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99_国･県･市等からの照会に対する回答\R2調査回答\20200818【財政状況資料集】平成30年度財政状況資料集（追加分）の作成及び提出について\作業\回答\"/>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CO39" i="10" s="1"/>
  <c r="CO40" i="10" s="1"/>
  <c r="BW35" i="10"/>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<sst xmlns="http://schemas.openxmlformats.org/spreadsheetml/2006/main" count="1118" uniqueCount="615">
  <si>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</si>
  <si>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</si>
  <si>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</si>
  <si>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</si>
  <si>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</si>
  <si>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</si>
  <si>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</si>
  <si>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</si>
  <si>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</si>
  <si>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</si>
  <si>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</si>
  <si>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</si>
  <si>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</si>
  <si>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</si>
  <si>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</si>
  <si>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</si>
  <si>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</si>
  <si>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</si>
  <si>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</si>
  <si>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</si>
  <si>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</si>
  <si>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</si>
  <si>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</si>
  <si>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</si>
  <si>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</si>
  <si>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</si>
  <si>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</si>
  <si>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</si>
  <si>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</si>
  <si>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</si>
  <si>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</si>
  <si>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</si>
  <si>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</si>
  <si>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</si>
  <si>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</si>
  <si>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</si>
  <si>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</si>
  <si>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</si>
  <si>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</si>
  <si>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</si>
  <si>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</si>
  <si>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</si>
  <si>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</si>
  <si>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</si>
  <si>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</si>
  <si>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</si>
  <si>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</si>
  <si>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</si>
  <si>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</si>
  <si>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</si>
  <si>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</si>
  <si>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</si>
  <si>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</si>
  <si>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</si>
  <si>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</si>
  <si>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</si>
  <si>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</si>
  <si>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</si>
  <si>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</si>
  <si>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</si>
  <si>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</si>
  <si>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</si>
  <si>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</si>
  <si>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</si>
  <si>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</si>
  <si>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</si>
  <si>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</si>
  <si>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</si>
  <si>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</si>
  <si>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</si>
  <si>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</si>
  <si>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</si>
  <si>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</si>
  <si>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</si>
  <si>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</si>
  <si>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</si>
  <si>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</si>
  <si>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</si>
  <si>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</si>
  <si>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</si>
  <si>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</si>
  <si>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</si>
  <si>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</si>
  <si>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</si>
  <si>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</si>
  <si>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</si>
  <si>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</si>
  <si>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</si>
  <si>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</si>
  <si>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</si>
  <si>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</si>
  <si>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</si>
  <si>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</si>
  <si>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</si>
  <si>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</si>
  <si>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</si>
  <si>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</si>
  <si>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</si>
  <si>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</si>
  <si>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</si>
  <si>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</si>
  <si>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</si>
  <si>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</si>
  <si>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</si>
  <si>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</si>
  <si>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</si>
  <si>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</si>
  <si>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</si>
  <si>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</si>
  <si>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</si>
  <si>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</si>
  <si>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</si>
  <si>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</si>
  <si>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</si>
  <si>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</si>
  <si>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</si>
  <si>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</si>
  <si>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</si>
  <si>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</si>
  <si>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</si>
  <si>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</si>
  <si>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</si>
  <si>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</si>
  <si>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</si>
  <si>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</si>
  <si>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</si>
  <si>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</si>
  <si>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</si>
  <si>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</si>
  <si>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</si>
  <si>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</si>
  <si>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</si>
  <si>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</si>
  <si>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</si>
  <si>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</si>
  <si>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</si>
  <si>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</si>
  <si>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</si>
  <si>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</si>
  <si>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</si>
  <si>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</si>
  <si>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</si>
  <si>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</si>
  <si>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</si>
  <si>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</si>
  <si>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</si>
  <si>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</si>
  <si>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</si>
  <si>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</si>
  <si>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</si>
  <si>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</si>
  <si>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</si>
  <si>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</si>
  <si>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</si>
  <si>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</si>
  <si>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</si>
  <si>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</si>
  <si>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</si>
  <si>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</si>
  <si>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</si>
  <si>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</si>
  <si>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</si>
  <si>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</si>
  <si>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</si>
  <si>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</si>
  <si>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</si>
  <si>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</si>
  <si>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</si>
  <si>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</si>
  <si>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</si>
  <si>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</si>
  <si>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</si>
  <si>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</si>
  <si>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</si>
  <si>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</si>
  <si>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</si>
  <si>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</si>
  <si>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</si>
  <si>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</si>
  <si>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</si>
  <si>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</si>
  <si>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</si>
  <si>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</si>
  <si>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</si>
  <si>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</si>
  <si>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</si>
  <si>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</si>
  <si>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</si>
  <si>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</si>
  <si>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</si>
  <si>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</si>
  <si>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</si>
  <si>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</si>
  <si>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</si>
  <si>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</si>
  <si>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</si>
  <si>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</si>
  <si>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</si>
  <si>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</si>
  <si>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</si>
  <si>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</si>
  <si>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</si>
  <si>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</si>
  <si>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</si>
  <si>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</si>
  <si>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</si>
  <si>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</si>
  <si>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</si>
  <si>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</si>
  <si>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</si>
  <si>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</si>
  <si>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</si>
  <si>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静岡県富士市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</si>
  <si>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</si>
  <si>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</si>
  <si>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</si>
  <si>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</si>
  <si>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</si>
  <si>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</si>
  <si>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</si>
  <si>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</si>
  <si>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</si>
  <si>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</si>
  <si>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</si>
  <si>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</si>
  <si>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</si>
  <si>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</si>
  <si>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</si>
  <si>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</si>
  <si>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</si>
  <si>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</si>
  <si>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</si>
  <si>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</si>
  <si>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</si>
  <si>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</si>
  <si>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</si>
  <si>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</si>
  <si>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</si>
  <si>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</si>
  <si>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</si>
  <si>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</si>
  <si>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</si>
  <si>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</si>
  <si>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</si>
  <si>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</si>
  <si>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</si>
  <si>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</si>
  <si>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</si>
  <si>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</si>
  <si>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</si>
  <si>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</si>
  <si>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</si>
  <si>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</si>
  <si>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</si>
  <si>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</si>
  <si>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</si>
  <si>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</si>
  <si>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</si>
  <si>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</si>
  <si>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</si>
  <si>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</si>
  <si>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</si>
  <si>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</si>
  <si>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</si>
  <si>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</si>
  <si>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</si>
  <si>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</si>
  <si>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</si>
  <si>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</si>
  <si>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</si>
  <si>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</si>
  <si>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</si>
  <si>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</si>
  <si>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</si>
  <si>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</si>
  <si>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</si>
  <si>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</si>
  <si>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</si>
  <si>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</si>
  <si>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</si>
  <si>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</si>
  <si>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</si>
  <si>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</si>
  <si>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</si>
  <si>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</si>
  <si>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</si>
  <si>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</si>
  <si>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</si>
  <si>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</si>
  <si>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</si>
  <si>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</si>
  <si>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</si>
  <si>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</si>
  <si>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</si>
  <si>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</si>
  <si>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</si>
  <si>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</si>
  <si>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</si>
  <si>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</si>
  <si>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</si>
  <si>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</si>
  <si>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</si>
  <si>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</si>
  <si>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</si>
  <si>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</si>
  <si>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</si>
  <si>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</si>
  <si>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</si>
  <si>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</si>
  <si>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</si>
  <si>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</si>
  <si>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</si>
  <si>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</si>
  <si>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</si>
  <si>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</si>
  <si>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</si>
  <si>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</si>
  <si>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</si>
  <si>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</si>
  <si>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</si>
  <si>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</si>
  <si>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</si>
  <si>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</si>
  <si>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</si>
  <si>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</si>
  <si>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</si>
  <si>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</si>
  <si>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</si>
  <si>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</si>
  <si>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</si>
  <si>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</si>
  <si>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</si>
  <si>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</si>
  <si>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</si>
  <si>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</si>
  <si>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</si>
  <si>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</si>
  <si>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</si>
  <si>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</si>
  <si>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</si>
  <si>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</si>
  <si>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</si>
  <si>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</si>
  <si>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</si>
  <si>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</si>
  <si>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</si>
  <si>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</si>
  <si>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</si>
  <si>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</si>
  <si>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</si>
  <si>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</si>
  <si>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</si>
  <si>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</si>
  <si>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</si>
  <si>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</si>
  <si>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</si>
  <si>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</si>
  <si>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</si>
  <si>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</si>
  <si>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</si>
  <si>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</si>
  <si>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</si>
  <si>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静岡県富士市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</si>
  <si>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</si>
  <si>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</si>
  <si>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</si>
  <si>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</si>
  <si>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</si>
  <si>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</si>
  <si>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</si>
  <si>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</si>
  <si>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</si>
  <si>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</si>
  <si>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</si>
  <si>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</si>
  <si>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</si>
  <si>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</si>
  <si>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</si>
  <si>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</si>
  <si>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</si>
  <si>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</si>
  <si>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</si>
  <si>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</si>
  <si>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</si>
  <si>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</si>
  <si>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</si>
  <si>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</si>
  <si>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</si>
  <si>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</si>
  <si>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</si>
  <si>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</si>
  <si>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</si>
  <si>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</si>
  <si>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</si>
  <si>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</si>
  <si>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</si>
  <si>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</si>
  <si>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</si>
  <si>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</si>
  <si>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</si>
  <si>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</si>
  <si>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</si>
  <si>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</si>
  <si>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</si>
  <si>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</si>
  <si>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</si>
  <si>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</si>
  <si>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</si>
  <si>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</si>
  <si>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</si>
  <si>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</si>
  <si>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</si>
  <si>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</si>
  <si>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</si>
  <si>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</si>
  <si>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</si>
  <si>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</si>
  <si>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</si>
  <si>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</si>
  <si>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</si>
  <si>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</si>
  <si>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</si>
  <si>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</si>
  <si>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</si>
  <si>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</si>
  <si>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</si>
  <si>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</si>
  <si>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</si>
  <si>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</si>
  <si>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</si>
  <si>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</si>
  <si>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</si>
  <si>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</si>
  <si>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</si>
  <si>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</si>
  <si>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</si>
  <si>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</si>
  <si>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</si>
  <si>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</si>
  <si>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</si>
  <si>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</si>
  <si>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</si>
  <si>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</si>
  <si>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</si>
  <si>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</si>
  <si>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</si>
  <si>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</si>
  <si>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</si>
  <si>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</si>
  <si>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</si>
  <si>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</si>
  <si>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</si>
  <si>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</si>
  <si>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</si>
  <si>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</si>
  <si>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</si>
  <si>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</si>
  <si>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</si>
  <si>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</si>
  <si>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</si>
  <si>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</si>
  <si>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</si>
  <si>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</si>
  <si>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</si>
  <si>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</si>
  <si>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</si>
  <si>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</si>
  <si>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</si>
  <si>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</si>
  <si>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</si>
  <si>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</si>
  <si>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</si>
  <si>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</si>
  <si>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</si>
  <si>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</si>
  <si>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</si>
  <si>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</si>
  <si>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</si>
  <si>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</si>
  <si>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</si>
  <si>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</si>
  <si>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</si>
  <si>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</si>
  <si>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</si>
  <si>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</si>
  <si>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</si>
  <si>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</si>
  <si>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</si>
  <si>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</si>
  <si>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</si>
  <si>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</si>
  <si>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</si>
  <si>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</si>
  <si>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</si>
  <si>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</si>
  <si>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</si>
  <si>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</si>
  <si>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</si>
  <si>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</si>
  <si>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</si>
  <si>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</si>
  <si>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</si>
  <si>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</si>
  <si>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</si>
  <si>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</si>
  <si>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</si>
  <si>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</si>
  <si>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</si>
  <si>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</si>
  <si>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</si>
  <si>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</si>
  <si>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</si>
  <si>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</si>
  <si>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</si>
  <si>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</si>
  <si>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</si>
  <si>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</si>
  <si>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</si>
  <si>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</si>
  <si>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</si>
  <si>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</si>
  <si>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</si>
  <si>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</si>
  <si>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</si>
  <si>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</si>
  <si>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</si>
  <si>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</si>
  <si>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</si>
  <si>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</si>
  <si>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</si>
  <si>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</si>
  <si>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</si>
  <si>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</si>
  <si>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</si>
  <si>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</si>
  <si>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</si>
  <si>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</si>
  <si>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</si>
  <si>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</si>
  <si>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</si>
  <si>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</si>
  <si>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</si>
  <si>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</si>
  <si>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</si>
  <si>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</si>
  <si>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</si>
  <si>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</si>
  <si>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</si>
  <si>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</si>
  <si>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</si>
  <si>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</si>
  <si>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</si>
  <si>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</si>
  <si>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</si>
  <si>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</si>
  <si>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</si>
  <si>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</si>
  <si>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</si>
  <si>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</si>
  <si>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1.27</t>
  </si>
  <si>
    <t>一般会計</t>
  </si>
  <si>
    <t>水道事業会計</t>
  </si>
  <si>
    <t>病院事業会計</t>
  </si>
  <si>
    <t>公共下水道事業会計</t>
  </si>
  <si>
    <t>第二東名ＩＣ周辺地区土地区画整理事業特別会計</t>
  </si>
  <si>
    <t>介護保険事業特別会計</t>
  </si>
  <si>
    <t>国民健康保険事業特別会計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</si>
  <si>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</si>
  <si>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</si>
  <si>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</si>
  <si>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</si>
  <si>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</si>
  <si>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</si>
  <si>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</si>
  <si>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</si>
  <si>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</si>
  <si>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</si>
  <si>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（財）富士市振興公社</t>
    <rPh sb="1" eb="2">
      <t>ザイ</t>
    </rPh>
    <rPh sb="3" eb="6">
      <t>フジシ</t>
    </rPh>
    <rPh sb="6" eb="8">
      <t>シンコウ</t>
    </rPh>
    <rPh sb="8" eb="10">
      <t>コウシャ</t>
    </rPh>
    <phoneticPr fontId="2"/>
  </si>
  <si>
    <t>○</t>
    <phoneticPr fontId="2"/>
  </si>
  <si>
    <t>富士市土地開発公社</t>
    <rPh sb="0" eb="3">
      <t>フジシ</t>
    </rPh>
    <rPh sb="3" eb="5">
      <t>トチ</t>
    </rPh>
    <rPh sb="5" eb="7">
      <t>カイハツ</t>
    </rPh>
    <rPh sb="7" eb="9">
      <t>コウシャ</t>
    </rPh>
    <phoneticPr fontId="2"/>
  </si>
  <si>
    <t>富士川まちづくり（株）</t>
    <rPh sb="0" eb="3">
      <t>フジカワ</t>
    </rPh>
    <rPh sb="9" eb="10">
      <t>カブ</t>
    </rPh>
    <phoneticPr fontId="2"/>
  </si>
  <si>
    <t>（一社）富士山観光交流ビューロー</t>
    <rPh sb="1" eb="2">
      <t>イチ</t>
    </rPh>
    <rPh sb="2" eb="3">
      <t>シャ</t>
    </rPh>
    <rPh sb="4" eb="7">
      <t>フジサン</t>
    </rPh>
    <rPh sb="7" eb="9">
      <t>カンコウ</t>
    </rPh>
    <rPh sb="9" eb="11">
      <t>コウリュウ</t>
    </rPh>
    <phoneticPr fontId="2"/>
  </si>
  <si>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</si>
  <si>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</si>
  <si>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</si>
  <si>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</si>
  <si>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</si>
  <si>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</si>
  <si>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新環境クリーンセンター建設基金</t>
    <rPh sb="0" eb="1">
      <t>シン</t>
    </rPh>
    <rPh sb="1" eb="3">
      <t>カンキョウ</t>
    </rPh>
    <rPh sb="11" eb="13">
      <t>ケンセツ</t>
    </rPh>
    <rPh sb="13" eb="15">
      <t>キキン</t>
    </rPh>
    <phoneticPr fontId="11"/>
  </si>
  <si>
    <t>公共建築物保全基金</t>
    <rPh sb="0" eb="2">
      <t>コウキョウ</t>
    </rPh>
    <rPh sb="2" eb="4">
      <t>ケンチク</t>
    </rPh>
    <rPh sb="4" eb="5">
      <t>ブツ</t>
    </rPh>
    <rPh sb="5" eb="7">
      <t>ホゼン</t>
    </rPh>
    <rPh sb="7" eb="9">
      <t>キキン</t>
    </rPh>
    <phoneticPr fontId="11"/>
  </si>
  <si>
    <t>文化振興基金</t>
    <rPh sb="0" eb="2">
      <t>ブンカ</t>
    </rPh>
    <rPh sb="2" eb="4">
      <t>シンコウ</t>
    </rPh>
    <rPh sb="4" eb="6">
      <t>キキン</t>
    </rPh>
    <phoneticPr fontId="11"/>
  </si>
  <si>
    <t>福祉基金</t>
    <rPh sb="0" eb="2">
      <t>フクシ</t>
    </rPh>
    <rPh sb="2" eb="4">
      <t>キキン</t>
    </rPh>
    <phoneticPr fontId="11"/>
  </si>
  <si>
    <t>国際交流基金</t>
    <rPh sb="0" eb="2">
      <t>コクサイ</t>
    </rPh>
    <rPh sb="2" eb="4">
      <t>コウリュウ</t>
    </rPh>
    <rPh sb="4" eb="6">
      <t>キキン</t>
    </rPh>
    <phoneticPr fontId="11"/>
  </si>
  <si>
    <t>-</t>
    <phoneticPr fontId="2"/>
  </si>
  <si>
    <t>事業会計分</t>
    <rPh sb="0" eb="2">
      <t>ジギョウ</t>
    </rPh>
    <rPh sb="2" eb="4">
      <t>カイケイ</t>
    </rPh>
    <rPh sb="4" eb="5">
      <t>ブン</t>
    </rPh>
    <phoneticPr fontId="2"/>
  </si>
  <si>
    <t>普通会計分</t>
    <rPh sb="0" eb="2">
      <t>フツウ</t>
    </rPh>
    <rPh sb="2" eb="4">
      <t>カイケイ</t>
    </rPh>
    <rPh sb="4" eb="5">
      <t>ブン</t>
    </rPh>
    <phoneticPr fontId="2"/>
  </si>
  <si>
    <t>-</t>
    <phoneticPr fontId="2"/>
  </si>
  <si>
    <t>企業会計分</t>
    <rPh sb="0" eb="2">
      <t>キギョウ</t>
    </rPh>
    <rPh sb="2" eb="4">
      <t>カイケイ</t>
    </rPh>
    <rPh sb="4" eb="5">
      <t>ブン</t>
    </rPh>
    <phoneticPr fontId="2"/>
  </si>
  <si>
    <t>（一社）富士市救急医療協会</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</si>
  <si>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</si>
  <si>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</si>
  <si>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</si>
  <si>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</si>
  <si>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</si>
  <si>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</si>
  <si>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</si>
  <si>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</si>
  <si>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</si>
  <si>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</si>
  <si>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</si>
  <si>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</si>
  <si>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</si>
  <si>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</si>
  <si>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較すると高い水準であるが、公営企業債の元金償還に充てる繰入見込額の減少や、標準税収入額の増加による標準財政規模の拡大により、8.5ポイント減少している。一方、有形固定資産減価償却率は、類似団体平均と比較して低い水準にある。今後、公共施設マネジメント基本方針に基づき、老朽化が進む施設の適切な管理及び活用の検討を進める。</t>
    <rPh sb="57" eb="59">
      <t>ゾウカ</t>
    </rPh>
    <rPh sb="62" eb="64">
      <t>ヒョウジュン</t>
    </rPh>
    <rPh sb="64" eb="66">
      <t>ザイセイ</t>
    </rPh>
    <rPh sb="66" eb="68">
      <t>キボ</t>
    </rPh>
    <rPh sb="69" eb="71">
      <t>カクダイ</t>
    </rPh>
    <phoneticPr fontId="5"/>
  </si>
  <si>
    <t>　実質公債費比率は、基準財政需要として算入された元利償還金等の減により前年度比0.1ポイント増加した。また、類似団体平均を1.1ポイント下回っている。一方、将来負担比率は類似団体に比べて高い水準となっている。今後、大規模投資的事業の実施により地方債残高の増加が見込まれるが、事業の精査や国県制度の活用等により地方債を極力抑制すると共に、計画的な基金管理等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</si>
</sst>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1E4E-4209-AE1D-04A4EF4E51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64269</c:v>
                </c:pt>
                <c:pt idx="1">
                  <c:v>65410</c:v>
                </c:pt>
                <c:pt idx="2">
                  <c:v>56918</c:v>
                </c:pt>
                <c:pt idx="3">
                  <c:v>50874</c:v>
                </c:pt>
                <c:pt idx="4">
                  <c:v>60037</c:v>
                </c:pt>
              </c:numCache>
            </c:numRef>
          </c:val>
          <c:smooth val="0"/>
          <c:extLst>
            <c:ext xmlns:c16="http://schemas.microsoft.com/office/drawing/2014/chart" uri="{C3380CC4-5D6E-409C-BE32-E72D297353CC}">
              <c16:uniqueId val="{00000001-1E4E-4209-AE1D-04A4EF4E51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6.02</c:v>
                </c:pt>
                <c:pt idx="1">
                  <c:v>5.98</c:v>
                </c:pt>
                <c:pt idx="2">
                  <c:v>5.32</c:v>
                </c:pt>
                <c:pt idx="3">
                  <c:v>5.36</c:v>
                </c:pt>
                <c:pt idx="4">
                  <c:v>6</c:v>
                </c:pt>
              </c:numCache>
            </c:numRef>
          </c:val>
          <c:extLst>
            <c:ext xmlns:c16="http://schemas.microsoft.com/office/drawing/2014/chart" uri="{C3380CC4-5D6E-409C-BE32-E72D297353CC}">
              <c16:uniqueId val="{00000000-956D-4498-AF89-3F24F90EC8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7.93</c:v>
                </c:pt>
                <c:pt idx="1">
                  <c:v>8.74</c:v>
                </c:pt>
                <c:pt idx="2">
                  <c:v>8.14</c:v>
                </c:pt>
                <c:pt idx="3">
                  <c:v>8.92</c:v>
                </c:pt>
                <c:pt idx="4">
                  <c:v>9.6199999999999992</c:v>
                </c:pt>
              </c:numCache>
            </c:numRef>
          </c:val>
          <c:extLst>
            <c:ext xmlns:c16="http://schemas.microsoft.com/office/drawing/2014/chart" uri="{C3380CC4-5D6E-409C-BE32-E72D297353CC}">
              <c16:uniqueId val="{00000001-956D-4498-AF89-3F24F90EC84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1.17</c:v>
                </c:pt>
                <c:pt idx="1">
                  <c:v>1</c:v>
                </c:pt>
                <c:pt idx="2">
                  <c:v>-1.27</c:v>
                </c:pt>
                <c:pt idx="3">
                  <c:v>0.87</c:v>
                </c:pt>
                <c:pt idx="4">
                  <c:v>1.51</c:v>
                </c:pt>
              </c:numCache>
            </c:numRef>
          </c:val>
          <c:smooth val="0"/>
          <c:extLst>
            <c:ext xmlns:c16="http://schemas.microsoft.com/office/drawing/2014/chart" uri="{C3380CC4-5D6E-409C-BE32-E72D297353CC}">
              <c16:uniqueId val="{00000002-956D-4498-AF89-3F24F90EC84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0-88C4-4904-97AF-0E91C6A7E1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C4-4904-97AF-0E91C6A7E13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0.24</c:v>
                </c:pt>
                <c:pt idx="2">
                  <c:v>#N/A</c:v>
                </c:pt>
                <c:pt idx="3">
                  <c:v>0.01</c:v>
                </c:pt>
                <c:pt idx="4">
                  <c:v>#N/A</c:v>
                </c:pt>
                <c:pt idx="5">
                  <c:v>0.04</c:v>
                </c:pt>
                <c:pt idx="6">
                  <c:v>#N/A</c:v>
                </c:pt>
                <c:pt idx="7">
                  <c:v>0.02</c:v>
                </c:pt>
                <c:pt idx="8">
                  <c:v>#N/A</c:v>
                </c:pt>
                <c:pt idx="9">
                  <c:v>0.01</c:v>
                </c:pt>
              </c:numCache>
            </c:numRef>
          </c:val>
          <c:extLst>
            <c:ext xmlns:c16="http://schemas.microsoft.com/office/drawing/2014/chart" uri="{C3380CC4-5D6E-409C-BE32-E72D297353CC}">
              <c16:uniqueId val="{00000002-88C4-4904-97AF-0E91C6A7E13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1.17</c:v>
                </c:pt>
                <c:pt idx="2">
                  <c:v>#N/A</c:v>
                </c:pt>
                <c:pt idx="3">
                  <c:v>1.19</c:v>
                </c:pt>
                <c:pt idx="4">
                  <c:v>#N/A</c:v>
                </c:pt>
                <c:pt idx="5">
                  <c:v>1.32</c:v>
                </c:pt>
                <c:pt idx="6">
                  <c:v>#N/A</c:v>
                </c:pt>
                <c:pt idx="7">
                  <c:v>2.5099999999999998</c:v>
                </c:pt>
                <c:pt idx="8">
                  <c:v>#N/A</c:v>
                </c:pt>
                <c:pt idx="9">
                  <c:v>0.34</c:v>
                </c:pt>
              </c:numCache>
            </c:numRef>
          </c:val>
          <c:extLst>
            <c:ext xmlns:c16="http://schemas.microsoft.com/office/drawing/2014/chart" uri="{C3380CC4-5D6E-409C-BE32-E72D297353CC}">
              <c16:uniqueId val="{00000003-88C4-4904-97AF-0E91C6A7E131}"/>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0.43</c:v>
                </c:pt>
                <c:pt idx="2">
                  <c:v>#N/A</c:v>
                </c:pt>
                <c:pt idx="3">
                  <c:v>0.43</c:v>
                </c:pt>
                <c:pt idx="4">
                  <c:v>#N/A</c:v>
                </c:pt>
                <c:pt idx="5">
                  <c:v>0.51</c:v>
                </c:pt>
                <c:pt idx="6">
                  <c:v>#N/A</c:v>
                </c:pt>
                <c:pt idx="7">
                  <c:v>0.74</c:v>
                </c:pt>
                <c:pt idx="8">
                  <c:v>#N/A</c:v>
                </c:pt>
                <c:pt idx="9">
                  <c:v>0.84</c:v>
                </c:pt>
              </c:numCache>
            </c:numRef>
          </c:val>
          <c:extLst>
            <c:ext xmlns:c16="http://schemas.microsoft.com/office/drawing/2014/chart" uri="{C3380CC4-5D6E-409C-BE32-E72D297353CC}">
              <c16:uniqueId val="{00000004-88C4-4904-97AF-0E91C6A7E131}"/>
            </c:ext>
          </c:extLst>
        </c:ser>
        <c:ser>
          <c:idx val="5"/>
          <c:order val="5"/>
          <c:tx>
            <c:strRef>
              <c:f>データシート!$A$32</c:f>
              <c:strCache>
                <c:ptCount val="1"/>
                <c:pt idx="0">
                  <c:v>第二東名ＩＣ周辺地区土地区画整理事業特別会計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0.86</c:v>
                </c:pt>
              </c:numCache>
            </c:numRef>
          </c:val>
          <c:extLst>
            <c:ext xmlns:c16="http://schemas.microsoft.com/office/drawing/2014/chart" uri="{C3380CC4-5D6E-409C-BE32-E72D297353CC}">
              <c16:uniqueId val="{00000005-88C4-4904-97AF-0E91C6A7E13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1.84</c:v>
                </c:pt>
                <c:pt idx="2">
                  <c:v>#N/A</c:v>
                </c:pt>
                <c:pt idx="3">
                  <c:v>2.08</c:v>
                </c:pt>
                <c:pt idx="4">
                  <c:v>#N/A</c:v>
                </c:pt>
                <c:pt idx="5">
                  <c:v>2.37</c:v>
                </c:pt>
                <c:pt idx="6">
                  <c:v>#N/A</c:v>
                </c:pt>
                <c:pt idx="7">
                  <c:v>2.54</c:v>
                </c:pt>
                <c:pt idx="8">
                  <c:v>#N/A</c:v>
                </c:pt>
                <c:pt idx="9">
                  <c:v>2.57</c:v>
                </c:pt>
              </c:numCache>
            </c:numRef>
          </c:val>
          <c:extLst>
            <c:ext xmlns:c16="http://schemas.microsoft.com/office/drawing/2014/chart" uri="{C3380CC4-5D6E-409C-BE32-E72D297353CC}">
              <c16:uniqueId val="{00000006-88C4-4904-97AF-0E91C6A7E13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3.86</c:v>
                </c:pt>
                <c:pt idx="2">
                  <c:v>#N/A</c:v>
                </c:pt>
                <c:pt idx="3">
                  <c:v>3.69</c:v>
                </c:pt>
                <c:pt idx="4">
                  <c:v>#N/A</c:v>
                </c:pt>
                <c:pt idx="5">
                  <c:v>4.21</c:v>
                </c:pt>
                <c:pt idx="6">
                  <c:v>#N/A</c:v>
                </c:pt>
                <c:pt idx="7">
                  <c:v>3.62</c:v>
                </c:pt>
                <c:pt idx="8">
                  <c:v>#N/A</c:v>
                </c:pt>
                <c:pt idx="9">
                  <c:v>3.73</c:v>
                </c:pt>
              </c:numCache>
            </c:numRef>
          </c:val>
          <c:extLst>
            <c:ext xmlns:c16="http://schemas.microsoft.com/office/drawing/2014/chart" uri="{C3380CC4-5D6E-409C-BE32-E72D297353CC}">
              <c16:uniqueId val="{00000007-88C4-4904-97AF-0E91C6A7E13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4.01</c:v>
                </c:pt>
                <c:pt idx="2">
                  <c:v>#N/A</c:v>
                </c:pt>
                <c:pt idx="3">
                  <c:v>4.01</c:v>
                </c:pt>
                <c:pt idx="4">
                  <c:v>#N/A</c:v>
                </c:pt>
                <c:pt idx="5">
                  <c:v>3.51</c:v>
                </c:pt>
                <c:pt idx="6">
                  <c:v>#N/A</c:v>
                </c:pt>
                <c:pt idx="7">
                  <c:v>3.44</c:v>
                </c:pt>
                <c:pt idx="8">
                  <c:v>#N/A</c:v>
                </c:pt>
                <c:pt idx="9">
                  <c:v>3.83</c:v>
                </c:pt>
              </c:numCache>
            </c:numRef>
          </c:val>
          <c:extLst>
            <c:ext xmlns:c16="http://schemas.microsoft.com/office/drawing/2014/chart" uri="{C3380CC4-5D6E-409C-BE32-E72D297353CC}">
              <c16:uniqueId val="{00000008-88C4-4904-97AF-0E91C6A7E13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5.98</c:v>
                </c:pt>
                <c:pt idx="2">
                  <c:v>#N/A</c:v>
                </c:pt>
                <c:pt idx="3">
                  <c:v>5.94</c:v>
                </c:pt>
                <c:pt idx="4">
                  <c:v>#N/A</c:v>
                </c:pt>
                <c:pt idx="5">
                  <c:v>5.29</c:v>
                </c:pt>
                <c:pt idx="6">
                  <c:v>#N/A</c:v>
                </c:pt>
                <c:pt idx="7">
                  <c:v>5.34</c:v>
                </c:pt>
                <c:pt idx="8">
                  <c:v>#N/A</c:v>
                </c:pt>
                <c:pt idx="9">
                  <c:v>5.13</c:v>
                </c:pt>
              </c:numCache>
            </c:numRef>
          </c:val>
          <c:extLst>
            <c:ext xmlns:c16="http://schemas.microsoft.com/office/drawing/2014/chart" uri="{C3380CC4-5D6E-409C-BE32-E72D297353CC}">
              <c16:uniqueId val="{00000009-88C4-4904-97AF-0E91C6A7E1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8635</c:v>
                </c:pt>
                <c:pt idx="5">
                  <c:v>7966</c:v>
                </c:pt>
                <c:pt idx="8">
                  <c:v>7828</c:v>
                </c:pt>
                <c:pt idx="11">
                  <c:v>7538</c:v>
                </c:pt>
                <c:pt idx="14">
                  <c:v>7618</c:v>
                </c:pt>
              </c:numCache>
            </c:numRef>
          </c:val>
          <c:extLst>
            <c:ext xmlns:c16="http://schemas.microsoft.com/office/drawing/2014/chart" uri="{C3380CC4-5D6E-409C-BE32-E72D297353CC}">
              <c16:uniqueId val="{00000000-62DB-4DEC-BA95-3BE69EE6F9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DB-4DEC-BA95-3BE69EE6F9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474</c:v>
                </c:pt>
                <c:pt idx="3">
                  <c:v>464</c:v>
                </c:pt>
                <c:pt idx="6">
                  <c:v>463</c:v>
                </c:pt>
                <c:pt idx="9">
                  <c:v>440</c:v>
                </c:pt>
                <c:pt idx="12">
                  <c:v>424</c:v>
                </c:pt>
              </c:numCache>
            </c:numRef>
          </c:val>
          <c:extLst>
            <c:ext xmlns:c16="http://schemas.microsoft.com/office/drawing/2014/chart" uri="{C3380CC4-5D6E-409C-BE32-E72D297353CC}">
              <c16:uniqueId val="{00000002-62DB-4DEC-BA95-3BE69EE6F9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102</c:v>
                </c:pt>
                <c:pt idx="3">
                  <c:v>84</c:v>
                </c:pt>
                <c:pt idx="6">
                  <c:v>83</c:v>
                </c:pt>
                <c:pt idx="9">
                  <c:v>82</c:v>
                </c:pt>
                <c:pt idx="12">
                  <c:v>105</c:v>
                </c:pt>
              </c:numCache>
            </c:numRef>
          </c:val>
          <c:extLst>
            <c:ext xmlns:c16="http://schemas.microsoft.com/office/drawing/2014/chart" uri="{C3380CC4-5D6E-409C-BE32-E72D297353CC}">
              <c16:uniqueId val="{00000003-62DB-4DEC-BA95-3BE69EE6F9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2352</c:v>
                </c:pt>
                <c:pt idx="3">
                  <c:v>2166</c:v>
                </c:pt>
                <c:pt idx="6">
                  <c:v>2090</c:v>
                </c:pt>
                <c:pt idx="9">
                  <c:v>1896</c:v>
                </c:pt>
                <c:pt idx="12">
                  <c:v>1809</c:v>
                </c:pt>
              </c:numCache>
            </c:numRef>
          </c:val>
          <c:extLst>
            <c:ext xmlns:c16="http://schemas.microsoft.com/office/drawing/2014/chart" uri="{C3380CC4-5D6E-409C-BE32-E72D297353CC}">
              <c16:uniqueId val="{00000004-62DB-4DEC-BA95-3BE69EE6F9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DB-4DEC-BA95-3BE69EE6F9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DB-4DEC-BA95-3BE69EE6F9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6538</c:v>
                </c:pt>
                <c:pt idx="3">
                  <c:v>6463</c:v>
                </c:pt>
                <c:pt idx="6">
                  <c:v>6496</c:v>
                </c:pt>
                <c:pt idx="9">
                  <c:v>6593</c:v>
                </c:pt>
                <c:pt idx="12">
                  <c:v>6672</c:v>
                </c:pt>
              </c:numCache>
            </c:numRef>
          </c:val>
          <c:extLst>
            <c:ext xmlns:c16="http://schemas.microsoft.com/office/drawing/2014/chart" uri="{C3380CC4-5D6E-409C-BE32-E72D297353CC}">
              <c16:uniqueId val="{00000007-62DB-4DEC-BA95-3BE69EE6F9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831</c:v>
                </c:pt>
                <c:pt idx="2">
                  <c:v>#N/A</c:v>
                </c:pt>
                <c:pt idx="3">
                  <c:v>#N/A</c:v>
                </c:pt>
                <c:pt idx="4">
                  <c:v>1211</c:v>
                </c:pt>
                <c:pt idx="5">
                  <c:v>#N/A</c:v>
                </c:pt>
                <c:pt idx="6">
                  <c:v>#N/A</c:v>
                </c:pt>
                <c:pt idx="7">
                  <c:v>1304</c:v>
                </c:pt>
                <c:pt idx="8">
                  <c:v>#N/A</c:v>
                </c:pt>
                <c:pt idx="9">
                  <c:v>#N/A</c:v>
                </c:pt>
                <c:pt idx="10">
                  <c:v>1473</c:v>
                </c:pt>
                <c:pt idx="11">
                  <c:v>#N/A</c:v>
                </c:pt>
                <c:pt idx="12">
                  <c:v>#N/A</c:v>
                </c:pt>
                <c:pt idx="13">
                  <c:v>1392</c:v>
                </c:pt>
                <c:pt idx="14">
                  <c:v>#N/A</c:v>
                </c:pt>
              </c:numCache>
            </c:numRef>
          </c:val>
          <c:smooth val="0"/>
          <c:extLst>
            <c:ext xmlns:c16="http://schemas.microsoft.com/office/drawing/2014/chart" uri="{C3380CC4-5D6E-409C-BE32-E72D297353CC}">
              <c16:uniqueId val="{00000008-62DB-4DEC-BA95-3BE69EE6F9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57362</c:v>
                </c:pt>
                <c:pt idx="5">
                  <c:v>55922</c:v>
                </c:pt>
                <c:pt idx="8">
                  <c:v>53068</c:v>
                </c:pt>
                <c:pt idx="11">
                  <c:v>49328</c:v>
                </c:pt>
                <c:pt idx="14">
                  <c:v>47495</c:v>
                </c:pt>
              </c:numCache>
            </c:numRef>
          </c:val>
          <c:extLst>
            <c:ext xmlns:c16="http://schemas.microsoft.com/office/drawing/2014/chart" uri="{C3380CC4-5D6E-409C-BE32-E72D297353CC}">
              <c16:uniqueId val="{00000000-B0FD-4087-A603-15C0E7A171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26507</c:v>
                </c:pt>
                <c:pt idx="5">
                  <c:v>24584</c:v>
                </c:pt>
                <c:pt idx="8">
                  <c:v>24082</c:v>
                </c:pt>
                <c:pt idx="11">
                  <c:v>22818</c:v>
                </c:pt>
                <c:pt idx="14">
                  <c:v>24343</c:v>
                </c:pt>
              </c:numCache>
            </c:numRef>
          </c:val>
          <c:extLst>
            <c:ext xmlns:c16="http://schemas.microsoft.com/office/drawing/2014/chart" uri="{C3380CC4-5D6E-409C-BE32-E72D297353CC}">
              <c16:uniqueId val="{00000001-B0FD-4087-A603-15C0E7A171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9433</c:v>
                </c:pt>
                <c:pt idx="5">
                  <c:v>9900</c:v>
                </c:pt>
                <c:pt idx="8">
                  <c:v>11374</c:v>
                </c:pt>
                <c:pt idx="11">
                  <c:v>12556</c:v>
                </c:pt>
                <c:pt idx="14">
                  <c:v>14329</c:v>
                </c:pt>
              </c:numCache>
            </c:numRef>
          </c:val>
          <c:extLst>
            <c:ext xmlns:c16="http://schemas.microsoft.com/office/drawing/2014/chart" uri="{C3380CC4-5D6E-409C-BE32-E72D297353CC}">
              <c16:uniqueId val="{00000002-B0FD-4087-A603-15C0E7A171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FD-4087-A603-15C0E7A171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FD-4087-A603-15C0E7A171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FD-4087-A603-15C0E7A171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14169</c:v>
                </c:pt>
                <c:pt idx="3">
                  <c:v>13399</c:v>
                </c:pt>
                <c:pt idx="6">
                  <c:v>13418</c:v>
                </c:pt>
                <c:pt idx="9">
                  <c:v>13803</c:v>
                </c:pt>
                <c:pt idx="12">
                  <c:v>13713</c:v>
                </c:pt>
              </c:numCache>
            </c:numRef>
          </c:val>
          <c:extLst>
            <c:ext xmlns:c16="http://schemas.microsoft.com/office/drawing/2014/chart" uri="{C3380CC4-5D6E-409C-BE32-E72D297353CC}">
              <c16:uniqueId val="{00000006-B0FD-4087-A603-15C0E7A171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857</c:v>
                </c:pt>
                <c:pt idx="3">
                  <c:v>777</c:v>
                </c:pt>
                <c:pt idx="6">
                  <c:v>700</c:v>
                </c:pt>
                <c:pt idx="9">
                  <c:v>511</c:v>
                </c:pt>
                <c:pt idx="12">
                  <c:v>490</c:v>
                </c:pt>
              </c:numCache>
            </c:numRef>
          </c:val>
          <c:extLst>
            <c:ext xmlns:c16="http://schemas.microsoft.com/office/drawing/2014/chart" uri="{C3380CC4-5D6E-409C-BE32-E72D297353CC}">
              <c16:uniqueId val="{00000007-B0FD-4087-A603-15C0E7A171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23979</c:v>
                </c:pt>
                <c:pt idx="3">
                  <c:v>21741</c:v>
                </c:pt>
                <c:pt idx="6">
                  <c:v>19932</c:v>
                </c:pt>
                <c:pt idx="9">
                  <c:v>17814</c:v>
                </c:pt>
                <c:pt idx="12">
                  <c:v>16233</c:v>
                </c:pt>
              </c:numCache>
            </c:numRef>
          </c:val>
          <c:extLst>
            <c:ext xmlns:c16="http://schemas.microsoft.com/office/drawing/2014/chart" uri="{C3380CC4-5D6E-409C-BE32-E72D297353CC}">
              <c16:uniqueId val="{00000008-B0FD-4087-A603-15C0E7A171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5983</c:v>
                </c:pt>
                <c:pt idx="3">
                  <c:v>6038</c:v>
                </c:pt>
                <c:pt idx="6">
                  <c:v>4799</c:v>
                </c:pt>
                <c:pt idx="9">
                  <c:v>3701</c:v>
                </c:pt>
                <c:pt idx="12">
                  <c:v>3022</c:v>
                </c:pt>
              </c:numCache>
            </c:numRef>
          </c:val>
          <c:extLst>
            <c:ext xmlns:c16="http://schemas.microsoft.com/office/drawing/2014/chart" uri="{C3380CC4-5D6E-409C-BE32-E72D297353CC}">
              <c16:uniqueId val="{00000009-B0FD-4087-A603-15C0E7A171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74336</c:v>
                </c:pt>
                <c:pt idx="3">
                  <c:v>76566</c:v>
                </c:pt>
                <c:pt idx="6">
                  <c:v>76500</c:v>
                </c:pt>
                <c:pt idx="9">
                  <c:v>75136</c:v>
                </c:pt>
                <c:pt idx="12">
                  <c:v>75610</c:v>
                </c:pt>
              </c:numCache>
            </c:numRef>
          </c:val>
          <c:extLst>
            <c:ext xmlns:c16="http://schemas.microsoft.com/office/drawing/2014/chart" uri="{C3380CC4-5D6E-409C-BE32-E72D297353CC}">
              <c16:uniqueId val="{0000000A-B0FD-4087-A603-15C0E7A171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26021</c:v>
                </c:pt>
                <c:pt idx="2">
                  <c:v>#N/A</c:v>
                </c:pt>
                <c:pt idx="3">
                  <c:v>#N/A</c:v>
                </c:pt>
                <c:pt idx="4">
                  <c:v>28115</c:v>
                </c:pt>
                <c:pt idx="5">
                  <c:v>#N/A</c:v>
                </c:pt>
                <c:pt idx="6">
                  <c:v>#N/A</c:v>
                </c:pt>
                <c:pt idx="7">
                  <c:v>26825</c:v>
                </c:pt>
                <c:pt idx="8">
                  <c:v>#N/A</c:v>
                </c:pt>
                <c:pt idx="9">
                  <c:v>#N/A</c:v>
                </c:pt>
                <c:pt idx="10">
                  <c:v>26265</c:v>
                </c:pt>
                <c:pt idx="11">
                  <c:v>#N/A</c:v>
                </c:pt>
                <c:pt idx="12">
                  <c:v>#N/A</c:v>
                </c:pt>
                <c:pt idx="13">
                  <c:v>22900</c:v>
                </c:pt>
                <c:pt idx="14">
                  <c:v>#N/A</c:v>
                </c:pt>
              </c:numCache>
            </c:numRef>
          </c:val>
          <c:smooth val="0"/>
          <c:extLst>
            <c:ext xmlns:c16="http://schemas.microsoft.com/office/drawing/2014/chart" uri="{C3380CC4-5D6E-409C-BE32-E72D297353CC}">
              <c16:uniqueId val="{0000000B-B0FD-4087-A603-15C0E7A171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4020</c:v>
                </c:pt>
                <c:pt idx="1">
                  <c:v>4421</c:v>
                </c:pt>
                <c:pt idx="2">
                  <c:v>4822</c:v>
                </c:pt>
              </c:numCache>
            </c:numRef>
          </c:val>
          <c:extLst>
            <c:ext xmlns:c16="http://schemas.microsoft.com/office/drawing/2014/chart" uri="{C3380CC4-5D6E-409C-BE32-E72D297353CC}">
              <c16:uniqueId val="{00000000-23F3-4ECD-97E8-B3E29CD57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3F3-4ECD-97E8-B3E29CD57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5908</c:v>
                </c:pt>
                <c:pt idx="1">
                  <c:v>6443</c:v>
                </c:pt>
                <c:pt idx="2">
                  <c:v>6380</c:v>
                </c:pt>
              </c:numCache>
            </c:numRef>
          </c:val>
          <c:extLst>
            <c:ext xmlns:c16="http://schemas.microsoft.com/office/drawing/2014/chart" uri="{C3380CC4-5D6E-409C-BE32-E72D297353CC}">
              <c16:uniqueId val="{00000002-23F3-4ECD-97E8-B3E29CD572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{CDB89A03-A985-42D4-BE65-BBC0C8CC6ED7}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F55-465D-B107-7CCA1F9F06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{12E3C256-8674-49AB-81EE-8D460CF520BB}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F55-465D-B107-7CCA1F9F06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{F5B24002-1201-4BE3-9048-FEA31957022F}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F55-465D-B107-7CCA1F9F06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{8342ED7F-CC75-443B-840E-6C642438A7B9}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F55-465D-B107-7CCA1F9F06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{9DA9E807-C041-49C9-907B-E745DD9A0C3D}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F55-465D-B107-7CCA1F9F068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{8B1D9EBE-A474-4C92-AAD5-2B13B505B4C2}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F55-465D-B107-7CCA1F9F068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{3D0949D6-509B-49DB-85AB-2D4CB716B9E9}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F55-465D-B107-7CCA1F9F068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{26CDBCC7-407C-4D93-A9C1-5E4B611AD8D0}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F55-465D-B107-7CCA1F9F068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{85C8814B-9EEF-4B4A-A503-1AE140D13A87}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F55-465D-B107-7CCA1F9F06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pt idx="24">
                  <c:v>55.8</c:v>
                </c:pt>
                <c:pt idx="32">
                  <c:v>57.3</c:v>
                </c:pt>
              </c:numCache>
            </c:numRef>
          </c:xVal>
          <c:yVal>
            <c:numRef>
              <c:f>公会計指標分析・財政指標組合せ分析表!$BP$51:$DC$51</c:f>
              <c:numCache>
                <c:formatCode>#,##0.0;"▲ "#,##0.0</c:formatCode>
                <c:ptCount val="40"/>
                <c:pt idx="16">
                  <c:v>61.2</c:v>
                </c:pt>
                <c:pt idx="24">
                  <c:v>59.5</c:v>
                </c:pt>
                <c:pt idx="32">
                  <c:v>51</c:v>
                </c:pt>
              </c:numCache>
            </c:numRef>
          </c:yVal>
          <c:smooth val="0"/>
          <c:extLst>
            <c:ext xmlns:c16="http://schemas.microsoft.com/office/drawing/2014/chart" uri="{C3380CC4-5D6E-409C-BE32-E72D297353CC}">
              <c16:uniqueId val="{00000009-2F55-465D-B107-7CCA1F9F06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{3D530027-F744-463B-A253-83F031943FF4}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F55-465D-B107-7CCA1F9F06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{E158AA0E-1782-4C51-A927-40A89556C324}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F55-465D-B107-7CCA1F9F06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{C8AC447C-4DDA-419E-8916-A072F1575162}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F55-465D-B107-7CCA1F9F06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{A1D4030E-C7B9-4808-AA47-F03CD3E95DB1}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F55-465D-B107-7CCA1F9F06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{4D880C22-9A7D-49A8-9FC0-2589AE05FBBD}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F55-465D-B107-7CCA1F9F068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{90CAFB1E-9711-4AC3-AB3F-D4414A5FA4A2}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F55-465D-B107-7CCA1F9F068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{1598C28D-9950-4FB8-90CD-D784B7EF0929}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F55-465D-B107-7CCA1F9F068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{A63EF3E5-DF25-4C24-BC28-4323ABE36A1B}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F55-465D-B107-7CCA1F9F068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{F9F0839F-6B51-470F-8B49-7257943BFEE5}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F55-465D-B107-7CCA1F9F06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2F55-465D-B107-7CCA1F9F0685}"/>
            </c:ext>
          </c:extLst>
        </c:ser>
        <c:dLbls>
          <c:showLegendKey val="0"/>
          <c:showVal val="1"/>
          <c:showCatName val="0"/>
          <c:showSerName val="0"/>
          <c:showPercent val="0"/>
          <c:showBubbleSize val="0"/>
        </c:dLbls>
        <c:axId val="46179840"/>
        <c:axId val="46181760"/>
      </c:scatterChart>
      <c:valAx>
        <c:axId val="46179840"/>
        <c:scaling>
          <c:orientation val="minMax"/>
          <c:max val="60.8"/>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{258CB366-8F73-4B3E-A7EB-810AA1A71518}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07-4266-8222-6D8285D0B3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{57380E1E-0FC8-4B66-B7A4-31719D1D5704}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07-4266-8222-6D8285D0B3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{DD34A9A0-4F6F-48F5-B1A8-6C0BF4530217}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07-4266-8222-6D8285D0B3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{68E6F9A4-1C0B-4177-B83D-C8A101992206}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07-4266-8222-6D8285D0B3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{FA11A2FD-E4A7-4642-9D0C-68AA8BE8A191}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07-4266-8222-6D8285D0B3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{1C556675-227E-4880-BE12-A687A5CEEC27}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07-4266-8222-6D8285D0B3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{482FED01-4B90-41B4-A3E2-9E2E2C8CE630}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07-4266-8222-6D8285D0B34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{4238A4D5-839F-42ED-AA45-E5E0FE0BDDAC}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07-4266-8222-6D8285D0B3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{8D565EEC-06D8-442F-9659-3CC2A502172A}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07-4266-8222-6D8285D0B3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2.9</c:v>
                </c:pt>
                <c:pt idx="16">
                  <c:v>2.5</c:v>
                </c:pt>
                <c:pt idx="24">
                  <c:v>3</c:v>
                </c:pt>
                <c:pt idx="32">
                  <c:v>3.1</c:v>
                </c:pt>
              </c:numCache>
            </c:numRef>
          </c:xVal>
          <c:yVal>
            <c:numRef>
              <c:f>公会計指標分析・財政指標組合せ分析表!$BP$73:$DC$73</c:f>
              <c:numCache>
                <c:formatCode>#,##0.0;"▲ "#,##0.0</c:formatCode>
                <c:ptCount val="40"/>
                <c:pt idx="0">
                  <c:v>60.2</c:v>
                </c:pt>
                <c:pt idx="8">
                  <c:v>64.2</c:v>
                </c:pt>
                <c:pt idx="16">
                  <c:v>61.2</c:v>
                </c:pt>
                <c:pt idx="24">
                  <c:v>59.5</c:v>
                </c:pt>
                <c:pt idx="32">
                  <c:v>51</c:v>
                </c:pt>
              </c:numCache>
            </c:numRef>
          </c:yVal>
          <c:smooth val="0"/>
          <c:extLst>
            <c:ext xmlns:c16="http://schemas.microsoft.com/office/drawing/2014/chart" uri="{C3380CC4-5D6E-409C-BE32-E72D297353CC}">
              <c16:uniqueId val="{00000009-E107-4266-8222-6D8285D0B3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{D749B71D-3133-4E3F-88C0-9AA50887CCA6}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07-4266-8222-6D8285D0B3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{B26646A0-2EDF-4997-90DF-4D9CCAFE9694}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07-4266-8222-6D8285D0B3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{4668350B-503E-4BDA-833E-54C8AF3D5FDF}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07-4266-8222-6D8285D0B3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{92E6A58E-C0C2-46B5-A9A2-375BD8F4DD9A}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07-4266-8222-6D8285D0B3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{405E2346-7495-40E4-9FCE-AD236C63ECE2}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07-4266-8222-6D8285D0B3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{2557182F-CE28-4023-A7EF-E3DCA9A47EB0}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07-4266-8222-6D8285D0B3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{977CBFB3-AC92-4A26-BF08-BECF9E056CC0}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07-4266-8222-6D8285D0B34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{C06CD0D5-0FA9-43EE-9B60-06F8779982AB}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07-4266-8222-6D8285D0B3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{7AF962A3-ECEA-4EE5-97AC-8176AE2E06F3}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07-4266-8222-6D8285D0B3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E107-4266-8222-6D8285D0B34A}"/>
            </c:ext>
          </c:extLst>
        </c:ser>
        <c:dLbls>
          <c:showLegendKey val="0"/>
          <c:showVal val="1"/>
          <c:showCatName val="0"/>
          <c:showSerName val="0"/>
          <c:showPercent val="0"/>
          <c:showBubbleSize val="0"/>
        </c:dLbls>
        <c:axId val="84219776"/>
        <c:axId val="84234240"/>
      </c:scatterChart>
      <c:valAx>
        <c:axId val="84219776"/>
        <c:scaling>
          <c:orientation val="minMax"/>
          <c:max val="7.5"/>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元利償還金は前年度に比べ</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百万円増加したものの、準元利償還金が下水道事業の償還財源への繰入金の減等により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百万円減少したことにより平成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年度の元利償還金等は</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一方、都市計画税充当可能額の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による特定財源の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により算入公債費等が前年度に比べて</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結果、実質公債費比率の分子は前年度と比較して</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係る借入により市債残高は大幅な増が見込まれるため、事業実施年度の総発行額を極力抑制するとともに、市債種別や借入条件などの工夫により、後年度の公債費負担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減債基金の設置なし。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将来負担額については、</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474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ものの、公共下水道事業会計分などの減による公営企業債等繰入見込額</a:t>
          </a:r>
          <a:r>
            <a:rPr kumimoji="1" lang="en-US" altLang="ja-JP" sz="1100">
              <a:solidFill>
                <a:schemeClr val="dk1"/>
              </a:solidFill>
              <a:effectLst/>
              <a:latin typeface="+mn-lt"/>
              <a:ea typeface="+mn-ea"/>
              <a:cs typeface="+mn-cs"/>
            </a:rPr>
            <a:t>1,581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の減や、土地開発公社の土地取得に要する経費の減による債務負担行為に基づく支出予定額</a:t>
          </a:r>
          <a:r>
            <a:rPr kumimoji="1" lang="en-US" altLang="ja-JP" sz="1100">
              <a:solidFill>
                <a:schemeClr val="dk1"/>
              </a:solidFill>
              <a:effectLst/>
              <a:latin typeface="+mn-lt"/>
              <a:ea typeface="+mn-ea"/>
              <a:cs typeface="+mn-cs"/>
            </a:rPr>
            <a:t>679</a:t>
          </a:r>
          <a:r>
            <a:rPr kumimoji="1" lang="ja-JP" altLang="en-US" sz="1100">
              <a:solidFill>
                <a:schemeClr val="dk1"/>
              </a:solidFill>
              <a:effectLst/>
              <a:latin typeface="+mn-lt"/>
              <a:ea typeface="+mn-ea"/>
              <a:cs typeface="+mn-cs"/>
            </a:rPr>
            <a:t>百万円の減などにより、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1,897</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基準財政需要額算入見込額は臨財債及び公防債償還額の減により</a:t>
          </a:r>
          <a:r>
            <a:rPr kumimoji="1" lang="en-US" altLang="ja-JP" sz="1100">
              <a:solidFill>
                <a:schemeClr val="dk1"/>
              </a:solidFill>
              <a:effectLst/>
              <a:latin typeface="+mn-lt"/>
              <a:ea typeface="+mn-ea"/>
              <a:cs typeface="+mn-cs"/>
            </a:rPr>
            <a:t>1,833</a:t>
          </a:r>
          <a:r>
            <a:rPr kumimoji="1" lang="ja-JP" altLang="en-US" sz="1100">
              <a:solidFill>
                <a:schemeClr val="dk1"/>
              </a:solidFill>
              <a:effectLst/>
              <a:latin typeface="+mn-lt"/>
              <a:ea typeface="+mn-ea"/>
              <a:cs typeface="+mn-cs"/>
            </a:rPr>
            <a:t>百万円減少しているものの、国民健康保険事業支払準備基金等の増などによる充当可能基金の</a:t>
          </a:r>
          <a:r>
            <a:rPr kumimoji="1" lang="en-US" altLang="ja-JP" sz="1100">
              <a:solidFill>
                <a:schemeClr val="dk1"/>
              </a:solidFill>
              <a:effectLst/>
              <a:latin typeface="+mn-lt"/>
              <a:ea typeface="+mn-ea"/>
              <a:cs typeface="+mn-cs"/>
            </a:rPr>
            <a:t>1,773</a:t>
          </a:r>
          <a:r>
            <a:rPr kumimoji="1" lang="ja-JP" altLang="en-US" sz="1100">
              <a:solidFill>
                <a:schemeClr val="dk1"/>
              </a:solidFill>
              <a:effectLst/>
              <a:latin typeface="+mn-lt"/>
              <a:ea typeface="+mn-ea"/>
              <a:cs typeface="+mn-cs"/>
            </a:rPr>
            <a:t>百万円の増、</a:t>
          </a:r>
          <a:r>
            <a:rPr kumimoji="1" lang="ja-JP" altLang="ja-JP" sz="1100">
              <a:solidFill>
                <a:schemeClr val="dk1"/>
              </a:solidFill>
              <a:effectLst/>
              <a:latin typeface="+mn-lt"/>
              <a:ea typeface="+mn-ea"/>
              <a:cs typeface="+mn-cs"/>
            </a:rPr>
            <a:t>都市計画税</a:t>
          </a:r>
          <a:r>
            <a:rPr kumimoji="1" lang="ja-JP" altLang="en-US" sz="1100">
              <a:solidFill>
                <a:schemeClr val="dk1"/>
              </a:solidFill>
              <a:effectLst/>
              <a:latin typeface="+mn-lt"/>
              <a:ea typeface="+mn-ea"/>
              <a:cs typeface="+mn-cs"/>
            </a:rPr>
            <a:t>の増による充当可能特定財源の</a:t>
          </a:r>
          <a:r>
            <a:rPr kumimoji="1" lang="en-US" altLang="ja-JP" sz="1100">
              <a:solidFill>
                <a:schemeClr val="dk1"/>
              </a:solidFill>
              <a:effectLst/>
              <a:latin typeface="+mn-lt"/>
              <a:ea typeface="+mn-ea"/>
              <a:cs typeface="+mn-cs"/>
            </a:rPr>
            <a:t>1,525</a:t>
          </a:r>
          <a:r>
            <a:rPr kumimoji="1" lang="ja-JP" altLang="en-US" sz="1100">
              <a:solidFill>
                <a:schemeClr val="dk1"/>
              </a:solidFill>
              <a:effectLst/>
              <a:latin typeface="+mn-lt"/>
              <a:ea typeface="+mn-ea"/>
              <a:cs typeface="+mn-cs"/>
            </a:rPr>
            <a:t>百万円の増などにより、</a:t>
          </a:r>
          <a:r>
            <a:rPr kumimoji="1" lang="en-US" altLang="ja-JP" sz="1100">
              <a:solidFill>
                <a:schemeClr val="dk1"/>
              </a:solidFill>
              <a:effectLst/>
              <a:latin typeface="+mn-lt"/>
              <a:ea typeface="+mn-ea"/>
              <a:cs typeface="+mn-cs"/>
            </a:rPr>
            <a:t>1,465</a:t>
          </a:r>
          <a:r>
            <a:rPr kumimoji="1" lang="ja-JP" altLang="en-US" sz="1100">
              <a:solidFill>
                <a:schemeClr val="dk1"/>
              </a:solidFill>
              <a:effectLst/>
              <a:latin typeface="+mn-lt"/>
              <a:ea typeface="+mn-ea"/>
              <a:cs typeface="+mn-cs"/>
            </a:rPr>
            <a:t>百万円の増となった。</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結果、将来負担比率の分子は前年度に比べて</a:t>
          </a:r>
          <a:r>
            <a:rPr kumimoji="1" lang="en-US" altLang="ja-JP" sz="1100">
              <a:solidFill>
                <a:schemeClr val="dk1"/>
              </a:solidFill>
              <a:effectLst/>
              <a:latin typeface="+mn-lt"/>
              <a:ea typeface="+mn-ea"/>
              <a:cs typeface="+mn-cs"/>
            </a:rPr>
            <a:t>3,365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地方債残高の大幅な増に加え、市税等の減収への対応として基金取崩しなどを行うことで、将来負担比率の分子は増加が見込まれるため、地方債残高とともに、将来を見据えた計画的な基金管理等に努める。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静岡県富士市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新環境クリーンセンター建設基金を同建設事業への充当として</a:t>
          </a:r>
          <a:r>
            <a:rPr kumimoji="1" lang="en-US" altLang="ja-JP" sz="1100">
              <a:solidFill>
                <a:sysClr val="windowText" lastClr="000000"/>
              </a:solidFill>
              <a:effectLst/>
              <a:latin typeface="+mn-lt"/>
              <a:ea typeface="+mn-ea"/>
              <a:cs typeface="+mn-cs"/>
            </a:rPr>
            <a:t>260</a:t>
          </a:r>
          <a:r>
            <a:rPr kumimoji="1" lang="ja-JP" altLang="en-US" sz="1100">
              <a:solidFill>
                <a:sysClr val="windowText" lastClr="000000"/>
              </a:solidFill>
              <a:effectLst/>
              <a:latin typeface="+mn-lt"/>
              <a:ea typeface="+mn-ea"/>
              <a:cs typeface="+mn-cs"/>
            </a:rPr>
            <a:t>百万円の取り崩しを行った一方、</a:t>
          </a:r>
          <a:r>
            <a:rPr kumimoji="1" lang="ja-JP" altLang="ja-JP" sz="1100">
              <a:solidFill>
                <a:sysClr val="windowText" lastClr="000000"/>
              </a:solidFill>
              <a:effectLst/>
              <a:latin typeface="+mn-lt"/>
              <a:ea typeface="+mn-ea"/>
              <a:cs typeface="+mn-cs"/>
            </a:rPr>
            <a:t>市民税等の増収により財政調整基金へ</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401</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積み立て、公共施設跡地等売却益等を公共建築物保全基金へ</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155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積み立て</a:t>
          </a:r>
          <a:r>
            <a:rPr kumimoji="1" lang="ja-JP" altLang="en-US" sz="1100">
              <a:solidFill>
                <a:sysClr val="windowText" lastClr="000000"/>
              </a:solidFill>
              <a:effectLst/>
              <a:latin typeface="+mn-lt"/>
              <a:ea typeface="+mn-ea"/>
              <a:cs typeface="+mn-cs"/>
            </a:rPr>
            <a:t>などを行った結果</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基金全体としては、</a:t>
          </a:r>
          <a:r>
            <a:rPr kumimoji="1" lang="en-US" altLang="ja-JP" sz="1100">
              <a:solidFill>
                <a:sysClr val="windowText" lastClr="000000"/>
              </a:solidFill>
              <a:effectLst/>
              <a:latin typeface="+mn-lt"/>
              <a:ea typeface="+mn-ea"/>
              <a:cs typeface="+mn-cs"/>
            </a:rPr>
            <a:t>338</a:t>
          </a:r>
          <a:r>
            <a:rPr kumimoji="1" lang="ja-JP" altLang="ja-JP" sz="1100">
              <a:solidFill>
                <a:sysClr val="windowText" lastClr="000000"/>
              </a:solidFill>
              <a:effectLst/>
              <a:latin typeface="+mn-lt"/>
              <a:ea typeface="+mn-ea"/>
              <a:cs typeface="+mn-cs"/>
            </a:rPr>
            <a:t>百万円の増加となった。</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災害、社会保障関係経費の増大、景気の動向による法人関係税等の変動への対応の備えとしては、現在高は決して多くないと認識している。今後は、決算状況を踏まえ、可能な範囲で積み立てを実施していく。一方、新環境クリーンセンター建設基金については、本格化する建設事業の財源として取り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・新環境クリーンセンター建設基金：富士市新環境クリーンセンターの建設</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・公共建築物保全基金：公共の用又は公用に供する建築物の更新、改修等</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・文化振興基金：市民の文化活動の振興</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・福祉基金：市民による福祉活動の推進、社会福祉事業の充実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・国際交流基金：国際交流の推進及び発展</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・新環境クリーンセンター建設基金：建設事業に</a:t>
          </a:r>
          <a:r>
            <a:rPr kumimoji="1" lang="ja-JP" altLang="en-US" sz="1100">
              <a:solidFill>
                <a:sysClr val="windowText" lastClr="000000"/>
              </a:solidFill>
              <a:effectLst/>
              <a:latin typeface="+mn-lt"/>
              <a:ea typeface="+mn-ea"/>
              <a:cs typeface="+mn-cs"/>
            </a:rPr>
            <a:t>対し、</a:t>
          </a:r>
          <a:r>
            <a:rPr kumimoji="1" lang="en-US" altLang="ja-JP" sz="1100">
              <a:solidFill>
                <a:sysClr val="windowText" lastClr="000000"/>
              </a:solidFill>
              <a:effectLst/>
              <a:latin typeface="+mn-lt"/>
              <a:ea typeface="+mn-ea"/>
              <a:cs typeface="+mn-cs"/>
            </a:rPr>
            <a:t>260</a:t>
          </a:r>
          <a:r>
            <a:rPr kumimoji="1" lang="ja-JP" altLang="en-US" sz="1100">
              <a:solidFill>
                <a:sysClr val="windowText" lastClr="000000"/>
              </a:solidFill>
              <a:effectLst/>
              <a:latin typeface="+mn-lt"/>
              <a:ea typeface="+mn-ea"/>
              <a:cs typeface="+mn-cs"/>
            </a:rPr>
            <a:t>百万円の取り崩しを行ったことによる。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・公共建築物保全基金：公共施設跡地等売却益等の積み立てを</a:t>
          </a:r>
          <a:r>
            <a:rPr kumimoji="1" lang="en-US" altLang="ja-JP" sz="1100">
              <a:solidFill>
                <a:sysClr val="windowText" lastClr="000000"/>
              </a:solidFill>
              <a:effectLst/>
              <a:latin typeface="+mn-lt"/>
              <a:ea typeface="+mn-ea"/>
              <a:cs typeface="+mn-cs"/>
            </a:rPr>
            <a:t>155</a:t>
          </a:r>
          <a:r>
            <a:rPr kumimoji="1" lang="ja-JP" altLang="ja-JP" sz="1100">
              <a:solidFill>
                <a:sysClr val="windowText" lastClr="000000"/>
              </a:solidFill>
              <a:effectLst/>
              <a:latin typeface="+mn-lt"/>
              <a:ea typeface="+mn-ea"/>
              <a:cs typeface="+mn-cs"/>
            </a:rPr>
            <a:t>百万円行ったことによる。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・文化振興基金：文化振興事業への充当を行った一方、市民等からの寄附金及び基金利子の積み立てにより大きな増減はない。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・福祉基金：社会福祉センター運営管理費等への充当を行った一方、市民等からの寄付金及び基金利子の積み立てにより増加した。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・国際交流基金：国際交流ラウンジ運営事業への充当を行った一方、基金利子の積み立てにより大きな増減はない。</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・新環境クリーンセンター建設基金：今後本格化する建設事業の財源として取り崩しを行うため、減少が見込まれる。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・公共建築物保全基金：公共施設マネジメント基本方針に基づき、建築物の総量削減のほか、長寿命化、予防保全の導入を図り、効率的な活用を行う。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・文化振興基金：市民の文化活動の振興に資する事業への活用を図る。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・福祉基金：社会福祉の充実に資する事業への活用を図る。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・国際交流基金：国際交流の推進及び発展に資する事業への活用を図る。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市民税等の市税収入の増加による。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災害、社会保障関係経費の増大、景気の動向による法人関係税等の変動への対応の備えしては、現在高は決して多くないと認識している。今後は、決算状況を踏まえ、可能な範囲で積み立てを実施していく。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ポイント上昇したものの、県、類似団体平均よりも低い水準にある。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当市では、公共施設マネジメント基本方針（平成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月策定）において、公共施設の延べ床面積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％削減という目標を設定し、老朽化が進む施設の集約化・複合化等の検討を進めている。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79" name="楕円 78"/>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80"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81" name="楕円 80"/>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43180</xdr:rowOff>
    </xdr:from>
    <xdr:to>
      <xdr:col>23</xdr:col>
      <xdr:colOff>85725</xdr:colOff>
      <xdr:row>31</xdr:row>
      <xdr:rowOff>97155</xdr:rowOff>
    </xdr:to>
    <xdr:cxnSp macro="">
      <xdr:nvCxnSpPr>
        <xdr:cNvPr id="82" name="直線コネクタ 81"/>
        <xdr:cNvCxnSpPr/>
      </xdr:nvCxnSpPr>
      <xdr:spPr>
        <a:xfrm flipV="1">
          <a:off x="4051300" y="61296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3" name="楕円 82"/>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151130</xdr:rowOff>
    </xdr:to>
    <xdr:cxnSp macro="">
      <xdr:nvCxnSpPr>
        <xdr:cNvPr id="84" name="直線コネクタ 83"/>
        <xdr:cNvCxnSpPr/>
      </xdr:nvCxnSpPr>
      <xdr:spPr>
        <a:xfrm flipV="1">
          <a:off x="3289300" y="618363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5" name="n_1ave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6"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139082</xdr:rowOff>
    </xdr:from>
    <xdr:ext cx="405111" cy="259045"/>
    <xdr:sp macro="" textlink="">
      <xdr:nvSpPr>
        <xdr:cNvPr id="88" name="n_1main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89" name="n_2mainValue有形固定資産減価償却率"/>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類似団体平均に比べ低い水準となっているが、今後、大規模投資的事業の実施により地方債残高が増加する見込みであり、将来負担額の増加が見込まれる。事業の精査や国県制度の活用等により地方債を極力抑制すると共に、計画的な基金管理等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4" name="債務償還比率平均値テキスト"/>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28734</xdr:rowOff>
    </xdr:from>
    <xdr:to>
      <xdr:col>76</xdr:col>
      <xdr:colOff>73025</xdr:colOff>
      <xdr:row>32</xdr:row>
      <xdr:rowOff>130334</xdr:rowOff>
    </xdr:to>
    <xdr:sp macro="" textlink="">
      <xdr:nvSpPr>
        <xdr:cNvPr id="132" name="楕円 131"/>
        <xdr:cNvSpPr/>
      </xdr:nvSpPr>
      <xdr:spPr>
        <a:xfrm>
          <a:off x="14744700" y="62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7161</xdr:rowOff>
    </xdr:from>
    <xdr:ext cx="469744" cy="259045"/>
    <xdr:sp macro="" textlink="">
      <xdr:nvSpPr>
        <xdr:cNvPr id="133" name="債務償還比率該当値テキスト"/>
        <xdr:cNvSpPr txBox="1"/>
      </xdr:nvSpPr>
      <xdr:spPr>
        <a:xfrm>
          <a:off x="14846300" y="626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163841</xdr:rowOff>
    </xdr:from>
    <xdr:to>
      <xdr:col>72</xdr:col>
      <xdr:colOff>123825</xdr:colOff>
      <xdr:row>32</xdr:row>
      <xdr:rowOff>93991</xdr:rowOff>
    </xdr:to>
    <xdr:sp macro="" textlink="">
      <xdr:nvSpPr>
        <xdr:cNvPr id="134" name="楕円 133"/>
        <xdr:cNvSpPr/>
      </xdr:nvSpPr>
      <xdr:spPr>
        <a:xfrm>
          <a:off x="14033500" y="62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43191</xdr:rowOff>
    </xdr:from>
    <xdr:to>
      <xdr:col>76</xdr:col>
      <xdr:colOff>22225</xdr:colOff>
      <xdr:row>32</xdr:row>
      <xdr:rowOff>79534</xdr:rowOff>
    </xdr:to>
    <xdr:cxnSp macro="">
      <xdr:nvCxnSpPr>
        <xdr:cNvPr id="135" name="直線コネクタ 134"/>
        <xdr:cNvCxnSpPr/>
      </xdr:nvCxnSpPr>
      <xdr:spPr>
        <a:xfrm>
          <a:off x="14084300" y="6301116"/>
          <a:ext cx="7112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36" name="n_1aveValue債務償還比率"/>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85118</xdr:rowOff>
    </xdr:from>
    <xdr:ext cx="469744" cy="259045"/>
    <xdr:sp macro="" textlink="">
      <xdr:nvSpPr>
        <xdr:cNvPr id="137" name="n_1mainValue債務償還比率"/>
        <xdr:cNvSpPr txBox="1"/>
      </xdr:nvSpPr>
      <xdr:spPr>
        <a:xfrm>
          <a:off x="13836727" y="63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71" name="楕円 70"/>
        <xdr:cNvSpPr/>
      </xdr:nvSpPr>
      <xdr:spPr>
        <a:xfrm>
          <a:off x="4584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40022</xdr:rowOff>
    </xdr:from>
    <xdr:ext cx="405111" cy="259045"/>
    <xdr:sp macro="" textlink="">
      <xdr:nvSpPr>
        <xdr:cNvPr id="72" name="【道路】&#10;有形固定資産減価償却率該当値テキスト"/>
        <xdr:cNvSpPr txBox="1"/>
      </xdr:nvSpPr>
      <xdr:spPr>
        <a:xfrm>
          <a:off x="4673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3" name="楕円 72"/>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144780</xdr:rowOff>
    </xdr:to>
    <xdr:cxnSp macro="">
      <xdr:nvCxnSpPr>
        <xdr:cNvPr id="74" name="直線コネクタ 73"/>
        <xdr:cNvCxnSpPr/>
      </xdr:nvCxnSpPr>
      <xdr:spPr>
        <a:xfrm flipV="1">
          <a:off x="3797300" y="66274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120650</xdr:rowOff>
    </xdr:from>
    <xdr:to>
      <xdr:col>15</xdr:col>
      <xdr:colOff>101600</xdr:colOff>
      <xdr:row>39</xdr:row>
      <xdr:rowOff>50800</xdr:rowOff>
    </xdr:to>
    <xdr:sp macro="" textlink="">
      <xdr:nvSpPr>
        <xdr:cNvPr id="75" name="楕円 74"/>
        <xdr:cNvSpPr/>
      </xdr:nvSpPr>
      <xdr:spPr>
        <a:xfrm>
          <a:off x="2857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144780</xdr:rowOff>
    </xdr:from>
    <xdr:to>
      <xdr:col>19</xdr:col>
      <xdr:colOff>177800</xdr:colOff>
      <xdr:row>39</xdr:row>
      <xdr:rowOff>0</xdr:rowOff>
    </xdr:to>
    <xdr:cxnSp macro="">
      <xdr:nvCxnSpPr>
        <xdr:cNvPr id="76" name="直線コネクタ 75"/>
        <xdr:cNvCxnSpPr/>
      </xdr:nvCxnSpPr>
      <xdr:spPr>
        <a:xfrm flipV="1">
          <a:off x="2908300" y="665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7"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0" name="n_1main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41927</xdr:rowOff>
    </xdr:from>
    <xdr:ext cx="405111" cy="259045"/>
    <xdr:sp macro="" textlink="">
      <xdr:nvSpPr>
        <xdr:cNvPr id="81" name="n_2mainValue【道路】&#10;有形固定資産減価償却率"/>
        <xdr:cNvSpPr txBox="1"/>
      </xdr:nvSpPr>
      <xdr:spPr>
        <a:xfrm>
          <a:off x="2705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8" name="【道路】&#10;一人当たり延長平均値テキスト"/>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22199</xdr:rowOff>
    </xdr:from>
    <xdr:to>
      <xdr:col>55</xdr:col>
      <xdr:colOff>50800</xdr:colOff>
      <xdr:row>40</xdr:row>
      <xdr:rowOff>123799</xdr:rowOff>
    </xdr:to>
    <xdr:sp macro="" textlink="">
      <xdr:nvSpPr>
        <xdr:cNvPr id="118" name="楕円 117"/>
        <xdr:cNvSpPr/>
      </xdr:nvSpPr>
      <xdr:spPr>
        <a:xfrm>
          <a:off x="10426700" y="6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626</xdr:rowOff>
    </xdr:from>
    <xdr:ext cx="469744" cy="259045"/>
    <xdr:sp macro="" textlink="">
      <xdr:nvSpPr>
        <xdr:cNvPr id="119" name="【道路】&#10;一人当たり延長該当値テキスト"/>
        <xdr:cNvSpPr txBox="1"/>
      </xdr:nvSpPr>
      <xdr:spPr>
        <a:xfrm>
          <a:off x="10515600" y="68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24119</xdr:rowOff>
    </xdr:from>
    <xdr:to>
      <xdr:col>50</xdr:col>
      <xdr:colOff>165100</xdr:colOff>
      <xdr:row>40</xdr:row>
      <xdr:rowOff>125719</xdr:rowOff>
    </xdr:to>
    <xdr:sp macro="" textlink="">
      <xdr:nvSpPr>
        <xdr:cNvPr id="120" name="楕円 119"/>
        <xdr:cNvSpPr/>
      </xdr:nvSpPr>
      <xdr:spPr>
        <a:xfrm>
          <a:off x="9588500" y="68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72999</xdr:rowOff>
    </xdr:from>
    <xdr:to>
      <xdr:col>55</xdr:col>
      <xdr:colOff>0</xdr:colOff>
      <xdr:row>40</xdr:row>
      <xdr:rowOff>74919</xdr:rowOff>
    </xdr:to>
    <xdr:cxnSp macro="">
      <xdr:nvCxnSpPr>
        <xdr:cNvPr id="121" name="直線コネクタ 120"/>
        <xdr:cNvCxnSpPr/>
      </xdr:nvCxnSpPr>
      <xdr:spPr>
        <a:xfrm flipV="1">
          <a:off x="9639300" y="693099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25583</xdr:rowOff>
    </xdr:from>
    <xdr:to>
      <xdr:col>46</xdr:col>
      <xdr:colOff>38100</xdr:colOff>
      <xdr:row>40</xdr:row>
      <xdr:rowOff>127183</xdr:rowOff>
    </xdr:to>
    <xdr:sp macro="" textlink="">
      <xdr:nvSpPr>
        <xdr:cNvPr id="122" name="楕円 121"/>
        <xdr:cNvSpPr/>
      </xdr:nvSpPr>
      <xdr:spPr>
        <a:xfrm>
          <a:off x="8699500" y="68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74919</xdr:rowOff>
    </xdr:from>
    <xdr:to>
      <xdr:col>50</xdr:col>
      <xdr:colOff>114300</xdr:colOff>
      <xdr:row>40</xdr:row>
      <xdr:rowOff>76383</xdr:rowOff>
    </xdr:to>
    <xdr:cxnSp macro="">
      <xdr:nvCxnSpPr>
        <xdr:cNvPr id="123" name="直線コネクタ 122"/>
        <xdr:cNvCxnSpPr/>
      </xdr:nvCxnSpPr>
      <xdr:spPr>
        <a:xfrm flipV="1">
          <a:off x="8750300" y="6932919"/>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4" name="n_1aveValue【道路】&#10;一人当たり延長"/>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5" name="n_2aveValue【道路】&#10;一人当たり延長"/>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116846</xdr:rowOff>
    </xdr:from>
    <xdr:ext cx="469744" cy="259045"/>
    <xdr:sp macro="" textlink="">
      <xdr:nvSpPr>
        <xdr:cNvPr id="127" name="n_1mainValue【道路】&#10;一人当たり延長"/>
        <xdr:cNvSpPr txBox="1"/>
      </xdr:nvSpPr>
      <xdr:spPr>
        <a:xfrm>
          <a:off x="9391727" y="697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118310</xdr:rowOff>
    </xdr:from>
    <xdr:ext cx="469744" cy="259045"/>
    <xdr:sp macro="" textlink="">
      <xdr:nvSpPr>
        <xdr:cNvPr id="128" name="n_2mainValue【道路】&#10;一人当たり延長"/>
        <xdr:cNvSpPr txBox="1"/>
      </xdr:nvSpPr>
      <xdr:spPr>
        <a:xfrm>
          <a:off x="8515427" y="697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70" name="楕円 169"/>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71" name="【橋りょう・トンネル】&#10;有形固定資産減価償却率該当値テキスト"/>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119017</xdr:rowOff>
    </xdr:from>
    <xdr:to>
      <xdr:col>20</xdr:col>
      <xdr:colOff>38100</xdr:colOff>
      <xdr:row>63</xdr:row>
      <xdr:rowOff>49167</xdr:rowOff>
    </xdr:to>
    <xdr:sp macro="" textlink="">
      <xdr:nvSpPr>
        <xdr:cNvPr id="172" name="楕円 171"/>
        <xdr:cNvSpPr/>
      </xdr:nvSpPr>
      <xdr:spPr>
        <a:xfrm>
          <a:off x="3746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169817</xdr:rowOff>
    </xdr:to>
    <xdr:cxnSp macro="">
      <xdr:nvCxnSpPr>
        <xdr:cNvPr id="173" name="直線コネクタ 172"/>
        <xdr:cNvCxnSpPr/>
      </xdr:nvCxnSpPr>
      <xdr:spPr>
        <a:xfrm flipV="1">
          <a:off x="3797300" y="1074746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168003</xdr:rowOff>
    </xdr:from>
    <xdr:to>
      <xdr:col>15</xdr:col>
      <xdr:colOff>101600</xdr:colOff>
      <xdr:row>63</xdr:row>
      <xdr:rowOff>98153</xdr:rowOff>
    </xdr:to>
    <xdr:sp macro="" textlink="">
      <xdr:nvSpPr>
        <xdr:cNvPr id="174" name="楕円 173"/>
        <xdr:cNvSpPr/>
      </xdr:nvSpPr>
      <xdr:spPr>
        <a:xfrm>
          <a:off x="2857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47353</xdr:rowOff>
    </xdr:to>
    <xdr:cxnSp macro="">
      <xdr:nvCxnSpPr>
        <xdr:cNvPr id="175" name="直線コネクタ 174"/>
        <xdr:cNvCxnSpPr/>
      </xdr:nvCxnSpPr>
      <xdr:spPr>
        <a:xfrm flipV="1">
          <a:off x="2908300" y="1079971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7" name="n_2aveValue【橋りょう・トンネル】&#10;有形固定資産減価償却率"/>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40294</xdr:rowOff>
    </xdr:from>
    <xdr:ext cx="405111" cy="259045"/>
    <xdr:sp macro="" textlink="">
      <xdr:nvSpPr>
        <xdr:cNvPr id="179" name="n_1mainValue【橋りょう・トンネル】&#10;有形固定資産減価償却率"/>
        <xdr:cNvSpPr txBox="1"/>
      </xdr:nvSpPr>
      <xdr:spPr>
        <a:xfrm>
          <a:off x="3582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89280</xdr:rowOff>
    </xdr:from>
    <xdr:ext cx="405111" cy="259045"/>
    <xdr:sp macro="" textlink="">
      <xdr:nvSpPr>
        <xdr:cNvPr id="180" name="n_2mainValue【橋りょう・トンネル】&#10;有形固定資産減価償却率"/>
        <xdr:cNvSpPr txBox="1"/>
      </xdr:nvSpPr>
      <xdr:spPr>
        <a:xfrm>
          <a:off x="27057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07" name="【橋りょう・トンネル】&#10;一人当たり有形固定資産（償却資産）額平均値テキスト"/>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82771</xdr:rowOff>
    </xdr:from>
    <xdr:to>
      <xdr:col>55</xdr:col>
      <xdr:colOff>50800</xdr:colOff>
      <xdr:row>60</xdr:row>
      <xdr:rowOff>12921</xdr:rowOff>
    </xdr:to>
    <xdr:sp macro="" textlink="">
      <xdr:nvSpPr>
        <xdr:cNvPr id="217" name="楕円 216"/>
        <xdr:cNvSpPr/>
      </xdr:nvSpPr>
      <xdr:spPr>
        <a:xfrm>
          <a:off x="10426700" y="101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105648</xdr:rowOff>
    </xdr:from>
    <xdr:ext cx="599010" cy="259045"/>
    <xdr:sp macro="" textlink="">
      <xdr:nvSpPr>
        <xdr:cNvPr id="218" name="【橋りょう・トンネル】&#10;一人当たり有形固定資産（償却資産）額該当値テキスト"/>
        <xdr:cNvSpPr txBox="1"/>
      </xdr:nvSpPr>
      <xdr:spPr>
        <a:xfrm>
          <a:off x="10515600" y="1004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84920</xdr:rowOff>
    </xdr:from>
    <xdr:to>
      <xdr:col>50</xdr:col>
      <xdr:colOff>165100</xdr:colOff>
      <xdr:row>60</xdr:row>
      <xdr:rowOff>15070</xdr:rowOff>
    </xdr:to>
    <xdr:sp macro="" textlink="">
      <xdr:nvSpPr>
        <xdr:cNvPr id="219" name="楕円 218"/>
        <xdr:cNvSpPr/>
      </xdr:nvSpPr>
      <xdr:spPr>
        <a:xfrm>
          <a:off x="9588500" y="102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133571</xdr:rowOff>
    </xdr:from>
    <xdr:to>
      <xdr:col>55</xdr:col>
      <xdr:colOff>0</xdr:colOff>
      <xdr:row>59</xdr:row>
      <xdr:rowOff>135720</xdr:rowOff>
    </xdr:to>
    <xdr:cxnSp macro="">
      <xdr:nvCxnSpPr>
        <xdr:cNvPr id="220" name="直線コネクタ 219"/>
        <xdr:cNvCxnSpPr/>
      </xdr:nvCxnSpPr>
      <xdr:spPr>
        <a:xfrm flipV="1">
          <a:off x="9639300" y="1024912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90278</xdr:rowOff>
    </xdr:from>
    <xdr:to>
      <xdr:col>46</xdr:col>
      <xdr:colOff>38100</xdr:colOff>
      <xdr:row>60</xdr:row>
      <xdr:rowOff>20428</xdr:rowOff>
    </xdr:to>
    <xdr:sp macro="" textlink="">
      <xdr:nvSpPr>
        <xdr:cNvPr id="221" name="楕円 220"/>
        <xdr:cNvSpPr/>
      </xdr:nvSpPr>
      <xdr:spPr>
        <a:xfrm>
          <a:off x="8699500" y="102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135720</xdr:rowOff>
    </xdr:from>
    <xdr:to>
      <xdr:col>50</xdr:col>
      <xdr:colOff>114300</xdr:colOff>
      <xdr:row>59</xdr:row>
      <xdr:rowOff>141078</xdr:rowOff>
    </xdr:to>
    <xdr:cxnSp macro="">
      <xdr:nvCxnSpPr>
        <xdr:cNvPr id="222" name="直線コネクタ 221"/>
        <xdr:cNvCxnSpPr/>
      </xdr:nvCxnSpPr>
      <xdr:spPr>
        <a:xfrm flipV="1">
          <a:off x="8750300" y="10251270"/>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23" name="n_1aveValue【橋りょう・トンネル】&#10;一人当たり有形固定資産（償却資産）額"/>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24" name="n_2aveValue【橋りょう・トンネル】&#10;一人当たり有形固定資産（償却資産）額"/>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31597</xdr:rowOff>
    </xdr:from>
    <xdr:ext cx="599010" cy="259045"/>
    <xdr:sp macro="" textlink="">
      <xdr:nvSpPr>
        <xdr:cNvPr id="226" name="n_1mainValue【橋りょう・トンネル】&#10;一人当たり有形固定資産（償却資産）額"/>
        <xdr:cNvSpPr txBox="1"/>
      </xdr:nvSpPr>
      <xdr:spPr>
        <a:xfrm>
          <a:off x="9327095" y="997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36955</xdr:rowOff>
    </xdr:from>
    <xdr:ext cx="599010" cy="259045"/>
    <xdr:sp macro="" textlink="">
      <xdr:nvSpPr>
        <xdr:cNvPr id="227" name="n_2mainValue【橋りょう・トンネル】&#10;一人当たり有形固定資産（償却資産）額"/>
        <xdr:cNvSpPr txBox="1"/>
      </xdr:nvSpPr>
      <xdr:spPr>
        <a:xfrm>
          <a:off x="8450795" y="998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74930</xdr:rowOff>
    </xdr:from>
    <xdr:to>
      <xdr:col>24</xdr:col>
      <xdr:colOff>114300</xdr:colOff>
      <xdr:row>81</xdr:row>
      <xdr:rowOff>5080</xdr:rowOff>
    </xdr:to>
    <xdr:sp macro="" textlink="">
      <xdr:nvSpPr>
        <xdr:cNvPr id="267" name="楕円 266"/>
        <xdr:cNvSpPr/>
      </xdr:nvSpPr>
      <xdr:spPr>
        <a:xfrm>
          <a:off x="45847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97807</xdr:rowOff>
    </xdr:from>
    <xdr:ext cx="405111" cy="259045"/>
    <xdr:sp macro="" textlink="">
      <xdr:nvSpPr>
        <xdr:cNvPr id="268" name="【公営住宅】&#10;有形固定資産減価償却率該当値テキスト"/>
        <xdr:cNvSpPr txBox="1"/>
      </xdr:nvSpPr>
      <xdr:spPr>
        <a:xfrm>
          <a:off x="4673600"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103505</xdr:rowOff>
    </xdr:from>
    <xdr:to>
      <xdr:col>20</xdr:col>
      <xdr:colOff>38100</xdr:colOff>
      <xdr:row>81</xdr:row>
      <xdr:rowOff>33655</xdr:rowOff>
    </xdr:to>
    <xdr:sp macro="" textlink="">
      <xdr:nvSpPr>
        <xdr:cNvPr id="269" name="楕円 268"/>
        <xdr:cNvSpPr/>
      </xdr:nvSpPr>
      <xdr:spPr>
        <a:xfrm>
          <a:off x="3746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125730</xdr:rowOff>
    </xdr:from>
    <xdr:to>
      <xdr:col>24</xdr:col>
      <xdr:colOff>63500</xdr:colOff>
      <xdr:row>80</xdr:row>
      <xdr:rowOff>154305</xdr:rowOff>
    </xdr:to>
    <xdr:cxnSp macro="">
      <xdr:nvCxnSpPr>
        <xdr:cNvPr id="270" name="直線コネクタ 269"/>
        <xdr:cNvCxnSpPr/>
      </xdr:nvCxnSpPr>
      <xdr:spPr>
        <a:xfrm flipV="1">
          <a:off x="3797300" y="138417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271" name="楕円 270"/>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80</xdr:row>
      <xdr:rowOff>154305</xdr:rowOff>
    </xdr:to>
    <xdr:cxnSp macro="">
      <xdr:nvCxnSpPr>
        <xdr:cNvPr id="272" name="直線コネクタ 271"/>
        <xdr:cNvCxnSpPr/>
      </xdr:nvCxnSpPr>
      <xdr:spPr>
        <a:xfrm>
          <a:off x="2908300" y="13860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50182</xdr:rowOff>
    </xdr:from>
    <xdr:ext cx="405111" cy="259045"/>
    <xdr:sp macro="" textlink="">
      <xdr:nvSpPr>
        <xdr:cNvPr id="276" name="n_1mainValue【公営住宅】&#10;有形固定資産減価償却率"/>
        <xdr:cNvSpPr txBox="1"/>
      </xdr:nvSpPr>
      <xdr:spPr>
        <a:xfrm>
          <a:off x="35820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77" name="n_2mainValue【公営住宅】&#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08"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82006</xdr:rowOff>
    </xdr:from>
    <xdr:to>
      <xdr:col>55</xdr:col>
      <xdr:colOff>50800</xdr:colOff>
      <xdr:row>82</xdr:row>
      <xdr:rowOff>12156</xdr:rowOff>
    </xdr:to>
    <xdr:sp macro="" textlink="">
      <xdr:nvSpPr>
        <xdr:cNvPr id="318" name="楕円 317"/>
        <xdr:cNvSpPr/>
      </xdr:nvSpPr>
      <xdr:spPr>
        <a:xfrm>
          <a:off x="104267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104883</xdr:rowOff>
    </xdr:from>
    <xdr:ext cx="469744" cy="259045"/>
    <xdr:sp macro="" textlink="">
      <xdr:nvSpPr>
        <xdr:cNvPr id="319" name="【公営住宅】&#10;一人当たり面積該当値テキスト"/>
        <xdr:cNvSpPr txBox="1"/>
      </xdr:nvSpPr>
      <xdr:spPr>
        <a:xfrm>
          <a:off x="10515600" y="138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82006</xdr:rowOff>
    </xdr:from>
    <xdr:to>
      <xdr:col>50</xdr:col>
      <xdr:colOff>165100</xdr:colOff>
      <xdr:row>82</xdr:row>
      <xdr:rowOff>12156</xdr:rowOff>
    </xdr:to>
    <xdr:sp macro="" textlink="">
      <xdr:nvSpPr>
        <xdr:cNvPr id="320" name="楕円 319"/>
        <xdr:cNvSpPr/>
      </xdr:nvSpPr>
      <xdr:spPr>
        <a:xfrm>
          <a:off x="9588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132806</xdr:rowOff>
    </xdr:from>
    <xdr:to>
      <xdr:col>55</xdr:col>
      <xdr:colOff>0</xdr:colOff>
      <xdr:row>81</xdr:row>
      <xdr:rowOff>132806</xdr:rowOff>
    </xdr:to>
    <xdr:cxnSp macro="">
      <xdr:nvCxnSpPr>
        <xdr:cNvPr id="321" name="直線コネクタ 320"/>
        <xdr:cNvCxnSpPr/>
      </xdr:nvCxnSpPr>
      <xdr:spPr>
        <a:xfrm>
          <a:off x="9639300" y="14020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85271</xdr:rowOff>
    </xdr:from>
    <xdr:to>
      <xdr:col>46</xdr:col>
      <xdr:colOff>38100</xdr:colOff>
      <xdr:row>82</xdr:row>
      <xdr:rowOff>15421</xdr:rowOff>
    </xdr:to>
    <xdr:sp macro="" textlink="">
      <xdr:nvSpPr>
        <xdr:cNvPr id="322" name="楕円 321"/>
        <xdr:cNvSpPr/>
      </xdr:nvSpPr>
      <xdr:spPr>
        <a:xfrm>
          <a:off x="8699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132806</xdr:rowOff>
    </xdr:from>
    <xdr:to>
      <xdr:col>50</xdr:col>
      <xdr:colOff>114300</xdr:colOff>
      <xdr:row>81</xdr:row>
      <xdr:rowOff>136071</xdr:rowOff>
    </xdr:to>
    <xdr:cxnSp macro="">
      <xdr:nvCxnSpPr>
        <xdr:cNvPr id="323" name="直線コネクタ 322"/>
        <xdr:cNvCxnSpPr/>
      </xdr:nvCxnSpPr>
      <xdr:spPr>
        <a:xfrm flipV="1">
          <a:off x="8750300" y="1402025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24"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25"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28683</xdr:rowOff>
    </xdr:from>
    <xdr:ext cx="469744" cy="259045"/>
    <xdr:sp macro="" textlink="">
      <xdr:nvSpPr>
        <xdr:cNvPr id="327" name="n_1mainValue【公営住宅】&#10;一人当たり面積"/>
        <xdr:cNvSpPr txBox="1"/>
      </xdr:nvSpPr>
      <xdr:spPr>
        <a:xfrm>
          <a:off x="9391727" y="137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31948</xdr:rowOff>
    </xdr:from>
    <xdr:ext cx="469744" cy="259045"/>
    <xdr:sp macro="" textlink="">
      <xdr:nvSpPr>
        <xdr:cNvPr id="328" name="n_2mainValue【公営住宅】&#10;一人当たり面積"/>
        <xdr:cNvSpPr txBox="1"/>
      </xdr:nvSpPr>
      <xdr:spPr>
        <a:xfrm>
          <a:off x="8515427" y="1374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78" name="【認定こども園・幼稚園・保育所】&#10;有形固定資産減価償却率平均値テキスト"/>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62547</xdr:rowOff>
    </xdr:from>
    <xdr:to>
      <xdr:col>85</xdr:col>
      <xdr:colOff>177800</xdr:colOff>
      <xdr:row>38</xdr:row>
      <xdr:rowOff>164147</xdr:rowOff>
    </xdr:to>
    <xdr:sp macro="" textlink="">
      <xdr:nvSpPr>
        <xdr:cNvPr id="388" name="楕円 387"/>
        <xdr:cNvSpPr/>
      </xdr:nvSpPr>
      <xdr:spPr>
        <a:xfrm>
          <a:off x="16268700" y="65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40974</xdr:rowOff>
    </xdr:from>
    <xdr:ext cx="405111" cy="259045"/>
    <xdr:sp macro="" textlink="">
      <xdr:nvSpPr>
        <xdr:cNvPr id="389" name="【認定こども園・幼稚園・保育所】&#10;有形固定資産減価償却率該当値テキスト"/>
        <xdr:cNvSpPr txBox="1"/>
      </xdr:nvSpPr>
      <xdr:spPr>
        <a:xfrm>
          <a:off x="16357600"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390" name="楕円 389"/>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113347</xdr:rowOff>
    </xdr:from>
    <xdr:to>
      <xdr:col>85</xdr:col>
      <xdr:colOff>127000</xdr:colOff>
      <xdr:row>38</xdr:row>
      <xdr:rowOff>150495</xdr:rowOff>
    </xdr:to>
    <xdr:cxnSp macro="">
      <xdr:nvCxnSpPr>
        <xdr:cNvPr id="391" name="直線コネクタ 390"/>
        <xdr:cNvCxnSpPr/>
      </xdr:nvCxnSpPr>
      <xdr:spPr>
        <a:xfrm flipV="1">
          <a:off x="15481300" y="6628447"/>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392" name="楕円 391"/>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70485</xdr:rowOff>
    </xdr:to>
    <xdr:cxnSp macro="">
      <xdr:nvCxnSpPr>
        <xdr:cNvPr id="393" name="直線コネクタ 392"/>
        <xdr:cNvCxnSpPr/>
      </xdr:nvCxnSpPr>
      <xdr:spPr>
        <a:xfrm flipV="1">
          <a:off x="14592300" y="666559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94"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397" name="n_1mainValue【認定こども園・幼稚園・保育所】&#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398" name="n_2mainValue【認定こども園・幼稚園・保育所】&#10;有形固定資産減価償却率"/>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25" name="【認定こども園・幼稚園・保育所】&#10;一人当たり面積平均値テキスト"/>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435" name="楕円 434"/>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167149</xdr:rowOff>
    </xdr:from>
    <xdr:ext cx="469744" cy="259045"/>
    <xdr:sp macro="" textlink="">
      <xdr:nvSpPr>
        <xdr:cNvPr id="436" name="【認定こども園・幼稚園・保育所】&#10;一人当たり面積該当値テキスト"/>
        <xdr:cNvSpPr txBox="1"/>
      </xdr:nvSpPr>
      <xdr:spPr>
        <a:xfrm>
          <a:off x="221996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37" name="楕円 436"/>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167640</xdr:rowOff>
    </xdr:from>
    <xdr:to>
      <xdr:col>116</xdr:col>
      <xdr:colOff>63500</xdr:colOff>
      <xdr:row>39</xdr:row>
      <xdr:rowOff>23622</xdr:rowOff>
    </xdr:to>
    <xdr:cxnSp macro="">
      <xdr:nvCxnSpPr>
        <xdr:cNvPr id="438" name="直線コネクタ 437"/>
        <xdr:cNvCxnSpPr/>
      </xdr:nvCxnSpPr>
      <xdr:spPr>
        <a:xfrm>
          <a:off x="21323300" y="6682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39" name="楕円 438"/>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38</xdr:row>
      <xdr:rowOff>167640</xdr:rowOff>
    </xdr:to>
    <xdr:cxnSp macro="">
      <xdr:nvCxnSpPr>
        <xdr:cNvPr id="440" name="直線コネクタ 439"/>
        <xdr:cNvCxnSpPr/>
      </xdr:nvCxnSpPr>
      <xdr:spPr>
        <a:xfrm>
          <a:off x="20434300" y="6678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41" name="n_1aveValue【認定こども園・幼稚園・保育所】&#10;一人当たり面積"/>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42" name="n_2aveValue【認定こども園・幼稚園・保育所】&#10;一人当たり面積"/>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444" name="n_1main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58945</xdr:rowOff>
    </xdr:from>
    <xdr:ext cx="469744" cy="259045"/>
    <xdr:sp macro="" textlink="">
      <xdr:nvSpPr>
        <xdr:cNvPr id="445" name="n_2mainValue【認定こども園・幼稚園・保育所】&#10;一人当たり面積"/>
        <xdr:cNvSpPr txBox="1"/>
      </xdr:nvSpPr>
      <xdr:spPr>
        <a:xfrm>
          <a:off x="20199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75" name="【学校施設】&#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85" name="楕円 484"/>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121937</xdr:rowOff>
    </xdr:from>
    <xdr:ext cx="405111" cy="259045"/>
    <xdr:sp macro="" textlink="">
      <xdr:nvSpPr>
        <xdr:cNvPr id="486" name="【学校施設】&#10;有形固定資産減価償却率該当値テキスト"/>
        <xdr:cNvSpPr txBox="1"/>
      </xdr:nvSpPr>
      <xdr:spPr>
        <a:xfrm>
          <a:off x="16357600"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487" name="楕円 486"/>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19050</xdr:rowOff>
    </xdr:from>
    <xdr:to>
      <xdr:col>85</xdr:col>
      <xdr:colOff>127000</xdr:colOff>
      <xdr:row>59</xdr:row>
      <xdr:rowOff>22860</xdr:rowOff>
    </xdr:to>
    <xdr:cxnSp macro="">
      <xdr:nvCxnSpPr>
        <xdr:cNvPr id="488" name="直線コネクタ 487"/>
        <xdr:cNvCxnSpPr/>
      </xdr:nvCxnSpPr>
      <xdr:spPr>
        <a:xfrm>
          <a:off x="15481300" y="10134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89" name="楕円 488"/>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91440</xdr:rowOff>
    </xdr:to>
    <xdr:cxnSp macro="">
      <xdr:nvCxnSpPr>
        <xdr:cNvPr id="490" name="直線コネクタ 489"/>
        <xdr:cNvCxnSpPr/>
      </xdr:nvCxnSpPr>
      <xdr:spPr>
        <a:xfrm flipV="1">
          <a:off x="14592300" y="10134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92"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86377</xdr:rowOff>
    </xdr:from>
    <xdr:ext cx="405111" cy="259045"/>
    <xdr:sp macro="" textlink="">
      <xdr:nvSpPr>
        <xdr:cNvPr id="494" name="n_1mainValue【学校施設】&#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133367</xdr:rowOff>
    </xdr:from>
    <xdr:ext cx="405111" cy="259045"/>
    <xdr:sp macro="" textlink="">
      <xdr:nvSpPr>
        <xdr:cNvPr id="495" name="n_2mainValue【学校施設】&#10;有形固定資産減価償却率"/>
        <xdr:cNvSpPr txBox="1"/>
      </xdr:nvSpPr>
      <xdr:spPr>
        <a:xfrm>
          <a:off x="14389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25" name="【学校施設】&#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xdr:rowOff>
    </xdr:from>
    <xdr:to>
      <xdr:col>116</xdr:col>
      <xdr:colOff>114300</xdr:colOff>
      <xdr:row>60</xdr:row>
      <xdr:rowOff>107950</xdr:rowOff>
    </xdr:to>
    <xdr:sp macro="" textlink="">
      <xdr:nvSpPr>
        <xdr:cNvPr id="535" name="楕円 534"/>
        <xdr:cNvSpPr/>
      </xdr:nvSpPr>
      <xdr:spPr>
        <a:xfrm>
          <a:off x="22110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29227</xdr:rowOff>
    </xdr:from>
    <xdr:ext cx="469744" cy="259045"/>
    <xdr:sp macro="" textlink="">
      <xdr:nvSpPr>
        <xdr:cNvPr id="536" name="【学校施設】&#10;一人当たり面積該当値テキスト"/>
        <xdr:cNvSpPr txBox="1"/>
      </xdr:nvSpPr>
      <xdr:spPr>
        <a:xfrm>
          <a:off x="22199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xdr:rowOff>
    </xdr:from>
    <xdr:to>
      <xdr:col>112</xdr:col>
      <xdr:colOff>38100</xdr:colOff>
      <xdr:row>60</xdr:row>
      <xdr:rowOff>111760</xdr:rowOff>
    </xdr:to>
    <xdr:sp macro="" textlink="">
      <xdr:nvSpPr>
        <xdr:cNvPr id="537" name="楕円 536"/>
        <xdr:cNvSpPr/>
      </xdr:nvSpPr>
      <xdr:spPr>
        <a:xfrm>
          <a:off x="2127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57150</xdr:rowOff>
    </xdr:from>
    <xdr:to>
      <xdr:col>116</xdr:col>
      <xdr:colOff>63500</xdr:colOff>
      <xdr:row>60</xdr:row>
      <xdr:rowOff>60960</xdr:rowOff>
    </xdr:to>
    <xdr:cxnSp macro="">
      <xdr:nvCxnSpPr>
        <xdr:cNvPr id="538" name="直線コネクタ 537"/>
        <xdr:cNvCxnSpPr/>
      </xdr:nvCxnSpPr>
      <xdr:spPr>
        <a:xfrm flipV="1">
          <a:off x="21323300" y="10344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44450</xdr:rowOff>
    </xdr:from>
    <xdr:to>
      <xdr:col>107</xdr:col>
      <xdr:colOff>101600</xdr:colOff>
      <xdr:row>60</xdr:row>
      <xdr:rowOff>146050</xdr:rowOff>
    </xdr:to>
    <xdr:sp macro="" textlink="">
      <xdr:nvSpPr>
        <xdr:cNvPr id="539" name="楕円 538"/>
        <xdr:cNvSpPr/>
      </xdr:nvSpPr>
      <xdr:spPr>
        <a:xfrm>
          <a:off x="20383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60960</xdr:rowOff>
    </xdr:from>
    <xdr:to>
      <xdr:col>111</xdr:col>
      <xdr:colOff>177800</xdr:colOff>
      <xdr:row>60</xdr:row>
      <xdr:rowOff>95250</xdr:rowOff>
    </xdr:to>
    <xdr:cxnSp macro="">
      <xdr:nvCxnSpPr>
        <xdr:cNvPr id="540" name="直線コネクタ 539"/>
        <xdr:cNvCxnSpPr/>
      </xdr:nvCxnSpPr>
      <xdr:spPr>
        <a:xfrm flipV="1">
          <a:off x="20434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41" name="n_1aveValue【学校施設】&#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42" name="n_2aveValue【学校施設】&#10;一人当たり面積"/>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128287</xdr:rowOff>
    </xdr:from>
    <xdr:ext cx="469744" cy="259045"/>
    <xdr:sp macro="" textlink="">
      <xdr:nvSpPr>
        <xdr:cNvPr id="544" name="n_1mainValue【学校施設】&#10;一人当たり面積"/>
        <xdr:cNvSpPr txBox="1"/>
      </xdr:nvSpPr>
      <xdr:spPr>
        <a:xfrm>
          <a:off x="21075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162577</xdr:rowOff>
    </xdr:from>
    <xdr:ext cx="469744" cy="259045"/>
    <xdr:sp macro="" textlink="">
      <xdr:nvSpPr>
        <xdr:cNvPr id="545" name="n_2mainValue【学校施設】&#10;一人当たり面積"/>
        <xdr:cNvSpPr txBox="1"/>
      </xdr:nvSpPr>
      <xdr:spPr>
        <a:xfrm>
          <a:off x="20199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75" name="【児童館】&#10;有形固定資産減価償却率平均値テキスト"/>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585" name="楕円 584"/>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05111" cy="259045"/>
    <xdr:sp macro="" textlink="">
      <xdr:nvSpPr>
        <xdr:cNvPr id="586" name="【児童館】&#10;有形固定資産減価償却率該当値テキスト"/>
        <xdr:cNvSpPr txBox="1"/>
      </xdr:nvSpPr>
      <xdr:spPr>
        <a:xfrm>
          <a:off x="163576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57786</xdr:rowOff>
    </xdr:from>
    <xdr:to>
      <xdr:col>81</xdr:col>
      <xdr:colOff>101600</xdr:colOff>
      <xdr:row>86</xdr:row>
      <xdr:rowOff>159386</xdr:rowOff>
    </xdr:to>
    <xdr:sp macro="" textlink="">
      <xdr:nvSpPr>
        <xdr:cNvPr id="587" name="楕円 586"/>
        <xdr:cNvSpPr/>
      </xdr:nvSpPr>
      <xdr:spPr>
        <a:xfrm>
          <a:off x="15430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108586</xdr:rowOff>
    </xdr:to>
    <xdr:cxnSp macro="">
      <xdr:nvCxnSpPr>
        <xdr:cNvPr id="588" name="直線コネクタ 587"/>
        <xdr:cNvCxnSpPr/>
      </xdr:nvCxnSpPr>
      <xdr:spPr>
        <a:xfrm flipV="1">
          <a:off x="15481300" y="14782800"/>
          <a:ext cx="8382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105411</xdr:rowOff>
    </xdr:from>
    <xdr:to>
      <xdr:col>76</xdr:col>
      <xdr:colOff>165100</xdr:colOff>
      <xdr:row>86</xdr:row>
      <xdr:rowOff>35561</xdr:rowOff>
    </xdr:to>
    <xdr:sp macro="" textlink="">
      <xdr:nvSpPr>
        <xdr:cNvPr id="589" name="楕円 588"/>
        <xdr:cNvSpPr/>
      </xdr:nvSpPr>
      <xdr:spPr>
        <a:xfrm>
          <a:off x="14541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156211</xdr:rowOff>
    </xdr:from>
    <xdr:to>
      <xdr:col>81</xdr:col>
      <xdr:colOff>50800</xdr:colOff>
      <xdr:row>86</xdr:row>
      <xdr:rowOff>108586</xdr:rowOff>
    </xdr:to>
    <xdr:cxnSp macro="">
      <xdr:nvCxnSpPr>
        <xdr:cNvPr id="590" name="直線コネクタ 589"/>
        <xdr:cNvCxnSpPr/>
      </xdr:nvCxnSpPr>
      <xdr:spPr>
        <a:xfrm>
          <a:off x="14592300" y="1472946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91" name="n_1aveValue【児童館】&#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2" name="n_2aveValue【児童館】&#10;有形固定資産減価償却率"/>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150513</xdr:rowOff>
    </xdr:from>
    <xdr:ext cx="405111" cy="259045"/>
    <xdr:sp macro="" textlink="">
      <xdr:nvSpPr>
        <xdr:cNvPr id="594" name="n_1mainValue【児童館】&#10;有形固定資産減価償却率"/>
        <xdr:cNvSpPr txBox="1"/>
      </xdr:nvSpPr>
      <xdr:spPr>
        <a:xfrm>
          <a:off x="152660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26688</xdr:rowOff>
    </xdr:from>
    <xdr:ext cx="405111" cy="259045"/>
    <xdr:sp macro="" textlink="">
      <xdr:nvSpPr>
        <xdr:cNvPr id="595" name="n_2mainValue【児童館】&#10;有形固定資産減価償却率"/>
        <xdr:cNvSpPr txBox="1"/>
      </xdr:nvSpPr>
      <xdr:spPr>
        <a:xfrm>
          <a:off x="14389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4" name="楕円 63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35"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636" name="楕円 63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637" name="直線コネクタ 636"/>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38" name="楕円 63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0</xdr:rowOff>
    </xdr:to>
    <xdr:cxnSp macro="">
      <xdr:nvCxnSpPr>
        <xdr:cNvPr id="639" name="直線コネクタ 638"/>
        <xdr:cNvCxnSpPr/>
      </xdr:nvCxnSpPr>
      <xdr:spPr>
        <a:xfrm flipV="1">
          <a:off x="20434300" y="1470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643"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4"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や児童館などの児童関係施設については、近年整備されたものが多いため、有形固定資産減価償却率は類似団体平均を下回る水準となっている。一方、少子化による児童・生徒数の減少している学校施設については一人当たり面積が類似団体より多く、有形固定資産減価償却率も高い水準となっており、適正規模等の検討をしている。また、公営住宅は建築後年数が経過し、老朽化が進んでいるものが多いため、類似団体平均を上回り、団体内の順位は上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各施設の老朽化が進む中、計画的な維持修繕等を行い、安全確保に努めると共に、統廃合等を含めた施設の効果的な活用についての取組を進める。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1" name="楕円 70"/>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2" name="【図書館】&#10;有形固定資産減価償却率該当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53975</xdr:rowOff>
    </xdr:from>
    <xdr:to>
      <xdr:col>20</xdr:col>
      <xdr:colOff>38100</xdr:colOff>
      <xdr:row>39</xdr:row>
      <xdr:rowOff>155575</xdr:rowOff>
    </xdr:to>
    <xdr:sp macro="" textlink="">
      <xdr:nvSpPr>
        <xdr:cNvPr id="73" name="楕円 72"/>
        <xdr:cNvSpPr/>
      </xdr:nvSpPr>
      <xdr:spPr>
        <a:xfrm>
          <a:off x="3746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95250</xdr:rowOff>
    </xdr:from>
    <xdr:to>
      <xdr:col>24</xdr:col>
      <xdr:colOff>63500</xdr:colOff>
      <xdr:row>39</xdr:row>
      <xdr:rowOff>104775</xdr:rowOff>
    </xdr:to>
    <xdr:cxnSp macro="">
      <xdr:nvCxnSpPr>
        <xdr:cNvPr id="74" name="直線コネクタ 73"/>
        <xdr:cNvCxnSpPr/>
      </xdr:nvCxnSpPr>
      <xdr:spPr>
        <a:xfrm flipV="1">
          <a:off x="3797300" y="67818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90170</xdr:rowOff>
    </xdr:from>
    <xdr:to>
      <xdr:col>15</xdr:col>
      <xdr:colOff>101600</xdr:colOff>
      <xdr:row>40</xdr:row>
      <xdr:rowOff>20320</xdr:rowOff>
    </xdr:to>
    <xdr:sp macro="" textlink="">
      <xdr:nvSpPr>
        <xdr:cNvPr id="75" name="楕円 74"/>
        <xdr:cNvSpPr/>
      </xdr:nvSpPr>
      <xdr:spPr>
        <a:xfrm>
          <a:off x="2857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104775</xdr:rowOff>
    </xdr:from>
    <xdr:to>
      <xdr:col>19</xdr:col>
      <xdr:colOff>177800</xdr:colOff>
      <xdr:row>39</xdr:row>
      <xdr:rowOff>140970</xdr:rowOff>
    </xdr:to>
    <xdr:cxnSp macro="">
      <xdr:nvCxnSpPr>
        <xdr:cNvPr id="76" name="直線コネクタ 75"/>
        <xdr:cNvCxnSpPr/>
      </xdr:nvCxnSpPr>
      <xdr:spPr>
        <a:xfrm flipV="1">
          <a:off x="2908300" y="6791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7" name="n_1aveValue【図書館】&#10;有形固定資産減価償却率"/>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78" name="n_2aveValue【図書館】&#10;有形固定資産減価償却率"/>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146702</xdr:rowOff>
    </xdr:from>
    <xdr:ext cx="405111" cy="259045"/>
    <xdr:sp macro="" textlink="">
      <xdr:nvSpPr>
        <xdr:cNvPr id="80" name="n_1mainValue【図書館】&#10;有形固定資産減価償却率"/>
        <xdr:cNvSpPr txBox="1"/>
      </xdr:nvSpPr>
      <xdr:spPr>
        <a:xfrm>
          <a:off x="3582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11447</xdr:rowOff>
    </xdr:from>
    <xdr:ext cx="405111" cy="259045"/>
    <xdr:sp macro="" textlink="">
      <xdr:nvSpPr>
        <xdr:cNvPr id="81" name="n_2mainValue【図書館】&#10;有形固定資産減価償却率"/>
        <xdr:cNvSpPr txBox="1"/>
      </xdr:nvSpPr>
      <xdr:spPr>
        <a:xfrm>
          <a:off x="2705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18" name="楕円 117"/>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19"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0" name="楕円 119"/>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1" name="直線コネクタ 120"/>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2" name="楕円 121"/>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76200</xdr:rowOff>
    </xdr:to>
    <xdr:cxnSp macro="">
      <xdr:nvCxnSpPr>
        <xdr:cNvPr id="123" name="直線コネクタ 122"/>
        <xdr:cNvCxnSpPr/>
      </xdr:nvCxnSpPr>
      <xdr:spPr>
        <a:xfrm flipV="1">
          <a:off x="8750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27"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28"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68" name="楕円 167"/>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27322</xdr:rowOff>
    </xdr:from>
    <xdr:ext cx="405111" cy="259045"/>
    <xdr:sp macro="" textlink="">
      <xdr:nvSpPr>
        <xdr:cNvPr id="169" name="【体育館・プール】&#10;有形固定資産減価償却率該当値テキスト"/>
        <xdr:cNvSpPr txBox="1"/>
      </xdr:nvSpPr>
      <xdr:spPr>
        <a:xfrm>
          <a:off x="467360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70" name="楕円 169"/>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30480</xdr:rowOff>
    </xdr:from>
    <xdr:to>
      <xdr:col>24</xdr:col>
      <xdr:colOff>63500</xdr:colOff>
      <xdr:row>60</xdr:row>
      <xdr:rowOff>55245</xdr:rowOff>
    </xdr:to>
    <xdr:cxnSp macro="">
      <xdr:nvCxnSpPr>
        <xdr:cNvPr id="171" name="直線コネクタ 170"/>
        <xdr:cNvCxnSpPr/>
      </xdr:nvCxnSpPr>
      <xdr:spPr>
        <a:xfrm>
          <a:off x="3797300" y="10317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42545</xdr:rowOff>
    </xdr:from>
    <xdr:to>
      <xdr:col>15</xdr:col>
      <xdr:colOff>101600</xdr:colOff>
      <xdr:row>60</xdr:row>
      <xdr:rowOff>144145</xdr:rowOff>
    </xdr:to>
    <xdr:sp macro="" textlink="">
      <xdr:nvSpPr>
        <xdr:cNvPr id="172" name="楕円 171"/>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93345</xdr:rowOff>
    </xdr:to>
    <xdr:cxnSp macro="">
      <xdr:nvCxnSpPr>
        <xdr:cNvPr id="173" name="直線コネクタ 172"/>
        <xdr:cNvCxnSpPr/>
      </xdr:nvCxnSpPr>
      <xdr:spPr>
        <a:xfrm flipV="1">
          <a:off x="2908300" y="103174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97807</xdr:rowOff>
    </xdr:from>
    <xdr:ext cx="405111" cy="259045"/>
    <xdr:sp macro="" textlink="">
      <xdr:nvSpPr>
        <xdr:cNvPr id="177" name="n_1mainValue【体育館・プール】&#10;有形固定資産減価償却率"/>
        <xdr:cNvSpPr txBox="1"/>
      </xdr:nvSpPr>
      <xdr:spPr>
        <a:xfrm>
          <a:off x="3582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160672</xdr:rowOff>
    </xdr:from>
    <xdr:ext cx="405111" cy="259045"/>
    <xdr:sp macro="" textlink="">
      <xdr:nvSpPr>
        <xdr:cNvPr id="178" name="n_2mainValue【体育館・プール】&#10;有形固定資産減価償却率"/>
        <xdr:cNvSpPr txBox="1"/>
      </xdr:nvSpPr>
      <xdr:spPr>
        <a:xfrm>
          <a:off x="27057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161472</xdr:rowOff>
    </xdr:from>
    <xdr:to>
      <xdr:col>55</xdr:col>
      <xdr:colOff>50800</xdr:colOff>
      <xdr:row>63</xdr:row>
      <xdr:rowOff>91622</xdr:rowOff>
    </xdr:to>
    <xdr:sp macro="" textlink="">
      <xdr:nvSpPr>
        <xdr:cNvPr id="219" name="楕円 218"/>
        <xdr:cNvSpPr/>
      </xdr:nvSpPr>
      <xdr:spPr>
        <a:xfrm>
          <a:off x="10426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139899</xdr:rowOff>
    </xdr:from>
    <xdr:ext cx="469744" cy="259045"/>
    <xdr:sp macro="" textlink="">
      <xdr:nvSpPr>
        <xdr:cNvPr id="220" name="【体育館・プール】&#10;一人当たり面積該当値テキスト"/>
        <xdr:cNvSpPr txBox="1"/>
      </xdr:nvSpPr>
      <xdr:spPr>
        <a:xfrm>
          <a:off x="10515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221" name="楕円 220"/>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40822</xdr:rowOff>
    </xdr:from>
    <xdr:to>
      <xdr:col>55</xdr:col>
      <xdr:colOff>0</xdr:colOff>
      <xdr:row>63</xdr:row>
      <xdr:rowOff>44087</xdr:rowOff>
    </xdr:to>
    <xdr:cxnSp macro="">
      <xdr:nvCxnSpPr>
        <xdr:cNvPr id="222" name="直線コネクタ 221"/>
        <xdr:cNvCxnSpPr/>
      </xdr:nvCxnSpPr>
      <xdr:spPr>
        <a:xfrm flipV="1">
          <a:off x="9639300" y="108421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23" name="楕円 222"/>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44087</xdr:rowOff>
    </xdr:to>
    <xdr:cxnSp macro="">
      <xdr:nvCxnSpPr>
        <xdr:cNvPr id="224" name="直線コネクタ 223"/>
        <xdr:cNvCxnSpPr/>
      </xdr:nvCxnSpPr>
      <xdr:spPr>
        <a:xfrm>
          <a:off x="8750300" y="1084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86014</xdr:rowOff>
    </xdr:from>
    <xdr:ext cx="469744" cy="259045"/>
    <xdr:sp macro="" textlink="">
      <xdr:nvSpPr>
        <xdr:cNvPr id="228" name="n_1mainValue【体育館・プール】&#10;一人当たり面積"/>
        <xdr:cNvSpPr txBox="1"/>
      </xdr:nvSpPr>
      <xdr:spPr>
        <a:xfrm>
          <a:off x="93917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29"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69" name="楕円 268"/>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270" name="【福祉施設】&#10;有形固定資産減価償却率該当値テキスト"/>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71" name="楕円 270"/>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133350</xdr:rowOff>
    </xdr:to>
    <xdr:cxnSp macro="">
      <xdr:nvCxnSpPr>
        <xdr:cNvPr id="272" name="直線コネクタ 271"/>
        <xdr:cNvCxnSpPr/>
      </xdr:nvCxnSpPr>
      <xdr:spPr>
        <a:xfrm flipV="1">
          <a:off x="3797300" y="14154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273" name="楕円 272"/>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15239</xdr:rowOff>
    </xdr:to>
    <xdr:cxnSp macro="">
      <xdr:nvCxnSpPr>
        <xdr:cNvPr id="274" name="直線コネクタ 273"/>
        <xdr:cNvCxnSpPr/>
      </xdr:nvCxnSpPr>
      <xdr:spPr>
        <a:xfrm flipV="1">
          <a:off x="2908300" y="14192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29227</xdr:rowOff>
    </xdr:from>
    <xdr:ext cx="405111" cy="259045"/>
    <xdr:sp macro="" textlink="">
      <xdr:nvSpPr>
        <xdr:cNvPr id="278" name="n_1mainValue【福祉施設】&#10;有形固定資産減価償却率"/>
        <xdr:cNvSpPr txBox="1"/>
      </xdr:nvSpPr>
      <xdr:spPr>
        <a:xfrm>
          <a:off x="3582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9" name="n_2main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08" name="【福祉施設】&#10;一人当たり面積平均値テキスト"/>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18" name="楕円 317"/>
        <xdr:cNvSpPr/>
      </xdr:nvSpPr>
      <xdr:spPr>
        <a:xfrm>
          <a:off x="10426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29227</xdr:rowOff>
    </xdr:from>
    <xdr:ext cx="469744" cy="259045"/>
    <xdr:sp macro="" textlink="">
      <xdr:nvSpPr>
        <xdr:cNvPr id="319" name="【福祉施設】&#10;一人当たり面積該当値テキスト"/>
        <xdr:cNvSpPr txBox="1"/>
      </xdr:nvSpPr>
      <xdr:spPr>
        <a:xfrm>
          <a:off x="10515600"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320" name="楕円 319"/>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101600</xdr:rowOff>
    </xdr:to>
    <xdr:cxnSp macro="">
      <xdr:nvCxnSpPr>
        <xdr:cNvPr id="321" name="直線コネクタ 320"/>
        <xdr:cNvCxnSpPr/>
      </xdr:nvCxnSpPr>
      <xdr:spPr>
        <a:xfrm>
          <a:off x="9639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12700</xdr:rowOff>
    </xdr:from>
    <xdr:to>
      <xdr:col>46</xdr:col>
      <xdr:colOff>38100</xdr:colOff>
      <xdr:row>82</xdr:row>
      <xdr:rowOff>114300</xdr:rowOff>
    </xdr:to>
    <xdr:sp macro="" textlink="">
      <xdr:nvSpPr>
        <xdr:cNvPr id="322" name="楕円 321"/>
        <xdr:cNvSpPr/>
      </xdr:nvSpPr>
      <xdr:spPr>
        <a:xfrm>
          <a:off x="8699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63500</xdr:rowOff>
    </xdr:from>
    <xdr:to>
      <xdr:col>50</xdr:col>
      <xdr:colOff>114300</xdr:colOff>
      <xdr:row>82</xdr:row>
      <xdr:rowOff>101600</xdr:rowOff>
    </xdr:to>
    <xdr:cxnSp macro="">
      <xdr:nvCxnSpPr>
        <xdr:cNvPr id="323" name="直線コネクタ 322"/>
        <xdr:cNvCxnSpPr/>
      </xdr:nvCxnSpPr>
      <xdr:spPr>
        <a:xfrm>
          <a:off x="8750300" y="1412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168927</xdr:rowOff>
    </xdr:from>
    <xdr:ext cx="469744" cy="259045"/>
    <xdr:sp macro="" textlink="">
      <xdr:nvSpPr>
        <xdr:cNvPr id="327" name="n_1main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130827</xdr:rowOff>
    </xdr:from>
    <xdr:ext cx="469744" cy="259045"/>
    <xdr:sp macro="" textlink="">
      <xdr:nvSpPr>
        <xdr:cNvPr id="328" name="n_2mainValue【福祉施設】&#10;一人当たり面積"/>
        <xdr:cNvSpPr txBox="1"/>
      </xdr:nvSpPr>
      <xdr:spPr>
        <a:xfrm>
          <a:off x="8515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58" name="【市民会館】&#10;有形固定資産減価償却率平均値テキスト"/>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27305</xdr:rowOff>
    </xdr:from>
    <xdr:to>
      <xdr:col>24</xdr:col>
      <xdr:colOff>114300</xdr:colOff>
      <xdr:row>105</xdr:row>
      <xdr:rowOff>128905</xdr:rowOff>
    </xdr:to>
    <xdr:sp macro="" textlink="">
      <xdr:nvSpPr>
        <xdr:cNvPr id="368" name="楕円 367"/>
        <xdr:cNvSpPr/>
      </xdr:nvSpPr>
      <xdr:spPr>
        <a:xfrm>
          <a:off x="45847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5732</xdr:rowOff>
    </xdr:from>
    <xdr:ext cx="405111" cy="259045"/>
    <xdr:sp macro="" textlink="">
      <xdr:nvSpPr>
        <xdr:cNvPr id="369" name="【市民会館】&#10;有形固定資産減価償却率該当値テキスト"/>
        <xdr:cNvSpPr txBox="1"/>
      </xdr:nvSpPr>
      <xdr:spPr>
        <a:xfrm>
          <a:off x="4673600"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78739</xdr:rowOff>
    </xdr:from>
    <xdr:to>
      <xdr:col>20</xdr:col>
      <xdr:colOff>38100</xdr:colOff>
      <xdr:row>106</xdr:row>
      <xdr:rowOff>8889</xdr:rowOff>
    </xdr:to>
    <xdr:sp macro="" textlink="">
      <xdr:nvSpPr>
        <xdr:cNvPr id="370" name="楕円 369"/>
        <xdr:cNvSpPr/>
      </xdr:nvSpPr>
      <xdr:spPr>
        <a:xfrm>
          <a:off x="3746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78105</xdr:rowOff>
    </xdr:from>
    <xdr:to>
      <xdr:col>24</xdr:col>
      <xdr:colOff>63500</xdr:colOff>
      <xdr:row>105</xdr:row>
      <xdr:rowOff>129539</xdr:rowOff>
    </xdr:to>
    <xdr:cxnSp macro="">
      <xdr:nvCxnSpPr>
        <xdr:cNvPr id="371" name="直線コネクタ 370"/>
        <xdr:cNvCxnSpPr/>
      </xdr:nvCxnSpPr>
      <xdr:spPr>
        <a:xfrm flipV="1">
          <a:off x="3797300" y="180803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372" name="楕円 371"/>
        <xdr:cNvSpPr/>
      </xdr:nvSpPr>
      <xdr:spPr>
        <a:xfrm>
          <a:off x="2857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106</xdr:row>
      <xdr:rowOff>11430</xdr:rowOff>
    </xdr:to>
    <xdr:cxnSp macro="">
      <xdr:nvCxnSpPr>
        <xdr:cNvPr id="373" name="直線コネクタ 372"/>
        <xdr:cNvCxnSpPr/>
      </xdr:nvCxnSpPr>
      <xdr:spPr>
        <a:xfrm flipV="1">
          <a:off x="2908300" y="181317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74" name="n_1aveValue【市民会館】&#10;有形固定資産減価償却率"/>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75" name="n_2aveValue【市民会館】&#10;有形固定資産減価償却率"/>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xdr:rowOff>
    </xdr:from>
    <xdr:ext cx="405111" cy="259045"/>
    <xdr:sp macro="" textlink="">
      <xdr:nvSpPr>
        <xdr:cNvPr id="377" name="n_1main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378" name="n_2mainValue【市民会館】&#10;有形固定資産減価償却率"/>
        <xdr:cNvSpPr txBox="1"/>
      </xdr:nvSpPr>
      <xdr:spPr>
        <a:xfrm>
          <a:off x="2705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09" name="【市民会館】&#10;一人当たり面積平均値テキスト"/>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153307</xdr:rowOff>
    </xdr:from>
    <xdr:to>
      <xdr:col>55</xdr:col>
      <xdr:colOff>50800</xdr:colOff>
      <xdr:row>100</xdr:row>
      <xdr:rowOff>83457</xdr:rowOff>
    </xdr:to>
    <xdr:sp macro="" textlink="">
      <xdr:nvSpPr>
        <xdr:cNvPr id="419" name="楕円 418"/>
        <xdr:cNvSpPr/>
      </xdr:nvSpPr>
      <xdr:spPr>
        <a:xfrm>
          <a:off x="10426700" y="171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4734</xdr:rowOff>
    </xdr:from>
    <xdr:ext cx="469744" cy="259045"/>
    <xdr:sp macro="" textlink="">
      <xdr:nvSpPr>
        <xdr:cNvPr id="420" name="【市民会館】&#10;一人当たり面積該当値テキスト"/>
        <xdr:cNvSpPr txBox="1"/>
      </xdr:nvSpPr>
      <xdr:spPr>
        <a:xfrm>
          <a:off x="10515600"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153307</xdr:rowOff>
    </xdr:from>
    <xdr:to>
      <xdr:col>50</xdr:col>
      <xdr:colOff>165100</xdr:colOff>
      <xdr:row>100</xdr:row>
      <xdr:rowOff>83457</xdr:rowOff>
    </xdr:to>
    <xdr:sp macro="" textlink="">
      <xdr:nvSpPr>
        <xdr:cNvPr id="421" name="楕円 420"/>
        <xdr:cNvSpPr/>
      </xdr:nvSpPr>
      <xdr:spPr>
        <a:xfrm>
          <a:off x="9588500" y="171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32657</xdr:rowOff>
    </xdr:from>
    <xdr:to>
      <xdr:col>55</xdr:col>
      <xdr:colOff>0</xdr:colOff>
      <xdr:row>100</xdr:row>
      <xdr:rowOff>32657</xdr:rowOff>
    </xdr:to>
    <xdr:cxnSp macro="">
      <xdr:nvCxnSpPr>
        <xdr:cNvPr id="422" name="直線コネクタ 421"/>
        <xdr:cNvCxnSpPr/>
      </xdr:nvCxnSpPr>
      <xdr:spPr>
        <a:xfrm>
          <a:off x="9639300" y="17177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164193</xdr:rowOff>
    </xdr:from>
    <xdr:to>
      <xdr:col>46</xdr:col>
      <xdr:colOff>38100</xdr:colOff>
      <xdr:row>100</xdr:row>
      <xdr:rowOff>94343</xdr:rowOff>
    </xdr:to>
    <xdr:sp macro="" textlink="">
      <xdr:nvSpPr>
        <xdr:cNvPr id="423" name="楕円 422"/>
        <xdr:cNvSpPr/>
      </xdr:nvSpPr>
      <xdr:spPr>
        <a:xfrm>
          <a:off x="8699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32657</xdr:rowOff>
    </xdr:from>
    <xdr:to>
      <xdr:col>50</xdr:col>
      <xdr:colOff>114300</xdr:colOff>
      <xdr:row>100</xdr:row>
      <xdr:rowOff>43543</xdr:rowOff>
    </xdr:to>
    <xdr:cxnSp macro="">
      <xdr:nvCxnSpPr>
        <xdr:cNvPr id="424" name="直線コネクタ 423"/>
        <xdr:cNvCxnSpPr/>
      </xdr:nvCxnSpPr>
      <xdr:spPr>
        <a:xfrm flipV="1">
          <a:off x="8750300" y="17177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25" name="n_1aveValue【市民会館】&#10;一人当たり面積"/>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26" name="n_2aveValue【市民会館】&#10;一人当たり面積"/>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99984</xdr:rowOff>
    </xdr:from>
    <xdr:ext cx="469744" cy="259045"/>
    <xdr:sp macro="" textlink="">
      <xdr:nvSpPr>
        <xdr:cNvPr id="428" name="n_1mainValue【市民会館】&#10;一人当たり面積"/>
        <xdr:cNvSpPr txBox="1"/>
      </xdr:nvSpPr>
      <xdr:spPr>
        <a:xfrm>
          <a:off x="9391727" y="1690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110870</xdr:rowOff>
    </xdr:from>
    <xdr:ext cx="469744" cy="259045"/>
    <xdr:sp macro="" textlink="">
      <xdr:nvSpPr>
        <xdr:cNvPr id="429" name="n_2mainValue【市民会館】&#10;一人当たり面積"/>
        <xdr:cNvSpPr txBox="1"/>
      </xdr:nvSpPr>
      <xdr:spPr>
        <a:xfrm>
          <a:off x="8515427" y="169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59" name="【一般廃棄物処理施設】&#10;有形固定資産減価償却率平均値テキスト"/>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469" name="楕円 468"/>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470" name="【一般廃棄物処理施設】&#10;有形固定資産減価償却率該当値テキスト"/>
        <xdr:cNvSpPr txBox="1"/>
      </xdr:nvSpPr>
      <xdr:spPr>
        <a:xfrm>
          <a:off x="16357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61595</xdr:rowOff>
    </xdr:from>
    <xdr:to>
      <xdr:col>81</xdr:col>
      <xdr:colOff>101600</xdr:colOff>
      <xdr:row>39</xdr:row>
      <xdr:rowOff>163195</xdr:rowOff>
    </xdr:to>
    <xdr:sp macro="" textlink="">
      <xdr:nvSpPr>
        <xdr:cNvPr id="471" name="楕円 470"/>
        <xdr:cNvSpPr/>
      </xdr:nvSpPr>
      <xdr:spPr>
        <a:xfrm>
          <a:off x="154305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112395</xdr:rowOff>
    </xdr:to>
    <xdr:cxnSp macro="">
      <xdr:nvCxnSpPr>
        <xdr:cNvPr id="472" name="直線コネクタ 471"/>
        <xdr:cNvCxnSpPr/>
      </xdr:nvCxnSpPr>
      <xdr:spPr>
        <a:xfrm flipV="1">
          <a:off x="15481300" y="6764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95885</xdr:rowOff>
    </xdr:from>
    <xdr:to>
      <xdr:col>76</xdr:col>
      <xdr:colOff>165100</xdr:colOff>
      <xdr:row>40</xdr:row>
      <xdr:rowOff>26035</xdr:rowOff>
    </xdr:to>
    <xdr:sp macro="" textlink="">
      <xdr:nvSpPr>
        <xdr:cNvPr id="473" name="楕円 472"/>
        <xdr:cNvSpPr/>
      </xdr:nvSpPr>
      <xdr:spPr>
        <a:xfrm>
          <a:off x="14541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112395</xdr:rowOff>
    </xdr:from>
    <xdr:to>
      <xdr:col>81</xdr:col>
      <xdr:colOff>50800</xdr:colOff>
      <xdr:row>39</xdr:row>
      <xdr:rowOff>146685</xdr:rowOff>
    </xdr:to>
    <xdr:cxnSp macro="">
      <xdr:nvCxnSpPr>
        <xdr:cNvPr id="474" name="直線コネクタ 473"/>
        <xdr:cNvCxnSpPr/>
      </xdr:nvCxnSpPr>
      <xdr:spPr>
        <a:xfrm flipV="1">
          <a:off x="14592300" y="67989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75"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76"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154322</xdr:rowOff>
    </xdr:from>
    <xdr:ext cx="405111" cy="259045"/>
    <xdr:sp macro="" textlink="">
      <xdr:nvSpPr>
        <xdr:cNvPr id="478" name="n_1mainValue【一般廃棄物処理施設】&#10;有形固定資産減価償却率"/>
        <xdr:cNvSpPr txBox="1"/>
      </xdr:nvSpPr>
      <xdr:spPr>
        <a:xfrm>
          <a:off x="152660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17162</xdr:rowOff>
    </xdr:from>
    <xdr:ext cx="405111" cy="259045"/>
    <xdr:sp macro="" textlink="">
      <xdr:nvSpPr>
        <xdr:cNvPr id="479" name="n_2mainValue【一般廃棄物処理施設】&#10;有形固定資産減価償却率"/>
        <xdr:cNvSpPr txBox="1"/>
      </xdr:nvSpPr>
      <xdr:spPr>
        <a:xfrm>
          <a:off x="14389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08"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13056</xdr:rowOff>
    </xdr:from>
    <xdr:to>
      <xdr:col>116</xdr:col>
      <xdr:colOff>114300</xdr:colOff>
      <xdr:row>40</xdr:row>
      <xdr:rowOff>114656</xdr:rowOff>
    </xdr:to>
    <xdr:sp macro="" textlink="">
      <xdr:nvSpPr>
        <xdr:cNvPr id="518" name="楕円 517"/>
        <xdr:cNvSpPr/>
      </xdr:nvSpPr>
      <xdr:spPr>
        <a:xfrm>
          <a:off x="22110700" y="68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162933</xdr:rowOff>
    </xdr:from>
    <xdr:ext cx="534377" cy="259045"/>
    <xdr:sp macro="" textlink="">
      <xdr:nvSpPr>
        <xdr:cNvPr id="519" name="【一般廃棄物処理施設】&#10;一人当たり有形固定資産（償却資産）額該当値テキスト"/>
        <xdr:cNvSpPr txBox="1"/>
      </xdr:nvSpPr>
      <xdr:spPr>
        <a:xfrm>
          <a:off x="22199600" y="68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16142</xdr:rowOff>
    </xdr:from>
    <xdr:to>
      <xdr:col>112</xdr:col>
      <xdr:colOff>38100</xdr:colOff>
      <xdr:row>40</xdr:row>
      <xdr:rowOff>117742</xdr:rowOff>
    </xdr:to>
    <xdr:sp macro="" textlink="">
      <xdr:nvSpPr>
        <xdr:cNvPr id="520" name="楕円 519"/>
        <xdr:cNvSpPr/>
      </xdr:nvSpPr>
      <xdr:spPr>
        <a:xfrm>
          <a:off x="21272500" y="68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63856</xdr:rowOff>
    </xdr:from>
    <xdr:to>
      <xdr:col>116</xdr:col>
      <xdr:colOff>63500</xdr:colOff>
      <xdr:row>40</xdr:row>
      <xdr:rowOff>66942</xdr:rowOff>
    </xdr:to>
    <xdr:cxnSp macro="">
      <xdr:nvCxnSpPr>
        <xdr:cNvPr id="521" name="直線コネクタ 520"/>
        <xdr:cNvCxnSpPr/>
      </xdr:nvCxnSpPr>
      <xdr:spPr>
        <a:xfrm flipV="1">
          <a:off x="21323300" y="6921856"/>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18986</xdr:rowOff>
    </xdr:from>
    <xdr:to>
      <xdr:col>107</xdr:col>
      <xdr:colOff>101600</xdr:colOff>
      <xdr:row>40</xdr:row>
      <xdr:rowOff>120586</xdr:rowOff>
    </xdr:to>
    <xdr:sp macro="" textlink="">
      <xdr:nvSpPr>
        <xdr:cNvPr id="522" name="楕円 521"/>
        <xdr:cNvSpPr/>
      </xdr:nvSpPr>
      <xdr:spPr>
        <a:xfrm>
          <a:off x="20383500" y="68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66942</xdr:rowOff>
    </xdr:from>
    <xdr:to>
      <xdr:col>111</xdr:col>
      <xdr:colOff>177800</xdr:colOff>
      <xdr:row>40</xdr:row>
      <xdr:rowOff>69786</xdr:rowOff>
    </xdr:to>
    <xdr:cxnSp macro="">
      <xdr:nvCxnSpPr>
        <xdr:cNvPr id="523" name="直線コネクタ 522"/>
        <xdr:cNvCxnSpPr/>
      </xdr:nvCxnSpPr>
      <xdr:spPr>
        <a:xfrm flipV="1">
          <a:off x="20434300" y="6924942"/>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24"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25"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108869</xdr:rowOff>
    </xdr:from>
    <xdr:ext cx="534377" cy="259045"/>
    <xdr:sp macro="" textlink="">
      <xdr:nvSpPr>
        <xdr:cNvPr id="527" name="n_1mainValue【一般廃棄物処理施設】&#10;一人当たり有形固定資産（償却資産）額"/>
        <xdr:cNvSpPr txBox="1"/>
      </xdr:nvSpPr>
      <xdr:spPr>
        <a:xfrm>
          <a:off x="21043411" y="69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111713</xdr:rowOff>
    </xdr:from>
    <xdr:ext cx="534377" cy="259045"/>
    <xdr:sp macro="" textlink="">
      <xdr:nvSpPr>
        <xdr:cNvPr id="528" name="n_2mainValue【一般廃棄物処理施設】&#10;一人当たり有形固定資産（償却資産）額"/>
        <xdr:cNvSpPr txBox="1"/>
      </xdr:nvSpPr>
      <xdr:spPr>
        <a:xfrm>
          <a:off x="20167111" y="696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57" name="【保健センター・保健所】&#10;有形固定資産減価償却率平均値テキスト"/>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567" name="楕円 566"/>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9542</xdr:rowOff>
    </xdr:from>
    <xdr:ext cx="405111" cy="259045"/>
    <xdr:sp macro="" textlink="">
      <xdr:nvSpPr>
        <xdr:cNvPr id="568" name="【保健センター・保健所】&#10;有形固定資産減価償却率該当値テキスト"/>
        <xdr:cNvSpPr txBox="1"/>
      </xdr:nvSpPr>
      <xdr:spPr>
        <a:xfrm>
          <a:off x="1635760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569" name="楕円 568"/>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81915</xdr:rowOff>
    </xdr:from>
    <xdr:to>
      <xdr:col>85</xdr:col>
      <xdr:colOff>127000</xdr:colOff>
      <xdr:row>59</xdr:row>
      <xdr:rowOff>120015</xdr:rowOff>
    </xdr:to>
    <xdr:cxnSp macro="">
      <xdr:nvCxnSpPr>
        <xdr:cNvPr id="570" name="直線コネクタ 569"/>
        <xdr:cNvCxnSpPr/>
      </xdr:nvCxnSpPr>
      <xdr:spPr>
        <a:xfrm flipV="1">
          <a:off x="15481300" y="101974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103505</xdr:rowOff>
    </xdr:from>
    <xdr:to>
      <xdr:col>76</xdr:col>
      <xdr:colOff>165100</xdr:colOff>
      <xdr:row>60</xdr:row>
      <xdr:rowOff>33655</xdr:rowOff>
    </xdr:to>
    <xdr:sp macro="" textlink="">
      <xdr:nvSpPr>
        <xdr:cNvPr id="571" name="楕円 570"/>
        <xdr:cNvSpPr/>
      </xdr:nvSpPr>
      <xdr:spPr>
        <a:xfrm>
          <a:off x="14541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120015</xdr:rowOff>
    </xdr:from>
    <xdr:to>
      <xdr:col>81</xdr:col>
      <xdr:colOff>50800</xdr:colOff>
      <xdr:row>59</xdr:row>
      <xdr:rowOff>154305</xdr:rowOff>
    </xdr:to>
    <xdr:cxnSp macro="">
      <xdr:nvCxnSpPr>
        <xdr:cNvPr id="572" name="直線コネクタ 571"/>
        <xdr:cNvCxnSpPr/>
      </xdr:nvCxnSpPr>
      <xdr:spPr>
        <a:xfrm flipV="1">
          <a:off x="14592300" y="102355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573" name="n_1ave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74"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161942</xdr:rowOff>
    </xdr:from>
    <xdr:ext cx="405111" cy="259045"/>
    <xdr:sp macro="" textlink="">
      <xdr:nvSpPr>
        <xdr:cNvPr id="576" name="n_1mainValue【保健センター・保健所】&#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577" name="n_2mainValue【保健センター・保健所】&#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4"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154940</xdr:rowOff>
    </xdr:from>
    <xdr:to>
      <xdr:col>116</xdr:col>
      <xdr:colOff>114300</xdr:colOff>
      <xdr:row>59</xdr:row>
      <xdr:rowOff>85090</xdr:rowOff>
    </xdr:to>
    <xdr:sp macro="" textlink="">
      <xdr:nvSpPr>
        <xdr:cNvPr id="614" name="楕円 613"/>
        <xdr:cNvSpPr/>
      </xdr:nvSpPr>
      <xdr:spPr>
        <a:xfrm>
          <a:off x="22110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6367</xdr:rowOff>
    </xdr:from>
    <xdr:ext cx="469744" cy="259045"/>
    <xdr:sp macro="" textlink="">
      <xdr:nvSpPr>
        <xdr:cNvPr id="615" name="【保健センター・保健所】&#10;一人当たり面積該当値テキスト"/>
        <xdr:cNvSpPr txBox="1"/>
      </xdr:nvSpPr>
      <xdr:spPr>
        <a:xfrm>
          <a:off x="22199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616" name="楕円 615"/>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34290</xdr:rowOff>
    </xdr:from>
    <xdr:to>
      <xdr:col>116</xdr:col>
      <xdr:colOff>63500</xdr:colOff>
      <xdr:row>59</xdr:row>
      <xdr:rowOff>57150</xdr:rowOff>
    </xdr:to>
    <xdr:cxnSp macro="">
      <xdr:nvCxnSpPr>
        <xdr:cNvPr id="617" name="直線コネクタ 616"/>
        <xdr:cNvCxnSpPr/>
      </xdr:nvCxnSpPr>
      <xdr:spPr>
        <a:xfrm flipV="1">
          <a:off x="21323300" y="10149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6350</xdr:rowOff>
    </xdr:from>
    <xdr:to>
      <xdr:col>107</xdr:col>
      <xdr:colOff>101600</xdr:colOff>
      <xdr:row>59</xdr:row>
      <xdr:rowOff>107950</xdr:rowOff>
    </xdr:to>
    <xdr:sp macro="" textlink="">
      <xdr:nvSpPr>
        <xdr:cNvPr id="618" name="楕円 617"/>
        <xdr:cNvSpPr/>
      </xdr:nvSpPr>
      <xdr:spPr>
        <a:xfrm>
          <a:off x="2038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57150</xdr:rowOff>
    </xdr:to>
    <xdr:cxnSp macro="">
      <xdr:nvCxnSpPr>
        <xdr:cNvPr id="619" name="直線コネクタ 618"/>
        <xdr:cNvCxnSpPr/>
      </xdr:nvCxnSpPr>
      <xdr:spPr>
        <a:xfrm>
          <a:off x="20434300" y="1017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20"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124477</xdr:rowOff>
    </xdr:from>
    <xdr:ext cx="469744" cy="259045"/>
    <xdr:sp macro="" textlink="">
      <xdr:nvSpPr>
        <xdr:cNvPr id="623" name="n_1mainValue【保健センター・保健所】&#10;一人当たり面積"/>
        <xdr:cNvSpPr txBox="1"/>
      </xdr:nvSpPr>
      <xdr:spPr>
        <a:xfrm>
          <a:off x="21075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124477</xdr:rowOff>
    </xdr:from>
    <xdr:ext cx="469744" cy="259045"/>
    <xdr:sp macro="" textlink="">
      <xdr:nvSpPr>
        <xdr:cNvPr id="624" name="n_2mainValue【保健センター・保健所】&#10;一人当たり面積"/>
        <xdr:cNvSpPr txBox="1"/>
      </xdr:nvSpPr>
      <xdr:spPr>
        <a:xfrm>
          <a:off x="20199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消防施設】&#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62" name="楕円 661"/>
        <xdr:cNvSpPr/>
      </xdr:nvSpPr>
      <xdr:spPr>
        <a:xfrm>
          <a:off x="16268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101616</xdr:rowOff>
    </xdr:from>
    <xdr:ext cx="405111" cy="259045"/>
    <xdr:sp macro="" textlink="">
      <xdr:nvSpPr>
        <xdr:cNvPr id="663" name="【消防施設】&#10;有形固定資産減価償却率該当値テキスト"/>
        <xdr:cNvSpPr txBox="1"/>
      </xdr:nvSpPr>
      <xdr:spPr>
        <a:xfrm>
          <a:off x="16357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133604</xdr:rowOff>
    </xdr:from>
    <xdr:to>
      <xdr:col>81</xdr:col>
      <xdr:colOff>101600</xdr:colOff>
      <xdr:row>81</xdr:row>
      <xdr:rowOff>63754</xdr:rowOff>
    </xdr:to>
    <xdr:sp macro="" textlink="">
      <xdr:nvSpPr>
        <xdr:cNvPr id="664" name="楕円 663"/>
        <xdr:cNvSpPr/>
      </xdr:nvSpPr>
      <xdr:spPr>
        <a:xfrm>
          <a:off x="1543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129539</xdr:rowOff>
    </xdr:from>
    <xdr:to>
      <xdr:col>85</xdr:col>
      <xdr:colOff>127000</xdr:colOff>
      <xdr:row>81</xdr:row>
      <xdr:rowOff>12954</xdr:rowOff>
    </xdr:to>
    <xdr:cxnSp macro="">
      <xdr:nvCxnSpPr>
        <xdr:cNvPr id="665" name="直線コネクタ 664"/>
        <xdr:cNvCxnSpPr/>
      </xdr:nvCxnSpPr>
      <xdr:spPr>
        <a:xfrm flipV="1">
          <a:off x="15481300" y="138455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66" name="楕円 665"/>
        <xdr:cNvSpPr/>
      </xdr:nvSpPr>
      <xdr:spPr>
        <a:xfrm>
          <a:off x="14541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12954</xdr:rowOff>
    </xdr:from>
    <xdr:to>
      <xdr:col>81</xdr:col>
      <xdr:colOff>50800</xdr:colOff>
      <xdr:row>81</xdr:row>
      <xdr:rowOff>60961</xdr:rowOff>
    </xdr:to>
    <xdr:cxnSp macro="">
      <xdr:nvCxnSpPr>
        <xdr:cNvPr id="667" name="直線コネクタ 666"/>
        <xdr:cNvCxnSpPr/>
      </xdr:nvCxnSpPr>
      <xdr:spPr>
        <a:xfrm flipV="1">
          <a:off x="14592300" y="139004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8"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80281</xdr:rowOff>
    </xdr:from>
    <xdr:ext cx="405111" cy="259045"/>
    <xdr:sp macro="" textlink="">
      <xdr:nvSpPr>
        <xdr:cNvPr id="671" name="n_1mainValue【消防施設】&#10;有形固定資産減価償却率"/>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72" name="n_2main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139156</xdr:rowOff>
    </xdr:from>
    <xdr:to>
      <xdr:col>116</xdr:col>
      <xdr:colOff>114300</xdr:colOff>
      <xdr:row>86</xdr:row>
      <xdr:rowOff>69306</xdr:rowOff>
    </xdr:to>
    <xdr:sp macro="" textlink="">
      <xdr:nvSpPr>
        <xdr:cNvPr id="713" name="楕円 712"/>
        <xdr:cNvSpPr/>
      </xdr:nvSpPr>
      <xdr:spPr>
        <a:xfrm>
          <a:off x="22110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14" name="【消防施設】&#10;一人当たり面積該当値テキスト"/>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715" name="楕円 714"/>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18506</xdr:rowOff>
    </xdr:from>
    <xdr:to>
      <xdr:col>116</xdr:col>
      <xdr:colOff>63500</xdr:colOff>
      <xdr:row>86</xdr:row>
      <xdr:rowOff>18506</xdr:rowOff>
    </xdr:to>
    <xdr:cxnSp macro="">
      <xdr:nvCxnSpPr>
        <xdr:cNvPr id="716" name="直線コネクタ 715"/>
        <xdr:cNvCxnSpPr/>
      </xdr:nvCxnSpPr>
      <xdr:spPr>
        <a:xfrm>
          <a:off x="21323300" y="14763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142421</xdr:rowOff>
    </xdr:from>
    <xdr:to>
      <xdr:col>107</xdr:col>
      <xdr:colOff>101600</xdr:colOff>
      <xdr:row>86</xdr:row>
      <xdr:rowOff>72571</xdr:rowOff>
    </xdr:to>
    <xdr:sp macro="" textlink="">
      <xdr:nvSpPr>
        <xdr:cNvPr id="717" name="楕円 716"/>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18506</xdr:rowOff>
    </xdr:from>
    <xdr:to>
      <xdr:col>111</xdr:col>
      <xdr:colOff>177800</xdr:colOff>
      <xdr:row>86</xdr:row>
      <xdr:rowOff>21771</xdr:rowOff>
    </xdr:to>
    <xdr:cxnSp macro="">
      <xdr:nvCxnSpPr>
        <xdr:cNvPr id="718" name="直線コネクタ 717"/>
        <xdr:cNvCxnSpPr/>
      </xdr:nvCxnSpPr>
      <xdr:spPr>
        <a:xfrm flipV="1">
          <a:off x="20434300" y="147632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60433</xdr:rowOff>
    </xdr:from>
    <xdr:ext cx="469744" cy="259045"/>
    <xdr:sp macro="" textlink="">
      <xdr:nvSpPr>
        <xdr:cNvPr id="722" name="n_1mainValue【消防施設】&#10;一人当たり面積"/>
        <xdr:cNvSpPr txBox="1"/>
      </xdr:nvSpPr>
      <xdr:spPr>
        <a:xfrm>
          <a:off x="210757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3" name="n_2main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764" name="楕円 763"/>
        <xdr:cNvSpPr/>
      </xdr:nvSpPr>
      <xdr:spPr>
        <a:xfrm>
          <a:off x="16268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31948</xdr:rowOff>
    </xdr:from>
    <xdr:ext cx="405111" cy="259045"/>
    <xdr:sp macro="" textlink="">
      <xdr:nvSpPr>
        <xdr:cNvPr id="765" name="【庁舎】&#10;有形固定資産減価償却率該当値テキスト"/>
        <xdr:cNvSpPr txBox="1"/>
      </xdr:nvSpPr>
      <xdr:spPr>
        <a:xfrm>
          <a:off x="16357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66" name="楕円 765"/>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103</xdr:row>
      <xdr:rowOff>94162</xdr:rowOff>
    </xdr:to>
    <xdr:cxnSp macro="">
      <xdr:nvCxnSpPr>
        <xdr:cNvPr id="767" name="直線コネクタ 766"/>
        <xdr:cNvCxnSpPr/>
      </xdr:nvCxnSpPr>
      <xdr:spPr>
        <a:xfrm flipV="1">
          <a:off x="15481300" y="1771922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72752</xdr:rowOff>
    </xdr:from>
    <xdr:to>
      <xdr:col>76</xdr:col>
      <xdr:colOff>165100</xdr:colOff>
      <xdr:row>104</xdr:row>
      <xdr:rowOff>2902</xdr:rowOff>
    </xdr:to>
    <xdr:sp macro="" textlink="">
      <xdr:nvSpPr>
        <xdr:cNvPr id="768" name="楕円 767"/>
        <xdr:cNvSpPr/>
      </xdr:nvSpPr>
      <xdr:spPr>
        <a:xfrm>
          <a:off x="14541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123552</xdr:rowOff>
    </xdr:to>
    <xdr:cxnSp macro="">
      <xdr:nvCxnSpPr>
        <xdr:cNvPr id="769" name="直線コネクタ 768"/>
        <xdr:cNvCxnSpPr/>
      </xdr:nvCxnSpPr>
      <xdr:spPr>
        <a:xfrm flipV="1">
          <a:off x="14592300" y="177535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73"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19429</xdr:rowOff>
    </xdr:from>
    <xdr:ext cx="405111" cy="259045"/>
    <xdr:sp macro="" textlink="">
      <xdr:nvSpPr>
        <xdr:cNvPr id="774" name="n_2mainValue【庁舎】&#10;有形固定資産減価償却率"/>
        <xdr:cNvSpPr txBox="1"/>
      </xdr:nvSpPr>
      <xdr:spPr>
        <a:xfrm>
          <a:off x="14389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169092</xdr:rowOff>
    </xdr:from>
    <xdr:to>
      <xdr:col>116</xdr:col>
      <xdr:colOff>114300</xdr:colOff>
      <xdr:row>107</xdr:row>
      <xdr:rowOff>99242</xdr:rowOff>
    </xdr:to>
    <xdr:sp macro="" textlink="">
      <xdr:nvSpPr>
        <xdr:cNvPr id="815" name="楕円 814"/>
        <xdr:cNvSpPr/>
      </xdr:nvSpPr>
      <xdr:spPr>
        <a:xfrm>
          <a:off x="22110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147519</xdr:rowOff>
    </xdr:from>
    <xdr:ext cx="469744" cy="259045"/>
    <xdr:sp macro="" textlink="">
      <xdr:nvSpPr>
        <xdr:cNvPr id="816" name="【庁舎】&#10;一人当たり面積該当値テキスト"/>
        <xdr:cNvSpPr txBox="1"/>
      </xdr:nvSpPr>
      <xdr:spPr>
        <a:xfrm>
          <a:off x="22199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169092</xdr:rowOff>
    </xdr:from>
    <xdr:to>
      <xdr:col>112</xdr:col>
      <xdr:colOff>38100</xdr:colOff>
      <xdr:row>107</xdr:row>
      <xdr:rowOff>99242</xdr:rowOff>
    </xdr:to>
    <xdr:sp macro="" textlink="">
      <xdr:nvSpPr>
        <xdr:cNvPr id="817" name="楕円 816"/>
        <xdr:cNvSpPr/>
      </xdr:nvSpPr>
      <xdr:spPr>
        <a:xfrm>
          <a:off x="2127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48442</xdr:rowOff>
    </xdr:from>
    <xdr:to>
      <xdr:col>116</xdr:col>
      <xdr:colOff>63500</xdr:colOff>
      <xdr:row>107</xdr:row>
      <xdr:rowOff>48442</xdr:rowOff>
    </xdr:to>
    <xdr:cxnSp macro="">
      <xdr:nvCxnSpPr>
        <xdr:cNvPr id="818" name="直線コネクタ 817"/>
        <xdr:cNvCxnSpPr/>
      </xdr:nvCxnSpPr>
      <xdr:spPr>
        <a:xfrm>
          <a:off x="21323300" y="1839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19" name="楕円 818"/>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48442</xdr:rowOff>
    </xdr:from>
    <xdr:to>
      <xdr:col>111</xdr:col>
      <xdr:colOff>177800</xdr:colOff>
      <xdr:row>107</xdr:row>
      <xdr:rowOff>84364</xdr:rowOff>
    </xdr:to>
    <xdr:cxnSp macro="">
      <xdr:nvCxnSpPr>
        <xdr:cNvPr id="820" name="直線コネクタ 819"/>
        <xdr:cNvCxnSpPr/>
      </xdr:nvCxnSpPr>
      <xdr:spPr>
        <a:xfrm flipV="1">
          <a:off x="20434300" y="18393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22"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90369</xdr:rowOff>
    </xdr:from>
    <xdr:ext cx="469744" cy="259045"/>
    <xdr:sp macro="" textlink="">
      <xdr:nvSpPr>
        <xdr:cNvPr id="824" name="n_1mainValue【庁舎】&#10;一人当たり面積"/>
        <xdr:cNvSpPr txBox="1"/>
      </xdr:nvSpPr>
      <xdr:spPr>
        <a:xfrm>
          <a:off x="210757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25" name="n_2mainValue【庁舎】&#10;一人当たり面積"/>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図書館及び市民会館の有形固定資産減価償却率については、全般的に類似団体平均に近い水準となっているが、一人当たり面積は、県平均並であるものの、類似団体平均を上回る水準となっている。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一般廃棄物処理施設の有形固定資産額については県平均の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程度と低い額となっているが、令和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年度に新施設が完成予定であることから、今後大きく増額する見込みである。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各施設については、人口減少などの状況を踏まえ、適切な規模を確保し、計画的な維持修繕等による老朽化対策を実施すると共に、統廃合等を含めた施設の効果的な活用についての取組を進める。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年ぶりに不</a:t>
          </a:r>
          <a:r>
            <a:rPr kumimoji="1" lang="ja-JP" altLang="ja-JP" sz="1100">
              <a:solidFill>
                <a:sysClr val="windowText" lastClr="000000"/>
              </a:solidFill>
              <a:effectLst/>
              <a:latin typeface="+mn-lt"/>
              <a:ea typeface="+mn-ea"/>
              <a:cs typeface="+mn-cs"/>
            </a:rPr>
            <a:t>交付団体となった</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単年度指数</a:t>
          </a:r>
          <a:r>
            <a:rPr kumimoji="1" lang="en-US" altLang="ja-JP" sz="1100">
              <a:solidFill>
                <a:sysClr val="windowText" lastClr="000000"/>
              </a:solidFill>
              <a:effectLst/>
              <a:latin typeface="+mn-lt"/>
              <a:ea typeface="+mn-ea"/>
              <a:cs typeface="+mn-cs"/>
            </a:rPr>
            <a:t>1.008</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か年平均</a:t>
          </a:r>
          <a:r>
            <a:rPr kumimoji="1" lang="en-US" altLang="ja-JP" sz="1100">
              <a:solidFill>
                <a:sysClr val="windowText" lastClr="000000"/>
              </a:solidFill>
              <a:effectLst/>
              <a:latin typeface="+mn-lt"/>
              <a:ea typeface="+mn-ea"/>
              <a:cs typeface="+mn-cs"/>
            </a:rPr>
            <a:t>1.002</a:t>
          </a:r>
          <a:r>
            <a:rPr kumimoji="1" lang="ja-JP" altLang="en-US" sz="1100">
              <a:solidFill>
                <a:sysClr val="windowText" lastClr="000000"/>
              </a:solidFill>
              <a:effectLst/>
              <a:latin typeface="+mn-lt"/>
              <a:ea typeface="+mn-ea"/>
              <a:cs typeface="+mn-cs"/>
            </a:rPr>
            <a:t>と指数としては、ほぼ</a:t>
          </a:r>
          <a:r>
            <a:rPr kumimoji="1" lang="ja-JP" altLang="ja-JP" sz="1100">
              <a:solidFill>
                <a:sysClr val="windowText" lastClr="000000"/>
              </a:solidFill>
              <a:effectLst/>
              <a:latin typeface="+mn-lt"/>
              <a:ea typeface="+mn-ea"/>
              <a:cs typeface="+mn-cs"/>
            </a:rPr>
            <a:t>横ばい</a:t>
          </a:r>
          <a:r>
            <a:rPr kumimoji="1" lang="ja-JP" altLang="en-US" sz="1100">
              <a:solidFill>
                <a:sysClr val="windowText" lastClr="000000"/>
              </a:solidFill>
              <a:effectLst/>
              <a:latin typeface="+mn-lt"/>
              <a:ea typeface="+mn-ea"/>
              <a:cs typeface="+mn-cs"/>
            </a:rPr>
            <a:t>の状況である。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類似団体の中では上位を維持している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今後、個人・法人関係税の減収により市税収入をはじめとする自主財源の減少が見込まれることから、富士市版まち・ひと・しごと創生総合戦略と整合を図った都市活力再生戦略に位置付けた取組により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7" name="直線コネクタ 66"/>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81280</xdr:rowOff>
    </xdr:to>
    <xdr:cxnSp macro="">
      <xdr:nvCxnSpPr>
        <xdr:cNvPr id="70" name="直線コネクタ 69"/>
        <xdr:cNvCxnSpPr/>
      </xdr:nvCxnSpPr>
      <xdr:spPr>
        <a:xfrm flipV="1">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81280</xdr:rowOff>
    </xdr:to>
    <xdr:cxnSp macro="">
      <xdr:nvCxnSpPr>
        <xdr:cNvPr id="73" name="直線コネクタ 72"/>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81280</xdr:rowOff>
    </xdr:to>
    <xdr:cxnSp macro="">
      <xdr:nvCxnSpPr>
        <xdr:cNvPr id="76" name="直線コネクタ 75"/>
        <xdr:cNvCxnSpPr/>
      </xdr:nvCxnSpPr>
      <xdr:spPr>
        <a:xfrm>
          <a:off x="1447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30480</xdr:rowOff>
    </xdr:from>
    <xdr:to>
      <xdr:col>7</xdr:col>
      <xdr:colOff>31750</xdr:colOff>
      <xdr:row>39</xdr:row>
      <xdr:rowOff>132080</xdr:rowOff>
    </xdr:to>
    <xdr:sp macro="" textlink="">
      <xdr:nvSpPr>
        <xdr:cNvPr id="94" name="楕円 93"/>
        <xdr:cNvSpPr/>
      </xdr:nvSpPr>
      <xdr:spPr>
        <a:xfrm>
          <a:off x="139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142257</xdr:rowOff>
    </xdr:from>
    <xdr:ext cx="762000" cy="259045"/>
    <xdr:sp macro="" textlink="">
      <xdr:nvSpPr>
        <xdr:cNvPr id="95" name="テキスト ボックス 94"/>
        <xdr:cNvSpPr txBox="1"/>
      </xdr:nvSpPr>
      <xdr:spPr>
        <a:xfrm>
          <a:off x="1066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危険ブロック塀等の補修に係る小中学校の補修事業費</a:t>
          </a:r>
          <a:r>
            <a:rPr kumimoji="1" lang="ja-JP" altLang="ja-JP" sz="1100">
              <a:solidFill>
                <a:sysClr val="windowText" lastClr="000000"/>
              </a:solidFill>
              <a:effectLst/>
              <a:latin typeface="+mn-lt"/>
              <a:ea typeface="+mn-ea"/>
              <a:cs typeface="+mn-cs"/>
            </a:rPr>
            <a:t>の増</a:t>
          </a:r>
          <a:r>
            <a:rPr kumimoji="1" lang="ja-JP" altLang="en-US" sz="1100">
              <a:solidFill>
                <a:sysClr val="windowText" lastClr="000000"/>
              </a:solidFill>
              <a:effectLst/>
              <a:latin typeface="+mn-lt"/>
              <a:ea typeface="+mn-ea"/>
              <a:cs typeface="+mn-cs"/>
            </a:rPr>
            <a:t>などによる維持補修費の増</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+12.2%</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後期高齢者医療事業特別会計に対する繰出金の</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による</a:t>
          </a:r>
          <a:r>
            <a:rPr kumimoji="1" lang="ja-JP" altLang="en-US" sz="1100">
              <a:solidFill>
                <a:sysClr val="windowText" lastClr="000000"/>
              </a:solidFill>
              <a:effectLst/>
              <a:latin typeface="+mn-lt"/>
              <a:ea typeface="+mn-ea"/>
              <a:cs typeface="+mn-cs"/>
            </a:rPr>
            <a:t>繰出金</a:t>
          </a:r>
          <a:r>
            <a:rPr kumimoji="1" lang="ja-JP" altLang="ja-JP" sz="1100">
              <a:solidFill>
                <a:sysClr val="windowText" lastClr="000000"/>
              </a:solidFill>
              <a:effectLst/>
              <a:latin typeface="+mn-lt"/>
              <a:ea typeface="+mn-ea"/>
              <a:cs typeface="+mn-cs"/>
            </a:rPr>
            <a:t>の増（前年度比</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）により経常経費充当一般財源</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増加しているため、経常収支比率は</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悪化</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類似団体内では上位に位置しているが、</a:t>
          </a:r>
          <a:r>
            <a:rPr kumimoji="1" lang="ja-JP" altLang="en-US" sz="1100">
              <a:solidFill>
                <a:sysClr val="windowText" lastClr="000000"/>
              </a:solidFill>
              <a:effectLst/>
              <a:latin typeface="+mn-lt"/>
              <a:ea typeface="+mn-ea"/>
              <a:cs typeface="+mn-cs"/>
            </a:rPr>
            <a:t>高齢化に伴う後期高齢者医療事業、介護保険事業特別会計に対する繰出金や</a:t>
          </a:r>
          <a:r>
            <a:rPr kumimoji="1" lang="ja-JP" altLang="ja-JP" sz="1100">
              <a:solidFill>
                <a:sysClr val="windowText" lastClr="000000"/>
              </a:solidFill>
              <a:effectLst/>
              <a:latin typeface="+mn-lt"/>
              <a:ea typeface="+mn-ea"/>
              <a:cs typeface="+mn-cs"/>
            </a:rPr>
            <a:t>大規模投資的事業に係る公債費について今後増加が見込まれるため、既存事業の見直しなど経常的支出の抑制に努める。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126492</xdr:rowOff>
    </xdr:to>
    <xdr:cxnSp macro="">
      <xdr:nvCxnSpPr>
        <xdr:cNvPr id="128" name="直線コネクタ 127"/>
        <xdr:cNvCxnSpPr/>
      </xdr:nvCxnSpPr>
      <xdr:spPr>
        <a:xfrm>
          <a:off x="4114800" y="1070330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62</xdr:row>
      <xdr:rowOff>126492</xdr:rowOff>
    </xdr:to>
    <xdr:cxnSp macro="">
      <xdr:nvCxnSpPr>
        <xdr:cNvPr id="131" name="直線コネクタ 130"/>
        <xdr:cNvCxnSpPr/>
      </xdr:nvCxnSpPr>
      <xdr:spPr>
        <a:xfrm flipV="1">
          <a:off x="3225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126492</xdr:rowOff>
    </xdr:to>
    <xdr:cxnSp macro="">
      <xdr:nvCxnSpPr>
        <xdr:cNvPr id="134" name="直線コネクタ 133"/>
        <xdr:cNvCxnSpPr/>
      </xdr:nvCxnSpPr>
      <xdr:spPr>
        <a:xfrm>
          <a:off x="2336800" y="1060678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61</xdr:row>
      <xdr:rowOff>148336</xdr:rowOff>
    </xdr:to>
    <xdr:cxnSp macro="">
      <xdr:nvCxnSpPr>
        <xdr:cNvPr id="137" name="直線コネクタ 136"/>
        <xdr:cNvCxnSpPr/>
      </xdr:nvCxnSpPr>
      <xdr:spPr>
        <a:xfrm>
          <a:off x="1447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75692</xdr:rowOff>
    </xdr:from>
    <xdr:to>
      <xdr:col>23</xdr:col>
      <xdr:colOff>184150</xdr:colOff>
      <xdr:row>63</xdr:row>
      <xdr:rowOff>5842</xdr:rowOff>
    </xdr:to>
    <xdr:sp macro="" textlink="">
      <xdr:nvSpPr>
        <xdr:cNvPr id="147" name="楕円 146"/>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92219</xdr:rowOff>
    </xdr:from>
    <xdr:ext cx="762000" cy="259045"/>
    <xdr:sp macro="" textlink="">
      <xdr:nvSpPr>
        <xdr:cNvPr id="148"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49" name="楕円 148"/>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0" name="テキスト ボックス 149"/>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1" name="楕円 150"/>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2" name="テキスト ボックス 151"/>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3" name="楕円 152"/>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4" name="テキスト ボックス 153"/>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5" name="楕円 154"/>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6" name="テキスト ボックス 155"/>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人口が減少する一方、</a:t>
          </a:r>
          <a:r>
            <a:rPr kumimoji="1" lang="ja-JP" altLang="en-US" sz="1100" baseline="0">
              <a:solidFill>
                <a:sysClr val="windowText" lastClr="000000"/>
              </a:solidFill>
              <a:effectLst/>
              <a:latin typeface="+mn-lt"/>
              <a:ea typeface="+mn-ea"/>
              <a:cs typeface="+mn-cs"/>
            </a:rPr>
            <a:t>給与改定による基本給の増による人件費の増により</a:t>
          </a:r>
          <a:r>
            <a:rPr kumimoji="1" lang="ja-JP" altLang="ja-JP" sz="1100" baseline="0">
              <a:solidFill>
                <a:sysClr val="windowText" lastClr="000000"/>
              </a:solidFill>
              <a:effectLst/>
              <a:latin typeface="+mn-lt"/>
              <a:ea typeface="+mn-ea"/>
              <a:cs typeface="+mn-cs"/>
            </a:rPr>
            <a:t>、１人当たりの決算額は前年度比で</a:t>
          </a:r>
          <a:r>
            <a:rPr kumimoji="1" lang="en-US" altLang="ja-JP" sz="1100" baseline="0">
              <a:solidFill>
                <a:sysClr val="windowText" lastClr="000000"/>
              </a:solidFill>
              <a:effectLst/>
              <a:latin typeface="+mn-lt"/>
              <a:ea typeface="+mn-ea"/>
              <a:cs typeface="+mn-cs"/>
            </a:rPr>
            <a:t>1,806</a:t>
          </a:r>
          <a:r>
            <a:rPr kumimoji="1" lang="ja-JP" altLang="en-US" sz="1100" baseline="0">
              <a:solidFill>
                <a:sysClr val="windowText" lastClr="000000"/>
              </a:solidFill>
              <a:effectLst/>
              <a:latin typeface="+mn-lt"/>
              <a:ea typeface="+mn-ea"/>
              <a:cs typeface="+mn-cs"/>
            </a:rPr>
            <a:t>円の</a:t>
          </a:r>
          <a:r>
            <a:rPr kumimoji="1" lang="ja-JP" altLang="ja-JP" sz="1100" baseline="0">
              <a:solidFill>
                <a:sysClr val="windowText" lastClr="000000"/>
              </a:solidFill>
              <a:effectLst/>
              <a:latin typeface="+mn-lt"/>
              <a:ea typeface="+mn-ea"/>
              <a:cs typeface="+mn-cs"/>
            </a:rPr>
            <a:t>増加となった。</a:t>
          </a:r>
          <a:endParaRPr lang="ja-JP" altLang="ja-JP" sz="1400">
            <a:solidFill>
              <a:sysClr val="windowText" lastClr="000000"/>
            </a:solidFill>
            <a:effectLst/>
          </a:endParaRPr>
        </a:p>
        <a:p>
          <a:r>
            <a:rPr kumimoji="1" lang="ja-JP" altLang="ja-JP" sz="1100" baseline="0">
              <a:solidFill>
                <a:srgbClr val="FF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全国平均、静岡県平均は下回っているものの、類似団体の平均を</a:t>
          </a:r>
          <a:r>
            <a:rPr kumimoji="1" lang="en-US" altLang="ja-JP" sz="1100" baseline="0">
              <a:solidFill>
                <a:sysClr val="windowText" lastClr="000000"/>
              </a:solidFill>
              <a:effectLst/>
              <a:latin typeface="+mn-lt"/>
              <a:ea typeface="+mn-ea"/>
              <a:cs typeface="+mn-cs"/>
            </a:rPr>
            <a:t>8,642</a:t>
          </a:r>
          <a:r>
            <a:rPr kumimoji="1" lang="ja-JP" altLang="ja-JP" sz="1100" baseline="0">
              <a:solidFill>
                <a:sysClr val="windowText" lastClr="000000"/>
              </a:solidFill>
              <a:effectLst/>
              <a:latin typeface="+mn-lt"/>
              <a:ea typeface="+mn-ea"/>
              <a:cs typeface="+mn-cs"/>
            </a:rPr>
            <a:t>円上回っている。要因としては物件費における賃金に関して類似団体に比べ高い傾向がある。臨時職員定数を本市の定員適正化計画では</a:t>
          </a:r>
          <a:r>
            <a:rPr kumimoji="1" lang="ja-JP" altLang="en-US" sz="1100" baseline="0">
              <a:solidFill>
                <a:sysClr val="windowText" lastClr="000000"/>
              </a:solidFill>
              <a:effectLst/>
              <a:latin typeface="+mn-lt"/>
              <a:ea typeface="+mn-ea"/>
              <a:cs typeface="+mn-cs"/>
            </a:rPr>
            <a:t>令和</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年度に▲</a:t>
          </a:r>
          <a:r>
            <a:rPr kumimoji="1" lang="en-US" altLang="ja-JP" sz="1100" baseline="0">
              <a:solidFill>
                <a:sysClr val="windowText" lastClr="000000"/>
              </a:solidFill>
              <a:effectLst/>
              <a:latin typeface="+mn-lt"/>
              <a:ea typeface="+mn-ea"/>
              <a:cs typeface="+mn-cs"/>
            </a:rPr>
            <a:t>55</a:t>
          </a:r>
          <a:r>
            <a:rPr kumimoji="1" lang="ja-JP" altLang="ja-JP" sz="1100" baseline="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としていることから、計画に基づき物件費の抑制に努める。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105704</xdr:rowOff>
    </xdr:from>
    <xdr:to>
      <xdr:col>23</xdr:col>
      <xdr:colOff>133350</xdr:colOff>
      <xdr:row>83</xdr:row>
      <xdr:rowOff>136832</xdr:rowOff>
    </xdr:to>
    <xdr:cxnSp macro="">
      <xdr:nvCxnSpPr>
        <xdr:cNvPr id="193" name="直線コネクタ 192"/>
        <xdr:cNvCxnSpPr/>
      </xdr:nvCxnSpPr>
      <xdr:spPr>
        <a:xfrm>
          <a:off x="4114800" y="14336054"/>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65373</xdr:rowOff>
    </xdr:from>
    <xdr:to>
      <xdr:col>19</xdr:col>
      <xdr:colOff>133350</xdr:colOff>
      <xdr:row>83</xdr:row>
      <xdr:rowOff>105704</xdr:rowOff>
    </xdr:to>
    <xdr:cxnSp macro="">
      <xdr:nvCxnSpPr>
        <xdr:cNvPr id="196" name="直線コネクタ 195"/>
        <xdr:cNvCxnSpPr/>
      </xdr:nvCxnSpPr>
      <xdr:spPr>
        <a:xfrm>
          <a:off x="3225800" y="14295723"/>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63063</xdr:rowOff>
    </xdr:from>
    <xdr:to>
      <xdr:col>15</xdr:col>
      <xdr:colOff>82550</xdr:colOff>
      <xdr:row>83</xdr:row>
      <xdr:rowOff>65373</xdr:rowOff>
    </xdr:to>
    <xdr:cxnSp macro="">
      <xdr:nvCxnSpPr>
        <xdr:cNvPr id="199" name="直線コネクタ 198"/>
        <xdr:cNvCxnSpPr/>
      </xdr:nvCxnSpPr>
      <xdr:spPr>
        <a:xfrm>
          <a:off x="2336800" y="14293413"/>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42811</xdr:rowOff>
    </xdr:from>
    <xdr:to>
      <xdr:col>11</xdr:col>
      <xdr:colOff>31750</xdr:colOff>
      <xdr:row>83</xdr:row>
      <xdr:rowOff>63063</xdr:rowOff>
    </xdr:to>
    <xdr:cxnSp macro="">
      <xdr:nvCxnSpPr>
        <xdr:cNvPr id="202" name="直線コネクタ 201"/>
        <xdr:cNvCxnSpPr/>
      </xdr:nvCxnSpPr>
      <xdr:spPr>
        <a:xfrm>
          <a:off x="1447800" y="14273161"/>
          <a:ext cx="889000" cy="2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3855</xdr:rowOff>
    </xdr:from>
    <xdr:ext cx="762000" cy="259045"/>
    <xdr:sp macro="" textlink="">
      <xdr:nvSpPr>
        <xdr:cNvPr id="204" name="テキスト ボックス 203"/>
        <xdr:cNvSpPr txBox="1"/>
      </xdr:nvSpPr>
      <xdr:spPr>
        <a:xfrm>
          <a:off x="1955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140127</xdr:rowOff>
    </xdr:from>
    <xdr:ext cx="762000" cy="259045"/>
    <xdr:sp macro="" textlink="">
      <xdr:nvSpPr>
        <xdr:cNvPr id="206" name="テキスト ボックス 205"/>
        <xdr:cNvSpPr txBox="1"/>
      </xdr:nvSpPr>
      <xdr:spPr>
        <a:xfrm>
          <a:off x="1066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86032</xdr:rowOff>
    </xdr:from>
    <xdr:to>
      <xdr:col>23</xdr:col>
      <xdr:colOff>184150</xdr:colOff>
      <xdr:row>84</xdr:row>
      <xdr:rowOff>16182</xdr:rowOff>
    </xdr:to>
    <xdr:sp macro="" textlink="">
      <xdr:nvSpPr>
        <xdr:cNvPr id="212" name="楕円 211"/>
        <xdr:cNvSpPr/>
      </xdr:nvSpPr>
      <xdr:spPr>
        <a:xfrm>
          <a:off x="4902200" y="143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58109</xdr:rowOff>
    </xdr:from>
    <xdr:ext cx="762000" cy="259045"/>
    <xdr:sp macro="" textlink="">
      <xdr:nvSpPr>
        <xdr:cNvPr id="213" name="人件費・物件費等の状況該当値テキスト"/>
        <xdr:cNvSpPr txBox="1"/>
      </xdr:nvSpPr>
      <xdr:spPr>
        <a:xfrm>
          <a:off x="5041900" y="142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54904</xdr:rowOff>
    </xdr:from>
    <xdr:to>
      <xdr:col>19</xdr:col>
      <xdr:colOff>184150</xdr:colOff>
      <xdr:row>83</xdr:row>
      <xdr:rowOff>156504</xdr:rowOff>
    </xdr:to>
    <xdr:sp macro="" textlink="">
      <xdr:nvSpPr>
        <xdr:cNvPr id="214" name="楕円 213"/>
        <xdr:cNvSpPr/>
      </xdr:nvSpPr>
      <xdr:spPr>
        <a:xfrm>
          <a:off x="4064000" y="142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141281</xdr:rowOff>
    </xdr:from>
    <xdr:ext cx="736600" cy="259045"/>
    <xdr:sp macro="" textlink="">
      <xdr:nvSpPr>
        <xdr:cNvPr id="215" name="テキスト ボックス 214"/>
        <xdr:cNvSpPr txBox="1"/>
      </xdr:nvSpPr>
      <xdr:spPr>
        <a:xfrm>
          <a:off x="3733800" y="1437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14573</xdr:rowOff>
    </xdr:from>
    <xdr:to>
      <xdr:col>15</xdr:col>
      <xdr:colOff>133350</xdr:colOff>
      <xdr:row>83</xdr:row>
      <xdr:rowOff>116173</xdr:rowOff>
    </xdr:to>
    <xdr:sp macro="" textlink="">
      <xdr:nvSpPr>
        <xdr:cNvPr id="216" name="楕円 215"/>
        <xdr:cNvSpPr/>
      </xdr:nvSpPr>
      <xdr:spPr>
        <a:xfrm>
          <a:off x="3175000" y="142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100950</xdr:rowOff>
    </xdr:from>
    <xdr:ext cx="762000" cy="259045"/>
    <xdr:sp macro="" textlink="">
      <xdr:nvSpPr>
        <xdr:cNvPr id="217" name="テキスト ボックス 216"/>
        <xdr:cNvSpPr txBox="1"/>
      </xdr:nvSpPr>
      <xdr:spPr>
        <a:xfrm>
          <a:off x="2844800" y="1433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12263</xdr:rowOff>
    </xdr:from>
    <xdr:to>
      <xdr:col>11</xdr:col>
      <xdr:colOff>82550</xdr:colOff>
      <xdr:row>83</xdr:row>
      <xdr:rowOff>113863</xdr:rowOff>
    </xdr:to>
    <xdr:sp macro="" textlink="">
      <xdr:nvSpPr>
        <xdr:cNvPr id="218" name="楕円 217"/>
        <xdr:cNvSpPr/>
      </xdr:nvSpPr>
      <xdr:spPr>
        <a:xfrm>
          <a:off x="2286000" y="142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98640</xdr:rowOff>
    </xdr:from>
    <xdr:ext cx="762000" cy="259045"/>
    <xdr:sp macro="" textlink="">
      <xdr:nvSpPr>
        <xdr:cNvPr id="219" name="テキスト ボックス 218"/>
        <xdr:cNvSpPr txBox="1"/>
      </xdr:nvSpPr>
      <xdr:spPr>
        <a:xfrm>
          <a:off x="1955800" y="1432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163461</xdr:rowOff>
    </xdr:from>
    <xdr:to>
      <xdr:col>7</xdr:col>
      <xdr:colOff>31750</xdr:colOff>
      <xdr:row>83</xdr:row>
      <xdr:rowOff>93611</xdr:rowOff>
    </xdr:to>
    <xdr:sp macro="" textlink="">
      <xdr:nvSpPr>
        <xdr:cNvPr id="220" name="楕円 219"/>
        <xdr:cNvSpPr/>
      </xdr:nvSpPr>
      <xdr:spPr>
        <a:xfrm>
          <a:off x="1397000" y="142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78388</xdr:rowOff>
    </xdr:from>
    <xdr:ext cx="762000" cy="259045"/>
    <xdr:sp macro="" textlink="">
      <xdr:nvSpPr>
        <xdr:cNvPr id="221" name="テキスト ボックス 220"/>
        <xdr:cNvSpPr txBox="1"/>
      </xdr:nvSpPr>
      <xdr:spPr>
        <a:xfrm>
          <a:off x="1066800" y="1430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ラスパイレス指数は、類似団体内の比較においても平均に対して</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ポイント高く下位に位置しているが、平成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年度以降は国に倣い一定年齢での原則昇給停止を行うことにより是正を図る。（平成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歳以上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歳以上、平成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歳以上）</a:t>
          </a:r>
          <a:endParaRPr lang="ja-JP" altLang="ja-JP">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0</xdr:rowOff>
    </xdr:to>
    <xdr:cxnSp macro="">
      <xdr:nvCxnSpPr>
        <xdr:cNvPr id="255" name="直線コネクタ 254"/>
        <xdr:cNvCxnSpPr/>
      </xdr:nvCxnSpPr>
      <xdr:spPr>
        <a:xfrm flipV="1">
          <a:off x="16179800" y="150674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60325</xdr:rowOff>
    </xdr:to>
    <xdr:cxnSp macro="">
      <xdr:nvCxnSpPr>
        <xdr:cNvPr id="258" name="直線コネクタ 257"/>
        <xdr:cNvCxnSpPr/>
      </xdr:nvCxnSpPr>
      <xdr:spPr>
        <a:xfrm flipV="1">
          <a:off x="15290800" y="15087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151341</xdr:rowOff>
    </xdr:from>
    <xdr:to>
      <xdr:col>72</xdr:col>
      <xdr:colOff>203200</xdr:colOff>
      <xdr:row>88</xdr:row>
      <xdr:rowOff>60325</xdr:rowOff>
    </xdr:to>
    <xdr:cxnSp macro="">
      <xdr:nvCxnSpPr>
        <xdr:cNvPr id="261" name="直線コネクタ 260"/>
        <xdr:cNvCxnSpPr/>
      </xdr:nvCxnSpPr>
      <xdr:spPr>
        <a:xfrm>
          <a:off x="14401800" y="1506749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87</xdr:row>
      <xdr:rowOff>151341</xdr:rowOff>
    </xdr:to>
    <xdr:cxnSp macro="">
      <xdr:nvCxnSpPr>
        <xdr:cNvPr id="264" name="直線コネクタ 263"/>
        <xdr:cNvCxnSpPr/>
      </xdr:nvCxnSpPr>
      <xdr:spPr>
        <a:xfrm>
          <a:off x="13512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100541</xdr:rowOff>
    </xdr:from>
    <xdr:to>
      <xdr:col>81</xdr:col>
      <xdr:colOff>95250</xdr:colOff>
      <xdr:row>88</xdr:row>
      <xdr:rowOff>30691</xdr:rowOff>
    </xdr:to>
    <xdr:sp macro="" textlink="">
      <xdr:nvSpPr>
        <xdr:cNvPr id="274" name="楕円 273"/>
        <xdr:cNvSpPr/>
      </xdr:nvSpPr>
      <xdr:spPr>
        <a:xfrm>
          <a:off x="169672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167868</xdr:rowOff>
    </xdr:from>
    <xdr:ext cx="762000" cy="259045"/>
    <xdr:sp macro="" textlink="">
      <xdr:nvSpPr>
        <xdr:cNvPr id="275" name="給与水準   （国との比較）該当値テキスト"/>
        <xdr:cNvSpPr txBox="1"/>
      </xdr:nvSpPr>
      <xdr:spPr>
        <a:xfrm>
          <a:off x="17106900" y="1491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9525</xdr:rowOff>
    </xdr:from>
    <xdr:to>
      <xdr:col>73</xdr:col>
      <xdr:colOff>44450</xdr:colOff>
      <xdr:row>88</xdr:row>
      <xdr:rowOff>111125</xdr:rowOff>
    </xdr:to>
    <xdr:sp macro="" textlink="">
      <xdr:nvSpPr>
        <xdr:cNvPr id="278" name="楕円 277"/>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95902</xdr:rowOff>
    </xdr:from>
    <xdr:ext cx="762000" cy="259045"/>
    <xdr:sp macro="" textlink="">
      <xdr:nvSpPr>
        <xdr:cNvPr id="279" name="テキスト ボックス 278"/>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0" name="楕円 279"/>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1" name="テキスト ボックス 280"/>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2" name="楕円 281"/>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3" name="テキスト ボックス 282"/>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人口減の影響により人口千人当たりの職員数は、</a:t>
          </a:r>
          <a:r>
            <a:rPr kumimoji="1" lang="en-US" altLang="ja-JP" sz="1100">
              <a:solidFill>
                <a:sysClr val="windowText" lastClr="000000"/>
              </a:solidFill>
              <a:effectLst/>
              <a:latin typeface="+mn-lt"/>
              <a:ea typeface="+mn-ea"/>
              <a:cs typeface="+mn-cs"/>
            </a:rPr>
            <a:t>0.08</a:t>
          </a:r>
          <a:r>
            <a:rPr kumimoji="1" lang="ja-JP" altLang="ja-JP" sz="1100">
              <a:solidFill>
                <a:sysClr val="windowText" lastClr="000000"/>
              </a:solidFill>
              <a:effectLst/>
              <a:latin typeface="+mn-lt"/>
              <a:ea typeface="+mn-ea"/>
              <a:cs typeface="+mn-cs"/>
            </a:rPr>
            <a:t>人増加している。類似団体の比較では平均に対して</a:t>
          </a:r>
          <a:r>
            <a:rPr kumimoji="1" lang="en-US" altLang="ja-JP" sz="1100">
              <a:solidFill>
                <a:sysClr val="windowText" lastClr="000000"/>
              </a:solidFill>
              <a:effectLst/>
              <a:latin typeface="+mn-lt"/>
              <a:ea typeface="+mn-ea"/>
              <a:cs typeface="+mn-cs"/>
            </a:rPr>
            <a:t>0.68</a:t>
          </a:r>
          <a:r>
            <a:rPr kumimoji="1" lang="ja-JP" altLang="ja-JP" sz="1100">
              <a:solidFill>
                <a:sysClr val="windowText" lastClr="000000"/>
              </a:solidFill>
              <a:effectLst/>
              <a:latin typeface="+mn-lt"/>
              <a:ea typeface="+mn-ea"/>
              <a:cs typeface="+mn-cs"/>
            </a:rPr>
            <a:t>人多いため、依然として下位に位置している。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引続き定員適正化計画に基づく定員管理により、計画的に職員定数の適正化（</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％）を図る。</a:t>
          </a:r>
          <a:endParaRPr lang="ja-JP" altLang="ja-JP" sz="1400">
            <a:solidFill>
              <a:sysClr val="windowText" lastClr="000000"/>
            </a:solidFill>
            <a:effectLst/>
          </a:endParaRPr>
        </a:p>
        <a:p>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134983</xdr:rowOff>
    </xdr:from>
    <xdr:to>
      <xdr:col>81</xdr:col>
      <xdr:colOff>44450</xdr:colOff>
      <xdr:row>63</xdr:row>
      <xdr:rowOff>162560</xdr:rowOff>
    </xdr:to>
    <xdr:cxnSp macro="">
      <xdr:nvCxnSpPr>
        <xdr:cNvPr id="320" name="直線コネクタ 319"/>
        <xdr:cNvCxnSpPr/>
      </xdr:nvCxnSpPr>
      <xdr:spPr>
        <a:xfrm>
          <a:off x="16179800" y="1093633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97065</xdr:rowOff>
    </xdr:from>
    <xdr:to>
      <xdr:col>77</xdr:col>
      <xdr:colOff>44450</xdr:colOff>
      <xdr:row>63</xdr:row>
      <xdr:rowOff>134983</xdr:rowOff>
    </xdr:to>
    <xdr:cxnSp macro="">
      <xdr:nvCxnSpPr>
        <xdr:cNvPr id="323" name="直線コネクタ 322"/>
        <xdr:cNvCxnSpPr/>
      </xdr:nvCxnSpPr>
      <xdr:spPr>
        <a:xfrm>
          <a:off x="15290800" y="1089841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97065</xdr:rowOff>
    </xdr:to>
    <xdr:cxnSp macro="">
      <xdr:nvCxnSpPr>
        <xdr:cNvPr id="326" name="直線コネクタ 325"/>
        <xdr:cNvCxnSpPr/>
      </xdr:nvCxnSpPr>
      <xdr:spPr>
        <a:xfrm>
          <a:off x="14401800" y="108880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63</xdr:row>
      <xdr:rowOff>100512</xdr:rowOff>
    </xdr:to>
    <xdr:cxnSp macro="">
      <xdr:nvCxnSpPr>
        <xdr:cNvPr id="329" name="直線コネクタ 328"/>
        <xdr:cNvCxnSpPr/>
      </xdr:nvCxnSpPr>
      <xdr:spPr>
        <a:xfrm flipV="1">
          <a:off x="13512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111760</xdr:rowOff>
    </xdr:from>
    <xdr:to>
      <xdr:col>81</xdr:col>
      <xdr:colOff>95250</xdr:colOff>
      <xdr:row>64</xdr:row>
      <xdr:rowOff>41910</xdr:rowOff>
    </xdr:to>
    <xdr:sp macro="" textlink="">
      <xdr:nvSpPr>
        <xdr:cNvPr id="339" name="楕円 338"/>
        <xdr:cNvSpPr/>
      </xdr:nvSpPr>
      <xdr:spPr>
        <a:xfrm>
          <a:off x="16967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83837</xdr:rowOff>
    </xdr:from>
    <xdr:ext cx="762000" cy="259045"/>
    <xdr:sp macro="" textlink="">
      <xdr:nvSpPr>
        <xdr:cNvPr id="340" name="定員管理の状況該当値テキスト"/>
        <xdr:cNvSpPr txBox="1"/>
      </xdr:nvSpPr>
      <xdr:spPr>
        <a:xfrm>
          <a:off x="17106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84183</xdr:rowOff>
    </xdr:from>
    <xdr:to>
      <xdr:col>77</xdr:col>
      <xdr:colOff>95250</xdr:colOff>
      <xdr:row>64</xdr:row>
      <xdr:rowOff>14333</xdr:rowOff>
    </xdr:to>
    <xdr:sp macro="" textlink="">
      <xdr:nvSpPr>
        <xdr:cNvPr id="341" name="楕円 340"/>
        <xdr:cNvSpPr/>
      </xdr:nvSpPr>
      <xdr:spPr>
        <a:xfrm>
          <a:off x="16129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170560</xdr:rowOff>
    </xdr:from>
    <xdr:ext cx="736600" cy="259045"/>
    <xdr:sp macro="" textlink="">
      <xdr:nvSpPr>
        <xdr:cNvPr id="342" name="テキスト ボックス 341"/>
        <xdr:cNvSpPr txBox="1"/>
      </xdr:nvSpPr>
      <xdr:spPr>
        <a:xfrm>
          <a:off x="15798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46265</xdr:rowOff>
    </xdr:from>
    <xdr:to>
      <xdr:col>73</xdr:col>
      <xdr:colOff>44450</xdr:colOff>
      <xdr:row>63</xdr:row>
      <xdr:rowOff>147865</xdr:rowOff>
    </xdr:to>
    <xdr:sp macro="" textlink="">
      <xdr:nvSpPr>
        <xdr:cNvPr id="343" name="楕円 342"/>
        <xdr:cNvSpPr/>
      </xdr:nvSpPr>
      <xdr:spPr>
        <a:xfrm>
          <a:off x="15240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132642</xdr:rowOff>
    </xdr:from>
    <xdr:ext cx="762000" cy="259045"/>
    <xdr:sp macro="" textlink="">
      <xdr:nvSpPr>
        <xdr:cNvPr id="344" name="テキスト ボックス 343"/>
        <xdr:cNvSpPr txBox="1"/>
      </xdr:nvSpPr>
      <xdr:spPr>
        <a:xfrm>
          <a:off x="14909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5" name="楕円 344"/>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6" name="テキスト ボックス 345"/>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49712</xdr:rowOff>
    </xdr:from>
    <xdr:to>
      <xdr:col>64</xdr:col>
      <xdr:colOff>152400</xdr:colOff>
      <xdr:row>63</xdr:row>
      <xdr:rowOff>151312</xdr:rowOff>
    </xdr:to>
    <xdr:sp macro="" textlink="">
      <xdr:nvSpPr>
        <xdr:cNvPr id="347" name="楕円 346"/>
        <xdr:cNvSpPr/>
      </xdr:nvSpPr>
      <xdr:spPr>
        <a:xfrm>
          <a:off x="13462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136089</xdr:rowOff>
    </xdr:from>
    <xdr:ext cx="762000" cy="259045"/>
    <xdr:sp macro="" textlink="">
      <xdr:nvSpPr>
        <xdr:cNvPr id="348" name="テキスト ボックス 347"/>
        <xdr:cNvSpPr txBox="1"/>
      </xdr:nvSpPr>
      <xdr:spPr>
        <a:xfrm>
          <a:off x="13131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既往債の元利償還金の増などにより、平成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年度の単年度比率が増加し、実質公債費比率も前年度比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ポイント増加したが、類似団体の平均値を</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今後、大規模投資的事業の実施により、大幅に上昇する見込みであるため、事業の精査や国県制度の活用等により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地方債</a:t>
          </a:r>
          <a:r>
            <a:rPr kumimoji="1" lang="ja-JP" altLang="en-US" sz="1100">
              <a:solidFill>
                <a:sysClr val="windowText" lastClr="000000"/>
              </a:solidFill>
              <a:effectLst/>
              <a:latin typeface="+mn-lt"/>
              <a:ea typeface="+mn-ea"/>
              <a:cs typeface="+mn-cs"/>
            </a:rPr>
            <a:t>発行額</a:t>
          </a:r>
          <a:r>
            <a:rPr kumimoji="1" lang="ja-JP" altLang="ja-JP" sz="1100">
              <a:solidFill>
                <a:sysClr val="windowText" lastClr="000000"/>
              </a:solidFill>
              <a:effectLst/>
              <a:latin typeface="+mn-lt"/>
              <a:ea typeface="+mn-ea"/>
              <a:cs typeface="+mn-cs"/>
            </a:rPr>
            <a:t>を極力抑制する。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145627</xdr:rowOff>
    </xdr:to>
    <xdr:cxnSp macro="">
      <xdr:nvCxnSpPr>
        <xdr:cNvPr id="381" name="直線コネクタ 380"/>
        <xdr:cNvCxnSpPr/>
      </xdr:nvCxnSpPr>
      <xdr:spPr>
        <a:xfrm>
          <a:off x="16179800" y="68241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137583</xdr:rowOff>
    </xdr:to>
    <xdr:cxnSp macro="">
      <xdr:nvCxnSpPr>
        <xdr:cNvPr id="384" name="直線コネクタ 383"/>
        <xdr:cNvCxnSpPr/>
      </xdr:nvCxnSpPr>
      <xdr:spPr>
        <a:xfrm>
          <a:off x="15290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129540</xdr:rowOff>
    </xdr:to>
    <xdr:cxnSp macro="">
      <xdr:nvCxnSpPr>
        <xdr:cNvPr id="387" name="直線コネクタ 386"/>
        <xdr:cNvCxnSpPr/>
      </xdr:nvCxnSpPr>
      <xdr:spPr>
        <a:xfrm flipV="1">
          <a:off x="14401800" y="67839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30480</xdr:rowOff>
    </xdr:to>
    <xdr:cxnSp macro="">
      <xdr:nvCxnSpPr>
        <xdr:cNvPr id="390" name="直線コネクタ 389"/>
        <xdr:cNvCxnSpPr/>
      </xdr:nvCxnSpPr>
      <xdr:spPr>
        <a:xfrm flipV="1">
          <a:off x="13512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2" name="楕円 401"/>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3" name="テキスト ボックス 40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4" name="楕円 403"/>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5" name="テキスト ボックス 404"/>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6" name="楕円 405"/>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7" name="テキスト ボックス 406"/>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8" name="楕円 407"/>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9" name="テキスト ボックス 408"/>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下水道事業などに対する公営企業元金償還に充てる負担見込み額の減少に伴う将来負担額の減</a:t>
          </a:r>
          <a:r>
            <a:rPr kumimoji="1" lang="ja-JP" altLang="ja-JP" sz="1100">
              <a:solidFill>
                <a:sysClr val="windowText" lastClr="000000"/>
              </a:solidFill>
              <a:effectLst/>
              <a:latin typeface="+mn-lt"/>
              <a:ea typeface="+mn-ea"/>
              <a:cs typeface="+mn-cs"/>
            </a:rPr>
            <a:t>や充当可能基金額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ポイント減少するも類似団体の中で下位に位置している。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今後、予定している大規模投資的事業の実施により、地方債残高の増加が見込まれるが、事業の精査や国県制度の活用等により、地方債発行額を極力抑制する。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139700</xdr:rowOff>
    </xdr:from>
    <xdr:to>
      <xdr:col>81</xdr:col>
      <xdr:colOff>44450</xdr:colOff>
      <xdr:row>18</xdr:row>
      <xdr:rowOff>82197</xdr:rowOff>
    </xdr:to>
    <xdr:cxnSp macro="">
      <xdr:nvCxnSpPr>
        <xdr:cNvPr id="443" name="直線コネクタ 442"/>
        <xdr:cNvCxnSpPr/>
      </xdr:nvCxnSpPr>
      <xdr:spPr>
        <a:xfrm flipV="1">
          <a:off x="16179800" y="3054350"/>
          <a:ext cx="8382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82197</xdr:rowOff>
    </xdr:from>
    <xdr:to>
      <xdr:col>77</xdr:col>
      <xdr:colOff>44450</xdr:colOff>
      <xdr:row>18</xdr:row>
      <xdr:rowOff>104987</xdr:rowOff>
    </xdr:to>
    <xdr:cxnSp macro="">
      <xdr:nvCxnSpPr>
        <xdr:cNvPr id="446" name="直線コネクタ 445"/>
        <xdr:cNvCxnSpPr/>
      </xdr:nvCxnSpPr>
      <xdr:spPr>
        <a:xfrm flipV="1">
          <a:off x="15290800" y="3168297"/>
          <a:ext cx="8890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104987</xdr:rowOff>
    </xdr:from>
    <xdr:to>
      <xdr:col>72</xdr:col>
      <xdr:colOff>203200</xdr:colOff>
      <xdr:row>18</xdr:row>
      <xdr:rowOff>145203</xdr:rowOff>
    </xdr:to>
    <xdr:cxnSp macro="">
      <xdr:nvCxnSpPr>
        <xdr:cNvPr id="449" name="直線コネクタ 448"/>
        <xdr:cNvCxnSpPr/>
      </xdr:nvCxnSpPr>
      <xdr:spPr>
        <a:xfrm flipV="1">
          <a:off x="14401800" y="319108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91581</xdr:rowOff>
    </xdr:from>
    <xdr:to>
      <xdr:col>68</xdr:col>
      <xdr:colOff>152400</xdr:colOff>
      <xdr:row>18</xdr:row>
      <xdr:rowOff>145203</xdr:rowOff>
    </xdr:to>
    <xdr:cxnSp macro="">
      <xdr:nvCxnSpPr>
        <xdr:cNvPr id="452" name="直線コネクタ 451"/>
        <xdr:cNvCxnSpPr/>
      </xdr:nvCxnSpPr>
      <xdr:spPr>
        <a:xfrm>
          <a:off x="13512800" y="317768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62" name="楕円 461"/>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63"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31397</xdr:rowOff>
    </xdr:from>
    <xdr:to>
      <xdr:col>77</xdr:col>
      <xdr:colOff>95250</xdr:colOff>
      <xdr:row>18</xdr:row>
      <xdr:rowOff>132997</xdr:rowOff>
    </xdr:to>
    <xdr:sp macro="" textlink="">
      <xdr:nvSpPr>
        <xdr:cNvPr id="464" name="楕円 463"/>
        <xdr:cNvSpPr/>
      </xdr:nvSpPr>
      <xdr:spPr>
        <a:xfrm>
          <a:off x="16129000" y="31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117774</xdr:rowOff>
    </xdr:from>
    <xdr:ext cx="736600" cy="259045"/>
    <xdr:sp macro="" textlink="">
      <xdr:nvSpPr>
        <xdr:cNvPr id="465" name="テキスト ボックス 464"/>
        <xdr:cNvSpPr txBox="1"/>
      </xdr:nvSpPr>
      <xdr:spPr>
        <a:xfrm>
          <a:off x="15798800" y="320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54187</xdr:rowOff>
    </xdr:from>
    <xdr:to>
      <xdr:col>73</xdr:col>
      <xdr:colOff>44450</xdr:colOff>
      <xdr:row>18</xdr:row>
      <xdr:rowOff>155787</xdr:rowOff>
    </xdr:to>
    <xdr:sp macro="" textlink="">
      <xdr:nvSpPr>
        <xdr:cNvPr id="466" name="楕円 465"/>
        <xdr:cNvSpPr/>
      </xdr:nvSpPr>
      <xdr:spPr>
        <a:xfrm>
          <a:off x="15240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140564</xdr:rowOff>
    </xdr:from>
    <xdr:ext cx="762000" cy="259045"/>
    <xdr:sp macro="" textlink="">
      <xdr:nvSpPr>
        <xdr:cNvPr id="467" name="テキスト ボックス 466"/>
        <xdr:cNvSpPr txBox="1"/>
      </xdr:nvSpPr>
      <xdr:spPr>
        <a:xfrm>
          <a:off x="14909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94403</xdr:rowOff>
    </xdr:from>
    <xdr:to>
      <xdr:col>68</xdr:col>
      <xdr:colOff>203200</xdr:colOff>
      <xdr:row>19</xdr:row>
      <xdr:rowOff>24554</xdr:rowOff>
    </xdr:to>
    <xdr:sp macro="" textlink="">
      <xdr:nvSpPr>
        <xdr:cNvPr id="468" name="楕円 467"/>
        <xdr:cNvSpPr/>
      </xdr:nvSpPr>
      <xdr:spPr>
        <a:xfrm>
          <a:off x="14351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9330</xdr:rowOff>
    </xdr:from>
    <xdr:ext cx="762000" cy="259045"/>
    <xdr:sp macro="" textlink="">
      <xdr:nvSpPr>
        <xdr:cNvPr id="469" name="テキスト ボックス 468"/>
        <xdr:cNvSpPr txBox="1"/>
      </xdr:nvSpPr>
      <xdr:spPr>
        <a:xfrm>
          <a:off x="14020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40781</xdr:rowOff>
    </xdr:from>
    <xdr:to>
      <xdr:col>64</xdr:col>
      <xdr:colOff>152400</xdr:colOff>
      <xdr:row>18</xdr:row>
      <xdr:rowOff>142381</xdr:rowOff>
    </xdr:to>
    <xdr:sp macro="" textlink="">
      <xdr:nvSpPr>
        <xdr:cNvPr id="470" name="楕円 469"/>
        <xdr:cNvSpPr/>
      </xdr:nvSpPr>
      <xdr:spPr>
        <a:xfrm>
          <a:off x="13462000" y="31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127158</xdr:rowOff>
    </xdr:from>
    <xdr:ext cx="762000" cy="259045"/>
    <xdr:sp macro="" textlink="">
      <xdr:nvSpPr>
        <xdr:cNvPr id="471" name="テキスト ボックス 470"/>
        <xdr:cNvSpPr txBox="1"/>
      </xdr:nvSpPr>
      <xdr:spPr>
        <a:xfrm>
          <a:off x="13131800" y="321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類似団体では中位に位置して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、静岡県平均を</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ポイント下回っている。今後も定員適正化計画に基づく定数管理や国に倣い一定年齢での原則昇給停止を行うことにより是正を図る。（平成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歳以上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歳以上、平成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歳以上）</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41275</xdr:rowOff>
    </xdr:from>
    <xdr:to>
      <xdr:col>24</xdr:col>
      <xdr:colOff>25400</xdr:colOff>
      <xdr:row>37</xdr:row>
      <xdr:rowOff>69850</xdr:rowOff>
    </xdr:to>
    <xdr:cxnSp macro="">
      <xdr:nvCxnSpPr>
        <xdr:cNvPr id="70" name="直線コネクタ 69"/>
        <xdr:cNvCxnSpPr/>
      </xdr:nvCxnSpPr>
      <xdr:spPr>
        <a:xfrm>
          <a:off x="3987800" y="63849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41275</xdr:rowOff>
    </xdr:from>
    <xdr:to>
      <xdr:col>19</xdr:col>
      <xdr:colOff>187325</xdr:colOff>
      <xdr:row>38</xdr:row>
      <xdr:rowOff>3175</xdr:rowOff>
    </xdr:to>
    <xdr:cxnSp macro="">
      <xdr:nvCxnSpPr>
        <xdr:cNvPr id="73" name="直線コネクタ 72"/>
        <xdr:cNvCxnSpPr/>
      </xdr:nvCxnSpPr>
      <xdr:spPr>
        <a:xfrm flipV="1">
          <a:off x="3098800" y="63849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38</xdr:row>
      <xdr:rowOff>3175</xdr:rowOff>
    </xdr:to>
    <xdr:cxnSp macro="">
      <xdr:nvCxnSpPr>
        <xdr:cNvPr id="76" name="直線コネクタ 75"/>
        <xdr:cNvCxnSpPr/>
      </xdr:nvCxnSpPr>
      <xdr:spPr>
        <a:xfrm>
          <a:off x="2209800" y="6432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88900</xdr:rowOff>
    </xdr:to>
    <xdr:cxnSp macro="">
      <xdr:nvCxnSpPr>
        <xdr:cNvPr id="79" name="直線コネクタ 78"/>
        <xdr:cNvCxnSpPr/>
      </xdr:nvCxnSpPr>
      <xdr:spPr>
        <a:xfrm>
          <a:off x="1320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9" name="楕円 88"/>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90"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161925</xdr:rowOff>
    </xdr:from>
    <xdr:to>
      <xdr:col>20</xdr:col>
      <xdr:colOff>38100</xdr:colOff>
      <xdr:row>37</xdr:row>
      <xdr:rowOff>92075</xdr:rowOff>
    </xdr:to>
    <xdr:sp macro="" textlink="">
      <xdr:nvSpPr>
        <xdr:cNvPr id="91" name="楕円 90"/>
        <xdr:cNvSpPr/>
      </xdr:nvSpPr>
      <xdr:spPr>
        <a:xfrm>
          <a:off x="3937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92" name="テキスト ボックス 91"/>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123825</xdr:rowOff>
    </xdr:from>
    <xdr:to>
      <xdr:col>15</xdr:col>
      <xdr:colOff>149225</xdr:colOff>
      <xdr:row>38</xdr:row>
      <xdr:rowOff>53975</xdr:rowOff>
    </xdr:to>
    <xdr:sp macro="" textlink="">
      <xdr:nvSpPr>
        <xdr:cNvPr id="93" name="楕円 92"/>
        <xdr:cNvSpPr/>
      </xdr:nvSpPr>
      <xdr:spPr>
        <a:xfrm>
          <a:off x="3048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38752</xdr:rowOff>
    </xdr:from>
    <xdr:ext cx="762000" cy="259045"/>
    <xdr:sp macro="" textlink="">
      <xdr:nvSpPr>
        <xdr:cNvPr id="94" name="テキスト ボックス 93"/>
        <xdr:cNvSpPr txBox="1"/>
      </xdr:nvSpPr>
      <xdr:spPr>
        <a:xfrm>
          <a:off x="2717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5" name="楕円 94"/>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6" name="テキスト ボックス 95"/>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7" name="楕円 96"/>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8" name="テキスト ボックス 97"/>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小中学校の情報化推進事業などの増により</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類似団体平均よりも</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ポイント、静岡県平均よりも</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ポイント下回っているが、今後は、指定管理施設の民営化を検討するなど経費の更なる削減を目指す。</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45357</xdr:rowOff>
    </xdr:to>
    <xdr:cxnSp macro="">
      <xdr:nvCxnSpPr>
        <xdr:cNvPr id="133" name="直線コネクタ 132"/>
        <xdr:cNvCxnSpPr/>
      </xdr:nvCxnSpPr>
      <xdr:spPr>
        <a:xfrm>
          <a:off x="15671800" y="2777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110671</xdr:rowOff>
    </xdr:to>
    <xdr:cxnSp macro="">
      <xdr:nvCxnSpPr>
        <xdr:cNvPr id="136" name="直線コネクタ 135"/>
        <xdr:cNvCxnSpPr/>
      </xdr:nvCxnSpPr>
      <xdr:spPr>
        <a:xfrm flipV="1">
          <a:off x="14782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110671</xdr:rowOff>
    </xdr:to>
    <xdr:cxnSp macro="">
      <xdr:nvCxnSpPr>
        <xdr:cNvPr id="139" name="直線コネクタ 138"/>
        <xdr:cNvCxnSpPr/>
      </xdr:nvCxnSpPr>
      <xdr:spPr>
        <a:xfrm>
          <a:off x="13893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78014</xdr:rowOff>
    </xdr:to>
    <xdr:cxnSp macro="">
      <xdr:nvCxnSpPr>
        <xdr:cNvPr id="142" name="直線コネクタ 141"/>
        <xdr:cNvCxnSpPr/>
      </xdr:nvCxnSpPr>
      <xdr:spPr>
        <a:xfrm>
          <a:off x="13004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52" name="楕円 151"/>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53"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4" name="楕円 153"/>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5" name="テキスト ボックス 154"/>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6" name="楕円 155"/>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7" name="テキスト ボックス 156"/>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8" name="楕円 157"/>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9" name="テキスト ボックス 158"/>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60" name="楕円 159"/>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61" name="テキスト ボックス 160"/>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類似団体平均に比べ</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ポイント下回っているものの、</a:t>
          </a:r>
          <a:r>
            <a:rPr kumimoji="1" lang="ja-JP" altLang="en-US" sz="1100">
              <a:solidFill>
                <a:sysClr val="windowText" lastClr="000000"/>
              </a:solidFill>
              <a:effectLst/>
              <a:latin typeface="+mn-lt"/>
              <a:ea typeface="+mn-ea"/>
              <a:cs typeface="+mn-cs"/>
            </a:rPr>
            <a:t>利用者の増等による障害者在宅支援経費や生活保護費の増</a:t>
          </a:r>
          <a:r>
            <a:rPr kumimoji="1" lang="ja-JP" altLang="ja-JP" sz="1100">
              <a:solidFill>
                <a:sysClr val="windowText" lastClr="000000"/>
              </a:solidFill>
              <a:effectLst/>
              <a:latin typeface="+mn-lt"/>
              <a:ea typeface="+mn-ea"/>
              <a:cs typeface="+mn-cs"/>
            </a:rPr>
            <a:t>などにより前年度に比べ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扶助費は、高齢化に伴い、今後も増加が見込まれるため、市単独事業の精査など適正な扶助のあり方について見直しを行う</a:t>
          </a:r>
          <a:r>
            <a:rPr kumimoji="1" lang="ja-JP" altLang="ja-JP" sz="1100">
              <a:solidFill>
                <a:srgbClr val="FF0000"/>
              </a:solidFill>
              <a:effectLst/>
              <a:latin typeface="+mn-lt"/>
              <a:ea typeface="+mn-ea"/>
              <a:cs typeface="+mn-cs"/>
            </a:rPr>
            <a:t>。</a:t>
          </a:r>
          <a:endParaRPr lang="ja-JP" altLang="ja-JP" sz="1400">
            <a:solidFill>
              <a:srgbClr val="FF0000"/>
            </a:solidFill>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25400</xdr:rowOff>
    </xdr:to>
    <xdr:cxnSp macro="">
      <xdr:nvCxnSpPr>
        <xdr:cNvPr id="194" name="直線コネクタ 193"/>
        <xdr:cNvCxnSpPr/>
      </xdr:nvCxnSpPr>
      <xdr:spPr>
        <a:xfrm>
          <a:off x="3987800" y="9258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120650</xdr:rowOff>
    </xdr:from>
    <xdr:to>
      <xdr:col>19</xdr:col>
      <xdr:colOff>187325</xdr:colOff>
      <xdr:row>54</xdr:row>
      <xdr:rowOff>0</xdr:rowOff>
    </xdr:to>
    <xdr:cxnSp macro="">
      <xdr:nvCxnSpPr>
        <xdr:cNvPr id="197" name="直線コネクタ 196"/>
        <xdr:cNvCxnSpPr/>
      </xdr:nvCxnSpPr>
      <xdr:spPr>
        <a:xfrm>
          <a:off x="3098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120650</xdr:rowOff>
    </xdr:to>
    <xdr:cxnSp macro="">
      <xdr:nvCxnSpPr>
        <xdr:cNvPr id="200" name="直線コネクタ 199"/>
        <xdr:cNvCxnSpPr/>
      </xdr:nvCxnSpPr>
      <xdr:spPr>
        <a:xfrm>
          <a:off x="2209800" y="914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101600</xdr:rowOff>
    </xdr:from>
    <xdr:to>
      <xdr:col>11</xdr:col>
      <xdr:colOff>9525</xdr:colOff>
      <xdr:row>53</xdr:row>
      <xdr:rowOff>57150</xdr:rowOff>
    </xdr:to>
    <xdr:cxnSp macro="">
      <xdr:nvCxnSpPr>
        <xdr:cNvPr id="203" name="直線コネクタ 202"/>
        <xdr:cNvCxnSpPr/>
      </xdr:nvCxnSpPr>
      <xdr:spPr>
        <a:xfrm>
          <a:off x="1320800" y="901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13" name="楕円 212"/>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4"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120650</xdr:rowOff>
    </xdr:from>
    <xdr:to>
      <xdr:col>20</xdr:col>
      <xdr:colOff>38100</xdr:colOff>
      <xdr:row>54</xdr:row>
      <xdr:rowOff>50800</xdr:rowOff>
    </xdr:to>
    <xdr:sp macro="" textlink="">
      <xdr:nvSpPr>
        <xdr:cNvPr id="215" name="楕円 214"/>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60977</xdr:rowOff>
    </xdr:from>
    <xdr:ext cx="736600" cy="259045"/>
    <xdr:sp macro="" textlink="">
      <xdr:nvSpPr>
        <xdr:cNvPr id="216" name="テキスト ボックス 215"/>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17" name="楕円 216"/>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18" name="テキスト ボックス 217"/>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9" name="楕円 218"/>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20" name="テキスト ボックス 219"/>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50800</xdr:rowOff>
    </xdr:from>
    <xdr:to>
      <xdr:col>6</xdr:col>
      <xdr:colOff>171450</xdr:colOff>
      <xdr:row>52</xdr:row>
      <xdr:rowOff>152400</xdr:rowOff>
    </xdr:to>
    <xdr:sp macro="" textlink="">
      <xdr:nvSpPr>
        <xdr:cNvPr id="221" name="楕円 220"/>
        <xdr:cNvSpPr/>
      </xdr:nvSpPr>
      <xdr:spPr>
        <a:xfrm>
          <a:off x="1270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162577</xdr:rowOff>
    </xdr:from>
    <xdr:ext cx="762000" cy="259045"/>
    <xdr:sp macro="" textlink="">
      <xdr:nvSpPr>
        <xdr:cNvPr id="222" name="テキスト ボックス 221"/>
        <xdr:cNvSpPr txBox="1"/>
      </xdr:nvSpPr>
      <xdr:spPr>
        <a:xfrm>
          <a:off x="939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類似団体平均</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、前年度との比較で</a:t>
          </a:r>
          <a:r>
            <a:rPr kumimoji="1" lang="ja-JP" altLang="en-US" sz="1100">
              <a:solidFill>
                <a:sysClr val="windowText" lastClr="000000"/>
              </a:solidFill>
              <a:effectLst/>
              <a:latin typeface="+mn-lt"/>
              <a:ea typeface="+mn-ea"/>
              <a:cs typeface="+mn-cs"/>
            </a:rPr>
            <a:t>も</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a:t>
          </a:r>
          <a:r>
            <a:rPr kumimoji="1" lang="ja-JP" altLang="en-US" sz="1100">
              <a:solidFill>
                <a:sysClr val="windowText" lastClr="000000"/>
              </a:solidFill>
              <a:effectLst/>
              <a:latin typeface="+mn-lt"/>
              <a:ea typeface="+mn-ea"/>
              <a:cs typeface="+mn-cs"/>
            </a:rPr>
            <a:t>危険ブロック塀等の補修に係る小中学校の補修事業費の増などによる維持補修費の増や</a:t>
          </a:r>
          <a:r>
            <a:rPr kumimoji="1" lang="ja-JP" altLang="ja-JP" sz="1100">
              <a:solidFill>
                <a:sysClr val="windowText" lastClr="000000"/>
              </a:solidFill>
              <a:effectLst/>
              <a:latin typeface="+mn-lt"/>
              <a:ea typeface="+mn-ea"/>
              <a:cs typeface="+mn-cs"/>
            </a:rPr>
            <a:t>介護保険事業、後期高齢者医療事業の給付に係る繰出金が増加した</a:t>
          </a:r>
          <a:r>
            <a:rPr kumimoji="1" lang="ja-JP" altLang="en-US" sz="1100">
              <a:solidFill>
                <a:sysClr val="windowText" lastClr="000000"/>
              </a:solidFill>
              <a:effectLst/>
              <a:latin typeface="+mn-lt"/>
              <a:ea typeface="+mn-ea"/>
              <a:cs typeface="+mn-cs"/>
            </a:rPr>
            <a:t>ことによる。これらの繰出金については</a:t>
          </a:r>
          <a:r>
            <a:rPr kumimoji="1" lang="ja-JP" altLang="ja-JP" sz="1100">
              <a:solidFill>
                <a:sysClr val="windowText" lastClr="000000"/>
              </a:solidFill>
              <a:effectLst/>
              <a:latin typeface="+mn-lt"/>
              <a:ea typeface="+mn-ea"/>
              <a:cs typeface="+mn-cs"/>
            </a:rPr>
            <a:t>今後も増加していくことが見込まれるため、定期的な保険料の見直しや事業の精査などにより、繰出金の抑制に努める。</a:t>
          </a:r>
          <a:endParaRPr lang="ja-JP" altLang="ja-JP" sz="1400">
            <a:solidFill>
              <a:sysClr val="windowText" lastClr="000000"/>
            </a:solidFill>
            <a:effectLst/>
          </a:endParaRPr>
        </a:p>
        <a:p>
          <a:endParaRPr lang="ja-JP" altLang="ja-JP" sz="1400">
            <a:solidFill>
              <a:srgbClr val="FF0000"/>
            </a:solidFill>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97065</xdr:rowOff>
    </xdr:to>
    <xdr:cxnSp macro="">
      <xdr:nvCxnSpPr>
        <xdr:cNvPr id="257" name="直線コネクタ 256"/>
        <xdr:cNvCxnSpPr/>
      </xdr:nvCxnSpPr>
      <xdr:spPr>
        <a:xfrm>
          <a:off x="15671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42635</xdr:rowOff>
    </xdr:to>
    <xdr:cxnSp macro="">
      <xdr:nvCxnSpPr>
        <xdr:cNvPr id="260" name="直線コネクタ 259"/>
        <xdr:cNvCxnSpPr/>
      </xdr:nvCxnSpPr>
      <xdr:spPr>
        <a:xfrm>
          <a:off x="14782800" y="94179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94343</xdr:rowOff>
    </xdr:from>
    <xdr:to>
      <xdr:col>73</xdr:col>
      <xdr:colOff>180975</xdr:colOff>
      <xdr:row>54</xdr:row>
      <xdr:rowOff>159657</xdr:rowOff>
    </xdr:to>
    <xdr:cxnSp macro="">
      <xdr:nvCxnSpPr>
        <xdr:cNvPr id="263" name="直線コネクタ 262"/>
        <xdr:cNvCxnSpPr/>
      </xdr:nvCxnSpPr>
      <xdr:spPr>
        <a:xfrm>
          <a:off x="13893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94343</xdr:rowOff>
    </xdr:to>
    <xdr:cxnSp macro="">
      <xdr:nvCxnSpPr>
        <xdr:cNvPr id="266" name="直線コネクタ 265"/>
        <xdr:cNvCxnSpPr/>
      </xdr:nvCxnSpPr>
      <xdr:spPr>
        <a:xfrm>
          <a:off x="13004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6" name="楕円 275"/>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18342</xdr:rowOff>
    </xdr:from>
    <xdr:ext cx="762000" cy="259045"/>
    <xdr:sp macro="" textlink="">
      <xdr:nvSpPr>
        <xdr:cNvPr id="277" name="その他該当値テキスト"/>
        <xdr:cNvSpPr txBox="1"/>
      </xdr:nvSpPr>
      <xdr:spPr>
        <a:xfrm>
          <a:off x="16598900" y="94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8" name="楕円 277"/>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9" name="テキスト ボックス 278"/>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80" name="楕円 279"/>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81" name="テキスト ボックス 280"/>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82" name="楕円 281"/>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83" name="テキスト ボックス 282"/>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32657</xdr:rowOff>
    </xdr:from>
    <xdr:to>
      <xdr:col>65</xdr:col>
      <xdr:colOff>53975</xdr:colOff>
      <xdr:row>54</xdr:row>
      <xdr:rowOff>134257</xdr:rowOff>
    </xdr:to>
    <xdr:sp macro="" textlink="">
      <xdr:nvSpPr>
        <xdr:cNvPr id="284" name="楕円 283"/>
        <xdr:cNvSpPr/>
      </xdr:nvSpPr>
      <xdr:spPr>
        <a:xfrm>
          <a:off x="12954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144434</xdr:rowOff>
    </xdr:from>
    <xdr:ext cx="762000" cy="259045"/>
    <xdr:sp macro="" textlink="">
      <xdr:nvSpPr>
        <xdr:cNvPr id="285" name="テキスト ボックス 284"/>
        <xdr:cNvSpPr txBox="1"/>
      </xdr:nvSpPr>
      <xdr:spPr>
        <a:xfrm>
          <a:off x="12623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公共下水道</a:t>
          </a:r>
          <a:r>
            <a:rPr kumimoji="1" lang="ja-JP" altLang="ja-JP" sz="1100">
              <a:solidFill>
                <a:sysClr val="windowText" lastClr="000000"/>
              </a:solidFill>
              <a:effectLst/>
              <a:latin typeface="+mn-lt"/>
              <a:ea typeface="+mn-ea"/>
              <a:cs typeface="+mn-cs"/>
            </a:rPr>
            <a:t>事業会計への負担金の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などにより、前年度に比べ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静岡県平均を</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ポイント、類似団体平均を</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ポイント下回っている。引続き補助金・負担金の見直しを実施するとともに、特に企業会計に対する支出の増減が大きく影響するため収支改善による安定的な企業経営に努める。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65278</xdr:rowOff>
    </xdr:to>
    <xdr:cxnSp macro="">
      <xdr:nvCxnSpPr>
        <xdr:cNvPr id="316" name="直線コネクタ 315"/>
        <xdr:cNvCxnSpPr/>
      </xdr:nvCxnSpPr>
      <xdr:spPr>
        <a:xfrm flipV="1">
          <a:off x="15671800" y="60477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65278</xdr:rowOff>
    </xdr:to>
    <xdr:cxnSp macro="">
      <xdr:nvCxnSpPr>
        <xdr:cNvPr id="319" name="直線コネクタ 318"/>
        <xdr:cNvCxnSpPr/>
      </xdr:nvCxnSpPr>
      <xdr:spPr>
        <a:xfrm>
          <a:off x="14782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37846</xdr:rowOff>
    </xdr:to>
    <xdr:cxnSp macro="">
      <xdr:nvCxnSpPr>
        <xdr:cNvPr id="322" name="直線コネクタ 321"/>
        <xdr:cNvCxnSpPr/>
      </xdr:nvCxnSpPr>
      <xdr:spPr>
        <a:xfrm>
          <a:off x="13893800" y="6020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65278</xdr:rowOff>
    </xdr:to>
    <xdr:cxnSp macro="">
      <xdr:nvCxnSpPr>
        <xdr:cNvPr id="325" name="直線コネクタ 324"/>
        <xdr:cNvCxnSpPr/>
      </xdr:nvCxnSpPr>
      <xdr:spPr>
        <a:xfrm flipV="1">
          <a:off x="13004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5" name="楕円 334"/>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6"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37" name="楕円 336"/>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38" name="テキスト ボックス 337"/>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9" name="楕円 338"/>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40" name="テキスト ボックス 339"/>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41" name="楕円 340"/>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42" name="テキスト ボックス 341"/>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43" name="楕円 342"/>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100855</xdr:rowOff>
    </xdr:from>
    <xdr:ext cx="762000" cy="259045"/>
    <xdr:sp macro="" textlink="">
      <xdr:nvSpPr>
        <xdr:cNvPr id="344" name="テキスト ボックス 343"/>
        <xdr:cNvSpPr txBox="1"/>
      </xdr:nvSpPr>
      <xdr:spPr>
        <a:xfrm>
          <a:off x="12623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新発債の低利借入によ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償還利子</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減</a:t>
          </a:r>
          <a:r>
            <a:rPr kumimoji="1" lang="ja-JP" altLang="en-US" sz="1100">
              <a:solidFill>
                <a:sysClr val="windowText" lastClr="000000"/>
              </a:solidFill>
              <a:effectLst/>
              <a:latin typeface="+mn-lt"/>
              <a:ea typeface="+mn-ea"/>
              <a:cs typeface="+mn-cs"/>
            </a:rPr>
            <a:t>となっているものの、元金償還の増</a:t>
          </a:r>
          <a:r>
            <a:rPr kumimoji="1" lang="ja-JP" altLang="ja-JP" sz="1100">
              <a:solidFill>
                <a:sysClr val="windowText" lastClr="000000"/>
              </a:solidFill>
              <a:effectLst/>
              <a:latin typeface="+mn-lt"/>
              <a:ea typeface="+mn-ea"/>
              <a:cs typeface="+mn-cs"/>
            </a:rPr>
            <a:t>により前年度に比べ</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増加しているが、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を</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今後、大規模投資的事業に伴う借入により大幅に市債残高が増加する見込みであるが、引続き起債額及び借入条件等の見直し検討を行うとともに、市債の適正管理に努める。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76</xdr:row>
      <xdr:rowOff>165100</xdr:rowOff>
    </xdr:to>
    <xdr:cxnSp macro="">
      <xdr:nvCxnSpPr>
        <xdr:cNvPr id="379" name="直線コネクタ 378"/>
        <xdr:cNvCxnSpPr/>
      </xdr:nvCxnSpPr>
      <xdr:spPr>
        <a:xfrm>
          <a:off x="3987800" y="13173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143329</xdr:rowOff>
    </xdr:from>
    <xdr:to>
      <xdr:col>19</xdr:col>
      <xdr:colOff>187325</xdr:colOff>
      <xdr:row>76</xdr:row>
      <xdr:rowOff>165100</xdr:rowOff>
    </xdr:to>
    <xdr:cxnSp macro="">
      <xdr:nvCxnSpPr>
        <xdr:cNvPr id="382" name="直線コネクタ 381"/>
        <xdr:cNvCxnSpPr/>
      </xdr:nvCxnSpPr>
      <xdr:spPr>
        <a:xfrm flipV="1">
          <a:off x="3098800" y="13173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99786</xdr:rowOff>
    </xdr:from>
    <xdr:to>
      <xdr:col>15</xdr:col>
      <xdr:colOff>98425</xdr:colOff>
      <xdr:row>76</xdr:row>
      <xdr:rowOff>165100</xdr:rowOff>
    </xdr:to>
    <xdr:cxnSp macro="">
      <xdr:nvCxnSpPr>
        <xdr:cNvPr id="385" name="直線コネクタ 384"/>
        <xdr:cNvCxnSpPr/>
      </xdr:nvCxnSpPr>
      <xdr:spPr>
        <a:xfrm>
          <a:off x="2209800" y="13129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99786</xdr:rowOff>
    </xdr:from>
    <xdr:to>
      <xdr:col>11</xdr:col>
      <xdr:colOff>9525</xdr:colOff>
      <xdr:row>76</xdr:row>
      <xdr:rowOff>132443</xdr:rowOff>
    </xdr:to>
    <xdr:cxnSp macro="">
      <xdr:nvCxnSpPr>
        <xdr:cNvPr id="388" name="直線コネクタ 387"/>
        <xdr:cNvCxnSpPr/>
      </xdr:nvCxnSpPr>
      <xdr:spPr>
        <a:xfrm flipV="1">
          <a:off x="1320800" y="13129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8" name="楕円 397"/>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9"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92529</xdr:rowOff>
    </xdr:from>
    <xdr:to>
      <xdr:col>20</xdr:col>
      <xdr:colOff>38100</xdr:colOff>
      <xdr:row>77</xdr:row>
      <xdr:rowOff>22679</xdr:rowOff>
    </xdr:to>
    <xdr:sp macro="" textlink="">
      <xdr:nvSpPr>
        <xdr:cNvPr id="400" name="楕円 399"/>
        <xdr:cNvSpPr/>
      </xdr:nvSpPr>
      <xdr:spPr>
        <a:xfrm>
          <a:off x="3937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32855</xdr:rowOff>
    </xdr:from>
    <xdr:ext cx="736600" cy="259045"/>
    <xdr:sp macro="" textlink="">
      <xdr:nvSpPr>
        <xdr:cNvPr id="401" name="テキスト ボックス 400"/>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2" name="楕円 401"/>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3" name="テキスト ボックス 402"/>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48986</xdr:rowOff>
    </xdr:from>
    <xdr:to>
      <xdr:col>11</xdr:col>
      <xdr:colOff>60325</xdr:colOff>
      <xdr:row>76</xdr:row>
      <xdr:rowOff>150586</xdr:rowOff>
    </xdr:to>
    <xdr:sp macro="" textlink="">
      <xdr:nvSpPr>
        <xdr:cNvPr id="404" name="楕円 403"/>
        <xdr:cNvSpPr/>
      </xdr:nvSpPr>
      <xdr:spPr>
        <a:xfrm>
          <a:off x="2159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405" name="テキスト ボックス 404"/>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81643</xdr:rowOff>
    </xdr:from>
    <xdr:to>
      <xdr:col>6</xdr:col>
      <xdr:colOff>171450</xdr:colOff>
      <xdr:row>77</xdr:row>
      <xdr:rowOff>11793</xdr:rowOff>
    </xdr:to>
    <xdr:sp macro="" textlink="">
      <xdr:nvSpPr>
        <xdr:cNvPr id="406" name="楕円 405"/>
        <xdr:cNvSpPr/>
      </xdr:nvSpPr>
      <xdr:spPr>
        <a:xfrm>
          <a:off x="1270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21970</xdr:rowOff>
    </xdr:from>
    <xdr:ext cx="762000" cy="259045"/>
    <xdr:sp macro="" textlink="">
      <xdr:nvSpPr>
        <xdr:cNvPr id="407" name="テキスト ボックス 406"/>
        <xdr:cNvSpPr txBox="1"/>
      </xdr:nvSpPr>
      <xdr:spPr>
        <a:xfrm>
          <a:off x="939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維持補修費や繰出金の</a:t>
          </a:r>
          <a:r>
            <a:rPr kumimoji="1" lang="ja-JP" altLang="ja-JP" sz="1100">
              <a:solidFill>
                <a:sysClr val="windowText" lastClr="000000"/>
              </a:solidFill>
              <a:effectLst/>
              <a:latin typeface="+mn-lt"/>
              <a:ea typeface="+mn-ea"/>
              <a:cs typeface="+mn-cs"/>
            </a:rPr>
            <a:t>増により前年度に比べて</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a:t>
          </a:r>
          <a:r>
            <a:rPr kumimoji="1" lang="ja-JP" altLang="en-US" sz="1100">
              <a:solidFill>
                <a:sysClr val="windowText" lastClr="000000"/>
              </a:solidFill>
              <a:effectLst/>
              <a:latin typeface="+mn-lt"/>
              <a:ea typeface="+mn-ea"/>
              <a:cs typeface="+mn-cs"/>
            </a:rPr>
            <a:t>いるものの</a:t>
          </a:r>
          <a:r>
            <a:rPr kumimoji="1" lang="ja-JP" altLang="ja-JP" sz="1100">
              <a:solidFill>
                <a:sysClr val="windowText" lastClr="000000"/>
              </a:solidFill>
              <a:effectLst/>
              <a:latin typeface="+mn-lt"/>
              <a:ea typeface="+mn-ea"/>
              <a:cs typeface="+mn-cs"/>
            </a:rPr>
            <a:t>、類似団体の中では引き続き上位に位置している。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今後も各経費において適正な執行管理を行い、経常経費の削減に努める。</a:t>
          </a:r>
          <a:endParaRPr lang="ja-JP" altLang="ja-JP">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76708</xdr:rowOff>
    </xdr:to>
    <xdr:cxnSp macro="">
      <xdr:nvCxnSpPr>
        <xdr:cNvPr id="438" name="直線コネクタ 437"/>
        <xdr:cNvCxnSpPr/>
      </xdr:nvCxnSpPr>
      <xdr:spPr>
        <a:xfrm>
          <a:off x="15671800" y="130657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76708</xdr:rowOff>
    </xdr:to>
    <xdr:cxnSp macro="">
      <xdr:nvCxnSpPr>
        <xdr:cNvPr id="441" name="直線コネクタ 440"/>
        <xdr:cNvCxnSpPr/>
      </xdr:nvCxnSpPr>
      <xdr:spPr>
        <a:xfrm flipV="1">
          <a:off x="14782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76</xdr:row>
      <xdr:rowOff>76708</xdr:rowOff>
    </xdr:to>
    <xdr:cxnSp macro="">
      <xdr:nvCxnSpPr>
        <xdr:cNvPr id="444" name="直線コネクタ 443"/>
        <xdr:cNvCxnSpPr/>
      </xdr:nvCxnSpPr>
      <xdr:spPr>
        <a:xfrm>
          <a:off x="13893800" y="129926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133858</xdr:rowOff>
    </xdr:to>
    <xdr:cxnSp macro="">
      <xdr:nvCxnSpPr>
        <xdr:cNvPr id="447" name="直線コネクタ 446"/>
        <xdr:cNvCxnSpPr/>
      </xdr:nvCxnSpPr>
      <xdr:spPr>
        <a:xfrm>
          <a:off x="13004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57" name="楕円 456"/>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58"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9" name="楕円 45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60" name="テキスト ボックス 459"/>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61" name="楕円 460"/>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62" name="テキスト ボックス 461"/>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63" name="楕円 462"/>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64" name="テキスト ボックス 463"/>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65" name="楕円 46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66" name="テキスト ボックス 46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82842</xdr:rowOff>
    </xdr:from>
    <xdr:to>
      <xdr:col>29</xdr:col>
      <xdr:colOff>127000</xdr:colOff>
      <xdr:row>15</xdr:row>
      <xdr:rowOff>140411</xdr:rowOff>
    </xdr:to>
    <xdr:cxnSp macro="">
      <xdr:nvCxnSpPr>
        <xdr:cNvPr id="50" name="直線コネクタ 49"/>
        <xdr:cNvCxnSpPr/>
      </xdr:nvCxnSpPr>
      <xdr:spPr bwMode="auto">
        <a:xfrm flipV="1">
          <a:off x="5003800" y="2702217"/>
          <a:ext cx="647700" cy="5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140411</xdr:rowOff>
    </xdr:from>
    <xdr:to>
      <xdr:col>26</xdr:col>
      <xdr:colOff>50800</xdr:colOff>
      <xdr:row>16</xdr:row>
      <xdr:rowOff>29312</xdr:rowOff>
    </xdr:to>
    <xdr:cxnSp macro="">
      <xdr:nvCxnSpPr>
        <xdr:cNvPr id="53" name="直線コネクタ 52"/>
        <xdr:cNvCxnSpPr/>
      </xdr:nvCxnSpPr>
      <xdr:spPr bwMode="auto">
        <a:xfrm flipV="1">
          <a:off x="4305300" y="2759786"/>
          <a:ext cx="698500" cy="6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18682</xdr:rowOff>
    </xdr:from>
    <xdr:to>
      <xdr:col>22</xdr:col>
      <xdr:colOff>114300</xdr:colOff>
      <xdr:row>16</xdr:row>
      <xdr:rowOff>29312</xdr:rowOff>
    </xdr:to>
    <xdr:cxnSp macro="">
      <xdr:nvCxnSpPr>
        <xdr:cNvPr id="56" name="直線コネクタ 55"/>
        <xdr:cNvCxnSpPr/>
      </xdr:nvCxnSpPr>
      <xdr:spPr bwMode="auto">
        <a:xfrm>
          <a:off x="3606800" y="2809507"/>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18682</xdr:rowOff>
    </xdr:from>
    <xdr:to>
      <xdr:col>18</xdr:col>
      <xdr:colOff>177800</xdr:colOff>
      <xdr:row>16</xdr:row>
      <xdr:rowOff>46190</xdr:rowOff>
    </xdr:to>
    <xdr:cxnSp macro="">
      <xdr:nvCxnSpPr>
        <xdr:cNvPr id="59" name="直線コネクタ 58"/>
        <xdr:cNvCxnSpPr/>
      </xdr:nvCxnSpPr>
      <xdr:spPr bwMode="auto">
        <a:xfrm flipV="1">
          <a:off x="2908300" y="2809507"/>
          <a:ext cx="6985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32042</xdr:rowOff>
    </xdr:from>
    <xdr:to>
      <xdr:col>29</xdr:col>
      <xdr:colOff>177800</xdr:colOff>
      <xdr:row>15</xdr:row>
      <xdr:rowOff>133642</xdr:rowOff>
    </xdr:to>
    <xdr:sp macro="" textlink="">
      <xdr:nvSpPr>
        <xdr:cNvPr id="69" name="楕円 68"/>
        <xdr:cNvSpPr/>
      </xdr:nvSpPr>
      <xdr:spPr bwMode="auto">
        <a:xfrm>
          <a:off x="5600700" y="26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48569</xdr:rowOff>
    </xdr:from>
    <xdr:ext cx="762000" cy="259045"/>
    <xdr:sp macro="" textlink="">
      <xdr:nvSpPr>
        <xdr:cNvPr id="70" name="人口1人当たり決算額の推移該当値テキスト130"/>
        <xdr:cNvSpPr txBox="1"/>
      </xdr:nvSpPr>
      <xdr:spPr>
        <a:xfrm>
          <a:off x="5740400" y="249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89611</xdr:rowOff>
    </xdr:from>
    <xdr:to>
      <xdr:col>26</xdr:col>
      <xdr:colOff>101600</xdr:colOff>
      <xdr:row>16</xdr:row>
      <xdr:rowOff>19761</xdr:rowOff>
    </xdr:to>
    <xdr:sp macro="" textlink="">
      <xdr:nvSpPr>
        <xdr:cNvPr id="71" name="楕円 70"/>
        <xdr:cNvSpPr/>
      </xdr:nvSpPr>
      <xdr:spPr bwMode="auto">
        <a:xfrm>
          <a:off x="4953000" y="27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29938</xdr:rowOff>
    </xdr:from>
    <xdr:ext cx="736600" cy="259045"/>
    <xdr:sp macro="" textlink="">
      <xdr:nvSpPr>
        <xdr:cNvPr id="72" name="テキスト ボックス 71"/>
        <xdr:cNvSpPr txBox="1"/>
      </xdr:nvSpPr>
      <xdr:spPr>
        <a:xfrm>
          <a:off x="4622800" y="247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149962</xdr:rowOff>
    </xdr:from>
    <xdr:to>
      <xdr:col>22</xdr:col>
      <xdr:colOff>165100</xdr:colOff>
      <xdr:row>16</xdr:row>
      <xdr:rowOff>80112</xdr:rowOff>
    </xdr:to>
    <xdr:sp macro="" textlink="">
      <xdr:nvSpPr>
        <xdr:cNvPr id="73" name="楕円 72"/>
        <xdr:cNvSpPr/>
      </xdr:nvSpPr>
      <xdr:spPr bwMode="auto">
        <a:xfrm>
          <a:off x="4254500" y="276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90289</xdr:rowOff>
    </xdr:from>
    <xdr:ext cx="762000" cy="259045"/>
    <xdr:sp macro="" textlink="">
      <xdr:nvSpPr>
        <xdr:cNvPr id="74" name="テキスト ボックス 73"/>
        <xdr:cNvSpPr txBox="1"/>
      </xdr:nvSpPr>
      <xdr:spPr>
        <a:xfrm>
          <a:off x="3924300" y="253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139332</xdr:rowOff>
    </xdr:from>
    <xdr:to>
      <xdr:col>19</xdr:col>
      <xdr:colOff>38100</xdr:colOff>
      <xdr:row>16</xdr:row>
      <xdr:rowOff>69482</xdr:rowOff>
    </xdr:to>
    <xdr:sp macro="" textlink="">
      <xdr:nvSpPr>
        <xdr:cNvPr id="75" name="楕円 74"/>
        <xdr:cNvSpPr/>
      </xdr:nvSpPr>
      <xdr:spPr bwMode="auto">
        <a:xfrm>
          <a:off x="3556000" y="275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79659</xdr:rowOff>
    </xdr:from>
    <xdr:ext cx="762000" cy="259045"/>
    <xdr:sp macro="" textlink="">
      <xdr:nvSpPr>
        <xdr:cNvPr id="76" name="テキスト ボックス 75"/>
        <xdr:cNvSpPr txBox="1"/>
      </xdr:nvSpPr>
      <xdr:spPr>
        <a:xfrm>
          <a:off x="3225800" y="25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166840</xdr:rowOff>
    </xdr:from>
    <xdr:to>
      <xdr:col>15</xdr:col>
      <xdr:colOff>101600</xdr:colOff>
      <xdr:row>16</xdr:row>
      <xdr:rowOff>96990</xdr:rowOff>
    </xdr:to>
    <xdr:sp macro="" textlink="">
      <xdr:nvSpPr>
        <xdr:cNvPr id="77" name="楕円 76"/>
        <xdr:cNvSpPr/>
      </xdr:nvSpPr>
      <xdr:spPr bwMode="auto">
        <a:xfrm>
          <a:off x="2857500" y="2786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107167</xdr:rowOff>
    </xdr:from>
    <xdr:ext cx="762000" cy="259045"/>
    <xdr:sp macro="" textlink="">
      <xdr:nvSpPr>
        <xdr:cNvPr id="78" name="テキスト ボックス 77"/>
        <xdr:cNvSpPr txBox="1"/>
      </xdr:nvSpPr>
      <xdr:spPr>
        <a:xfrm>
          <a:off x="2527300" y="255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1880</xdr:rowOff>
    </xdr:from>
    <xdr:to>
      <xdr:col>29</xdr:col>
      <xdr:colOff>127000</xdr:colOff>
      <xdr:row>36</xdr:row>
      <xdr:rowOff>13691</xdr:rowOff>
    </xdr:to>
    <xdr:cxnSp macro="">
      <xdr:nvCxnSpPr>
        <xdr:cNvPr id="111" name="直線コネクタ 110"/>
        <xdr:cNvCxnSpPr/>
      </xdr:nvCxnSpPr>
      <xdr:spPr bwMode="auto">
        <a:xfrm>
          <a:off x="5003800" y="6955130"/>
          <a:ext cx="647700" cy="1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1880</xdr:rowOff>
    </xdr:from>
    <xdr:to>
      <xdr:col>26</xdr:col>
      <xdr:colOff>50800</xdr:colOff>
      <xdr:row>36</xdr:row>
      <xdr:rowOff>28131</xdr:rowOff>
    </xdr:to>
    <xdr:cxnSp macro="">
      <xdr:nvCxnSpPr>
        <xdr:cNvPr id="114" name="直線コネクタ 113"/>
        <xdr:cNvCxnSpPr/>
      </xdr:nvCxnSpPr>
      <xdr:spPr bwMode="auto">
        <a:xfrm flipV="1">
          <a:off x="4305300" y="6955130"/>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28131</xdr:rowOff>
    </xdr:from>
    <xdr:to>
      <xdr:col>22</xdr:col>
      <xdr:colOff>114300</xdr:colOff>
      <xdr:row>36</xdr:row>
      <xdr:rowOff>42761</xdr:rowOff>
    </xdr:to>
    <xdr:cxnSp macro="">
      <xdr:nvCxnSpPr>
        <xdr:cNvPr id="117" name="直線コネクタ 116"/>
        <xdr:cNvCxnSpPr/>
      </xdr:nvCxnSpPr>
      <xdr:spPr bwMode="auto">
        <a:xfrm flipV="1">
          <a:off x="3606800" y="69813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42761</xdr:rowOff>
    </xdr:from>
    <xdr:to>
      <xdr:col>18</xdr:col>
      <xdr:colOff>177800</xdr:colOff>
      <xdr:row>36</xdr:row>
      <xdr:rowOff>99454</xdr:rowOff>
    </xdr:to>
    <xdr:cxnSp macro="">
      <xdr:nvCxnSpPr>
        <xdr:cNvPr id="120" name="直線コネクタ 119"/>
        <xdr:cNvCxnSpPr/>
      </xdr:nvCxnSpPr>
      <xdr:spPr bwMode="auto">
        <a:xfrm flipV="1">
          <a:off x="2908300" y="6996011"/>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305791</xdr:rowOff>
    </xdr:from>
    <xdr:to>
      <xdr:col>29</xdr:col>
      <xdr:colOff>177800</xdr:colOff>
      <xdr:row>36</xdr:row>
      <xdr:rowOff>64491</xdr:rowOff>
    </xdr:to>
    <xdr:sp macro="" textlink="">
      <xdr:nvSpPr>
        <xdr:cNvPr id="130" name="楕円 129"/>
        <xdr:cNvSpPr/>
      </xdr:nvSpPr>
      <xdr:spPr bwMode="auto">
        <a:xfrm>
          <a:off x="5600700" y="6916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277868</xdr:rowOff>
    </xdr:from>
    <xdr:ext cx="762000" cy="259045"/>
    <xdr:sp macro="" textlink="">
      <xdr:nvSpPr>
        <xdr:cNvPr id="131" name="人口1人当たり決算額の推移該当値テキスト445"/>
        <xdr:cNvSpPr txBox="1"/>
      </xdr:nvSpPr>
      <xdr:spPr>
        <a:xfrm>
          <a:off x="5740400" y="68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293980</xdr:rowOff>
    </xdr:from>
    <xdr:to>
      <xdr:col>26</xdr:col>
      <xdr:colOff>101600</xdr:colOff>
      <xdr:row>36</xdr:row>
      <xdr:rowOff>52680</xdr:rowOff>
    </xdr:to>
    <xdr:sp macro="" textlink="">
      <xdr:nvSpPr>
        <xdr:cNvPr id="132" name="楕円 131"/>
        <xdr:cNvSpPr/>
      </xdr:nvSpPr>
      <xdr:spPr bwMode="auto">
        <a:xfrm>
          <a:off x="49530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37457</xdr:rowOff>
    </xdr:from>
    <xdr:ext cx="736600" cy="259045"/>
    <xdr:sp macro="" textlink="">
      <xdr:nvSpPr>
        <xdr:cNvPr id="133" name="テキスト ボックス 132"/>
        <xdr:cNvSpPr txBox="1"/>
      </xdr:nvSpPr>
      <xdr:spPr>
        <a:xfrm>
          <a:off x="4622800" y="699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320231</xdr:rowOff>
    </xdr:from>
    <xdr:to>
      <xdr:col>22</xdr:col>
      <xdr:colOff>165100</xdr:colOff>
      <xdr:row>36</xdr:row>
      <xdr:rowOff>78931</xdr:rowOff>
    </xdr:to>
    <xdr:sp macro="" textlink="">
      <xdr:nvSpPr>
        <xdr:cNvPr id="134" name="楕円 133"/>
        <xdr:cNvSpPr/>
      </xdr:nvSpPr>
      <xdr:spPr bwMode="auto">
        <a:xfrm>
          <a:off x="42545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63708</xdr:rowOff>
    </xdr:from>
    <xdr:ext cx="762000" cy="259045"/>
    <xdr:sp macro="" textlink="">
      <xdr:nvSpPr>
        <xdr:cNvPr id="135" name="テキスト ボックス 134"/>
        <xdr:cNvSpPr txBox="1"/>
      </xdr:nvSpPr>
      <xdr:spPr>
        <a:xfrm>
          <a:off x="3924300" y="701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334861</xdr:rowOff>
    </xdr:from>
    <xdr:to>
      <xdr:col>19</xdr:col>
      <xdr:colOff>38100</xdr:colOff>
      <xdr:row>36</xdr:row>
      <xdr:rowOff>93561</xdr:rowOff>
    </xdr:to>
    <xdr:sp macro="" textlink="">
      <xdr:nvSpPr>
        <xdr:cNvPr id="136" name="楕円 135"/>
        <xdr:cNvSpPr/>
      </xdr:nvSpPr>
      <xdr:spPr bwMode="auto">
        <a:xfrm>
          <a:off x="35560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78338</xdr:rowOff>
    </xdr:from>
    <xdr:ext cx="762000" cy="259045"/>
    <xdr:sp macro="" textlink="">
      <xdr:nvSpPr>
        <xdr:cNvPr id="137" name="テキスト ボックス 136"/>
        <xdr:cNvSpPr txBox="1"/>
      </xdr:nvSpPr>
      <xdr:spPr>
        <a:xfrm>
          <a:off x="3225800" y="703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48654</xdr:rowOff>
    </xdr:from>
    <xdr:to>
      <xdr:col>15</xdr:col>
      <xdr:colOff>101600</xdr:colOff>
      <xdr:row>36</xdr:row>
      <xdr:rowOff>150254</xdr:rowOff>
    </xdr:to>
    <xdr:sp macro="" textlink="">
      <xdr:nvSpPr>
        <xdr:cNvPr id="138" name="楕円 137"/>
        <xdr:cNvSpPr/>
      </xdr:nvSpPr>
      <xdr:spPr bwMode="auto">
        <a:xfrm>
          <a:off x="2857500" y="70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135031</xdr:rowOff>
    </xdr:from>
    <xdr:ext cx="762000" cy="259045"/>
    <xdr:sp macro="" textlink="">
      <xdr:nvSpPr>
        <xdr:cNvPr id="139" name="テキスト ボックス 138"/>
        <xdr:cNvSpPr txBox="1"/>
      </xdr:nvSpPr>
      <xdr:spPr>
        <a:xfrm>
          <a:off x="2527300" y="70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150582</xdr:rowOff>
    </xdr:from>
    <xdr:to>
      <xdr:col>24</xdr:col>
      <xdr:colOff>63500</xdr:colOff>
      <xdr:row>36</xdr:row>
      <xdr:rowOff>165509</xdr:rowOff>
    </xdr:to>
    <xdr:cxnSp macro="">
      <xdr:nvCxnSpPr>
        <xdr:cNvPr id="59" name="直線コネクタ 58"/>
        <xdr:cNvCxnSpPr/>
      </xdr:nvCxnSpPr>
      <xdr:spPr>
        <a:xfrm flipV="1">
          <a:off x="3797300" y="6322782"/>
          <a:ext cx="8382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163429</xdr:rowOff>
    </xdr:from>
    <xdr:to>
      <xdr:col>19</xdr:col>
      <xdr:colOff>177800</xdr:colOff>
      <xdr:row>36</xdr:row>
      <xdr:rowOff>165509</xdr:rowOff>
    </xdr:to>
    <xdr:cxnSp macro="">
      <xdr:nvCxnSpPr>
        <xdr:cNvPr id="62" name="直線コネクタ 61"/>
        <xdr:cNvCxnSpPr/>
      </xdr:nvCxnSpPr>
      <xdr:spPr>
        <a:xfrm>
          <a:off x="2908300" y="6335629"/>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145826</xdr:rowOff>
    </xdr:from>
    <xdr:to>
      <xdr:col>15</xdr:col>
      <xdr:colOff>50800</xdr:colOff>
      <xdr:row>36</xdr:row>
      <xdr:rowOff>163429</xdr:rowOff>
    </xdr:to>
    <xdr:cxnSp macro="">
      <xdr:nvCxnSpPr>
        <xdr:cNvPr id="65" name="直線コネクタ 64"/>
        <xdr:cNvCxnSpPr/>
      </xdr:nvCxnSpPr>
      <xdr:spPr>
        <a:xfrm>
          <a:off x="2019300" y="6318026"/>
          <a:ext cx="8890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145826</xdr:rowOff>
    </xdr:from>
    <xdr:to>
      <xdr:col>10</xdr:col>
      <xdr:colOff>114300</xdr:colOff>
      <xdr:row>36</xdr:row>
      <xdr:rowOff>162332</xdr:rowOff>
    </xdr:to>
    <xdr:cxnSp macro="">
      <xdr:nvCxnSpPr>
        <xdr:cNvPr id="68" name="直線コネクタ 67"/>
        <xdr:cNvCxnSpPr/>
      </xdr:nvCxnSpPr>
      <xdr:spPr>
        <a:xfrm flipV="1">
          <a:off x="1130300" y="6318026"/>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99782</xdr:rowOff>
    </xdr:from>
    <xdr:to>
      <xdr:col>24</xdr:col>
      <xdr:colOff>114300</xdr:colOff>
      <xdr:row>37</xdr:row>
      <xdr:rowOff>29932</xdr:rowOff>
    </xdr:to>
    <xdr:sp macro="" textlink="">
      <xdr:nvSpPr>
        <xdr:cNvPr id="78" name="楕円 77"/>
        <xdr:cNvSpPr/>
      </xdr:nvSpPr>
      <xdr:spPr>
        <a:xfrm>
          <a:off x="45847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78209</xdr:rowOff>
    </xdr:from>
    <xdr:ext cx="534377" cy="259045"/>
    <xdr:sp macro="" textlink="">
      <xdr:nvSpPr>
        <xdr:cNvPr id="79" name="人件費該当値テキスト"/>
        <xdr:cNvSpPr txBox="1"/>
      </xdr:nvSpPr>
      <xdr:spPr>
        <a:xfrm>
          <a:off x="4686300" y="625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114709</xdr:rowOff>
    </xdr:from>
    <xdr:to>
      <xdr:col>20</xdr:col>
      <xdr:colOff>38100</xdr:colOff>
      <xdr:row>37</xdr:row>
      <xdr:rowOff>44859</xdr:rowOff>
    </xdr:to>
    <xdr:sp macro="" textlink="">
      <xdr:nvSpPr>
        <xdr:cNvPr id="80" name="楕円 79"/>
        <xdr:cNvSpPr/>
      </xdr:nvSpPr>
      <xdr:spPr>
        <a:xfrm>
          <a:off x="3746500" y="62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35986</xdr:rowOff>
    </xdr:from>
    <xdr:ext cx="534377" cy="259045"/>
    <xdr:sp macro="" textlink="">
      <xdr:nvSpPr>
        <xdr:cNvPr id="81" name="テキスト ボックス 80"/>
        <xdr:cNvSpPr txBox="1"/>
      </xdr:nvSpPr>
      <xdr:spPr>
        <a:xfrm>
          <a:off x="3530111"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112629</xdr:rowOff>
    </xdr:from>
    <xdr:to>
      <xdr:col>15</xdr:col>
      <xdr:colOff>101600</xdr:colOff>
      <xdr:row>37</xdr:row>
      <xdr:rowOff>42779</xdr:rowOff>
    </xdr:to>
    <xdr:sp macro="" textlink="">
      <xdr:nvSpPr>
        <xdr:cNvPr id="82" name="楕円 81"/>
        <xdr:cNvSpPr/>
      </xdr:nvSpPr>
      <xdr:spPr>
        <a:xfrm>
          <a:off x="2857500" y="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33906</xdr:rowOff>
    </xdr:from>
    <xdr:ext cx="534377" cy="259045"/>
    <xdr:sp macro="" textlink="">
      <xdr:nvSpPr>
        <xdr:cNvPr id="83" name="テキスト ボックス 82"/>
        <xdr:cNvSpPr txBox="1"/>
      </xdr:nvSpPr>
      <xdr:spPr>
        <a:xfrm>
          <a:off x="2641111" y="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95026</xdr:rowOff>
    </xdr:from>
    <xdr:to>
      <xdr:col>10</xdr:col>
      <xdr:colOff>165100</xdr:colOff>
      <xdr:row>37</xdr:row>
      <xdr:rowOff>25176</xdr:rowOff>
    </xdr:to>
    <xdr:sp macro="" textlink="">
      <xdr:nvSpPr>
        <xdr:cNvPr id="84" name="楕円 83"/>
        <xdr:cNvSpPr/>
      </xdr:nvSpPr>
      <xdr:spPr>
        <a:xfrm>
          <a:off x="1968500" y="62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16303</xdr:rowOff>
    </xdr:from>
    <xdr:ext cx="534377" cy="259045"/>
    <xdr:sp macro="" textlink="">
      <xdr:nvSpPr>
        <xdr:cNvPr id="85" name="テキスト ボックス 84"/>
        <xdr:cNvSpPr txBox="1"/>
      </xdr:nvSpPr>
      <xdr:spPr>
        <a:xfrm>
          <a:off x="1752111" y="63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111532</xdr:rowOff>
    </xdr:from>
    <xdr:to>
      <xdr:col>6</xdr:col>
      <xdr:colOff>38100</xdr:colOff>
      <xdr:row>37</xdr:row>
      <xdr:rowOff>41682</xdr:rowOff>
    </xdr:to>
    <xdr:sp macro="" textlink="">
      <xdr:nvSpPr>
        <xdr:cNvPr id="86" name="楕円 85"/>
        <xdr:cNvSpPr/>
      </xdr:nvSpPr>
      <xdr:spPr>
        <a:xfrm>
          <a:off x="10795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32809</xdr:rowOff>
    </xdr:from>
    <xdr:ext cx="534377" cy="259045"/>
    <xdr:sp macro="" textlink="">
      <xdr:nvSpPr>
        <xdr:cNvPr id="87" name="テキスト ボックス 86"/>
        <xdr:cNvSpPr txBox="1"/>
      </xdr:nvSpPr>
      <xdr:spPr>
        <a:xfrm>
          <a:off x="863111" y="63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124651</xdr:rowOff>
    </xdr:from>
    <xdr:to>
      <xdr:col>24</xdr:col>
      <xdr:colOff>63500</xdr:colOff>
      <xdr:row>53</xdr:row>
      <xdr:rowOff>128956</xdr:rowOff>
    </xdr:to>
    <xdr:cxnSp macro="">
      <xdr:nvCxnSpPr>
        <xdr:cNvPr id="117" name="直線コネクタ 116"/>
        <xdr:cNvCxnSpPr/>
      </xdr:nvCxnSpPr>
      <xdr:spPr>
        <a:xfrm flipV="1">
          <a:off x="3797300" y="9211501"/>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128956</xdr:rowOff>
    </xdr:from>
    <xdr:to>
      <xdr:col>19</xdr:col>
      <xdr:colOff>177800</xdr:colOff>
      <xdr:row>53</xdr:row>
      <xdr:rowOff>159017</xdr:rowOff>
    </xdr:to>
    <xdr:cxnSp macro="">
      <xdr:nvCxnSpPr>
        <xdr:cNvPr id="120" name="直線コネクタ 119"/>
        <xdr:cNvCxnSpPr/>
      </xdr:nvCxnSpPr>
      <xdr:spPr>
        <a:xfrm flipV="1">
          <a:off x="2908300" y="9215806"/>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159017</xdr:rowOff>
    </xdr:from>
    <xdr:to>
      <xdr:col>15</xdr:col>
      <xdr:colOff>50800</xdr:colOff>
      <xdr:row>54</xdr:row>
      <xdr:rowOff>6579</xdr:rowOff>
    </xdr:to>
    <xdr:cxnSp macro="">
      <xdr:nvCxnSpPr>
        <xdr:cNvPr id="123" name="直線コネクタ 122"/>
        <xdr:cNvCxnSpPr/>
      </xdr:nvCxnSpPr>
      <xdr:spPr>
        <a:xfrm flipV="1">
          <a:off x="2019300" y="9245867"/>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6579</xdr:rowOff>
    </xdr:from>
    <xdr:to>
      <xdr:col>10</xdr:col>
      <xdr:colOff>114300</xdr:colOff>
      <xdr:row>54</xdr:row>
      <xdr:rowOff>58128</xdr:rowOff>
    </xdr:to>
    <xdr:cxnSp macro="">
      <xdr:nvCxnSpPr>
        <xdr:cNvPr id="126" name="直線コネクタ 125"/>
        <xdr:cNvCxnSpPr/>
      </xdr:nvCxnSpPr>
      <xdr:spPr>
        <a:xfrm flipV="1">
          <a:off x="1130300" y="9264879"/>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164025</xdr:rowOff>
    </xdr:from>
    <xdr:ext cx="534377" cy="259045"/>
    <xdr:sp macro="" textlink="">
      <xdr:nvSpPr>
        <xdr:cNvPr id="130" name="テキスト ボックス 129"/>
        <xdr:cNvSpPr txBox="1"/>
      </xdr:nvSpPr>
      <xdr:spPr>
        <a:xfrm>
          <a:off x="863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73851</xdr:rowOff>
    </xdr:from>
    <xdr:to>
      <xdr:col>24</xdr:col>
      <xdr:colOff>114300</xdr:colOff>
      <xdr:row>54</xdr:row>
      <xdr:rowOff>4001</xdr:rowOff>
    </xdr:to>
    <xdr:sp macro="" textlink="">
      <xdr:nvSpPr>
        <xdr:cNvPr id="136" name="楕円 135"/>
        <xdr:cNvSpPr/>
      </xdr:nvSpPr>
      <xdr:spPr>
        <a:xfrm>
          <a:off x="4584700" y="91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96728</xdr:rowOff>
    </xdr:from>
    <xdr:ext cx="534377" cy="259045"/>
    <xdr:sp macro="" textlink="">
      <xdr:nvSpPr>
        <xdr:cNvPr id="137" name="物件費該当値テキスト"/>
        <xdr:cNvSpPr txBox="1"/>
      </xdr:nvSpPr>
      <xdr:spPr>
        <a:xfrm>
          <a:off x="4686300" y="90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78156</xdr:rowOff>
    </xdr:from>
    <xdr:to>
      <xdr:col>20</xdr:col>
      <xdr:colOff>38100</xdr:colOff>
      <xdr:row>54</xdr:row>
      <xdr:rowOff>8306</xdr:rowOff>
    </xdr:to>
    <xdr:sp macro="" textlink="">
      <xdr:nvSpPr>
        <xdr:cNvPr id="138" name="楕円 137"/>
        <xdr:cNvSpPr/>
      </xdr:nvSpPr>
      <xdr:spPr>
        <a:xfrm>
          <a:off x="3746500" y="91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24833</xdr:rowOff>
    </xdr:from>
    <xdr:ext cx="534377" cy="259045"/>
    <xdr:sp macro="" textlink="">
      <xdr:nvSpPr>
        <xdr:cNvPr id="139" name="テキスト ボックス 138"/>
        <xdr:cNvSpPr txBox="1"/>
      </xdr:nvSpPr>
      <xdr:spPr>
        <a:xfrm>
          <a:off x="3530111" y="894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108217</xdr:rowOff>
    </xdr:from>
    <xdr:to>
      <xdr:col>15</xdr:col>
      <xdr:colOff>101600</xdr:colOff>
      <xdr:row>54</xdr:row>
      <xdr:rowOff>38367</xdr:rowOff>
    </xdr:to>
    <xdr:sp macro="" textlink="">
      <xdr:nvSpPr>
        <xdr:cNvPr id="140" name="楕円 139"/>
        <xdr:cNvSpPr/>
      </xdr:nvSpPr>
      <xdr:spPr>
        <a:xfrm>
          <a:off x="2857500" y="91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54894</xdr:rowOff>
    </xdr:from>
    <xdr:ext cx="534377" cy="259045"/>
    <xdr:sp macro="" textlink="">
      <xdr:nvSpPr>
        <xdr:cNvPr id="141" name="テキスト ボックス 140"/>
        <xdr:cNvSpPr txBox="1"/>
      </xdr:nvSpPr>
      <xdr:spPr>
        <a:xfrm>
          <a:off x="2641111" y="89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127229</xdr:rowOff>
    </xdr:from>
    <xdr:to>
      <xdr:col>10</xdr:col>
      <xdr:colOff>165100</xdr:colOff>
      <xdr:row>54</xdr:row>
      <xdr:rowOff>57379</xdr:rowOff>
    </xdr:to>
    <xdr:sp macro="" textlink="">
      <xdr:nvSpPr>
        <xdr:cNvPr id="142" name="楕円 141"/>
        <xdr:cNvSpPr/>
      </xdr:nvSpPr>
      <xdr:spPr>
        <a:xfrm>
          <a:off x="1968500" y="92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73906</xdr:rowOff>
    </xdr:from>
    <xdr:ext cx="534377" cy="259045"/>
    <xdr:sp macro="" textlink="">
      <xdr:nvSpPr>
        <xdr:cNvPr id="143" name="テキスト ボックス 142"/>
        <xdr:cNvSpPr txBox="1"/>
      </xdr:nvSpPr>
      <xdr:spPr>
        <a:xfrm>
          <a:off x="1752111" y="89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7328</xdr:rowOff>
    </xdr:from>
    <xdr:to>
      <xdr:col>6</xdr:col>
      <xdr:colOff>38100</xdr:colOff>
      <xdr:row>54</xdr:row>
      <xdr:rowOff>108928</xdr:rowOff>
    </xdr:to>
    <xdr:sp macro="" textlink="">
      <xdr:nvSpPr>
        <xdr:cNvPr id="144" name="楕円 143"/>
        <xdr:cNvSpPr/>
      </xdr:nvSpPr>
      <xdr:spPr>
        <a:xfrm>
          <a:off x="1079500" y="92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125455</xdr:rowOff>
    </xdr:from>
    <xdr:ext cx="534377" cy="259045"/>
    <xdr:sp macro="" textlink="">
      <xdr:nvSpPr>
        <xdr:cNvPr id="145" name="テキスト ボックス 144"/>
        <xdr:cNvSpPr txBox="1"/>
      </xdr:nvSpPr>
      <xdr:spPr>
        <a:xfrm>
          <a:off x="863111" y="9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158789</xdr:rowOff>
    </xdr:from>
    <xdr:to>
      <xdr:col>24</xdr:col>
      <xdr:colOff>63500</xdr:colOff>
      <xdr:row>76</xdr:row>
      <xdr:rowOff>26315</xdr:rowOff>
    </xdr:to>
    <xdr:cxnSp macro="">
      <xdr:nvCxnSpPr>
        <xdr:cNvPr id="170" name="直線コネクタ 169"/>
        <xdr:cNvCxnSpPr/>
      </xdr:nvCxnSpPr>
      <xdr:spPr>
        <a:xfrm flipV="1">
          <a:off x="3797300" y="13017539"/>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26315</xdr:rowOff>
    </xdr:from>
    <xdr:to>
      <xdr:col>19</xdr:col>
      <xdr:colOff>177800</xdr:colOff>
      <xdr:row>76</xdr:row>
      <xdr:rowOff>72492</xdr:rowOff>
    </xdr:to>
    <xdr:cxnSp macro="">
      <xdr:nvCxnSpPr>
        <xdr:cNvPr id="173" name="直線コネクタ 172"/>
        <xdr:cNvCxnSpPr/>
      </xdr:nvCxnSpPr>
      <xdr:spPr>
        <a:xfrm flipV="1">
          <a:off x="2908300" y="1305651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65748</xdr:rowOff>
    </xdr:from>
    <xdr:to>
      <xdr:col>15</xdr:col>
      <xdr:colOff>50800</xdr:colOff>
      <xdr:row>76</xdr:row>
      <xdr:rowOff>72492</xdr:rowOff>
    </xdr:to>
    <xdr:cxnSp macro="">
      <xdr:nvCxnSpPr>
        <xdr:cNvPr id="176" name="直線コネクタ 175"/>
        <xdr:cNvCxnSpPr/>
      </xdr:nvCxnSpPr>
      <xdr:spPr>
        <a:xfrm>
          <a:off x="2019300" y="1309594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50203</xdr:rowOff>
    </xdr:from>
    <xdr:to>
      <xdr:col>10</xdr:col>
      <xdr:colOff>114300</xdr:colOff>
      <xdr:row>76</xdr:row>
      <xdr:rowOff>65748</xdr:rowOff>
    </xdr:to>
    <xdr:cxnSp macro="">
      <xdr:nvCxnSpPr>
        <xdr:cNvPr id="179" name="直線コネクタ 178"/>
        <xdr:cNvCxnSpPr/>
      </xdr:nvCxnSpPr>
      <xdr:spPr>
        <a:xfrm>
          <a:off x="1130300" y="1308040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107988</xdr:rowOff>
    </xdr:from>
    <xdr:to>
      <xdr:col>24</xdr:col>
      <xdr:colOff>114300</xdr:colOff>
      <xdr:row>76</xdr:row>
      <xdr:rowOff>38137</xdr:rowOff>
    </xdr:to>
    <xdr:sp macro="" textlink="">
      <xdr:nvSpPr>
        <xdr:cNvPr id="189" name="楕円 188"/>
        <xdr:cNvSpPr/>
      </xdr:nvSpPr>
      <xdr:spPr>
        <a:xfrm>
          <a:off x="4584700" y="12966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130865</xdr:rowOff>
    </xdr:from>
    <xdr:ext cx="469744" cy="259045"/>
    <xdr:sp macro="" textlink="">
      <xdr:nvSpPr>
        <xdr:cNvPr id="190" name="維持補修費該当値テキスト"/>
        <xdr:cNvSpPr txBox="1"/>
      </xdr:nvSpPr>
      <xdr:spPr>
        <a:xfrm>
          <a:off x="4686300" y="128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146965</xdr:rowOff>
    </xdr:from>
    <xdr:to>
      <xdr:col>20</xdr:col>
      <xdr:colOff>38100</xdr:colOff>
      <xdr:row>76</xdr:row>
      <xdr:rowOff>77115</xdr:rowOff>
    </xdr:to>
    <xdr:sp macro="" textlink="">
      <xdr:nvSpPr>
        <xdr:cNvPr id="191" name="楕円 190"/>
        <xdr:cNvSpPr/>
      </xdr:nvSpPr>
      <xdr:spPr>
        <a:xfrm>
          <a:off x="3746500" y="130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93642</xdr:rowOff>
    </xdr:from>
    <xdr:ext cx="469744" cy="259045"/>
    <xdr:sp macro="" textlink="">
      <xdr:nvSpPr>
        <xdr:cNvPr id="192" name="テキスト ボックス 191"/>
        <xdr:cNvSpPr txBox="1"/>
      </xdr:nvSpPr>
      <xdr:spPr>
        <a:xfrm>
          <a:off x="3562428" y="127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21692</xdr:rowOff>
    </xdr:from>
    <xdr:to>
      <xdr:col>15</xdr:col>
      <xdr:colOff>101600</xdr:colOff>
      <xdr:row>76</xdr:row>
      <xdr:rowOff>123292</xdr:rowOff>
    </xdr:to>
    <xdr:sp macro="" textlink="">
      <xdr:nvSpPr>
        <xdr:cNvPr id="193" name="楕円 192"/>
        <xdr:cNvSpPr/>
      </xdr:nvSpPr>
      <xdr:spPr>
        <a:xfrm>
          <a:off x="2857500" y="130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139819</xdr:rowOff>
    </xdr:from>
    <xdr:ext cx="469744" cy="259045"/>
    <xdr:sp macro="" textlink="">
      <xdr:nvSpPr>
        <xdr:cNvPr id="194" name="テキスト ボックス 193"/>
        <xdr:cNvSpPr txBox="1"/>
      </xdr:nvSpPr>
      <xdr:spPr>
        <a:xfrm>
          <a:off x="2673428" y="1282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14948</xdr:rowOff>
    </xdr:from>
    <xdr:to>
      <xdr:col>10</xdr:col>
      <xdr:colOff>165100</xdr:colOff>
      <xdr:row>76</xdr:row>
      <xdr:rowOff>116548</xdr:rowOff>
    </xdr:to>
    <xdr:sp macro="" textlink="">
      <xdr:nvSpPr>
        <xdr:cNvPr id="195" name="楕円 194"/>
        <xdr:cNvSpPr/>
      </xdr:nvSpPr>
      <xdr:spPr>
        <a:xfrm>
          <a:off x="1968500" y="13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133075</xdr:rowOff>
    </xdr:from>
    <xdr:ext cx="469744" cy="259045"/>
    <xdr:sp macro="" textlink="">
      <xdr:nvSpPr>
        <xdr:cNvPr id="196" name="テキスト ボックス 195"/>
        <xdr:cNvSpPr txBox="1"/>
      </xdr:nvSpPr>
      <xdr:spPr>
        <a:xfrm>
          <a:off x="1784428" y="1282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170853</xdr:rowOff>
    </xdr:from>
    <xdr:to>
      <xdr:col>6</xdr:col>
      <xdr:colOff>38100</xdr:colOff>
      <xdr:row>76</xdr:row>
      <xdr:rowOff>101003</xdr:rowOff>
    </xdr:to>
    <xdr:sp macro="" textlink="">
      <xdr:nvSpPr>
        <xdr:cNvPr id="197" name="楕円 196"/>
        <xdr:cNvSpPr/>
      </xdr:nvSpPr>
      <xdr:spPr>
        <a:xfrm>
          <a:off x="1079500" y="130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117530</xdr:rowOff>
    </xdr:from>
    <xdr:ext cx="469744" cy="259045"/>
    <xdr:sp macro="" textlink="">
      <xdr:nvSpPr>
        <xdr:cNvPr id="198" name="テキスト ボックス 197"/>
        <xdr:cNvSpPr txBox="1"/>
      </xdr:nvSpPr>
      <xdr:spPr>
        <a:xfrm>
          <a:off x="895428" y="1280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15932</xdr:rowOff>
    </xdr:from>
    <xdr:to>
      <xdr:col>24</xdr:col>
      <xdr:colOff>63500</xdr:colOff>
      <xdr:row>98</xdr:row>
      <xdr:rowOff>18751</xdr:rowOff>
    </xdr:to>
    <xdr:cxnSp macro="">
      <xdr:nvCxnSpPr>
        <xdr:cNvPr id="228" name="直線コネクタ 227"/>
        <xdr:cNvCxnSpPr/>
      </xdr:nvCxnSpPr>
      <xdr:spPr>
        <a:xfrm flipV="1">
          <a:off x="3797300" y="16818032"/>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18751</xdr:rowOff>
    </xdr:from>
    <xdr:to>
      <xdr:col>19</xdr:col>
      <xdr:colOff>177800</xdr:colOff>
      <xdr:row>98</xdr:row>
      <xdr:rowOff>67520</xdr:rowOff>
    </xdr:to>
    <xdr:cxnSp macro="">
      <xdr:nvCxnSpPr>
        <xdr:cNvPr id="231" name="直線コネクタ 230"/>
        <xdr:cNvCxnSpPr/>
      </xdr:nvCxnSpPr>
      <xdr:spPr>
        <a:xfrm flipV="1">
          <a:off x="2908300" y="16820851"/>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67520</xdr:rowOff>
    </xdr:from>
    <xdr:to>
      <xdr:col>15</xdr:col>
      <xdr:colOff>50800</xdr:colOff>
      <xdr:row>98</xdr:row>
      <xdr:rowOff>167342</xdr:rowOff>
    </xdr:to>
    <xdr:cxnSp macro="">
      <xdr:nvCxnSpPr>
        <xdr:cNvPr id="234" name="直線コネクタ 233"/>
        <xdr:cNvCxnSpPr/>
      </xdr:nvCxnSpPr>
      <xdr:spPr>
        <a:xfrm flipV="1">
          <a:off x="2019300" y="16869620"/>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167342</xdr:rowOff>
    </xdr:from>
    <xdr:to>
      <xdr:col>10</xdr:col>
      <xdr:colOff>114300</xdr:colOff>
      <xdr:row>99</xdr:row>
      <xdr:rowOff>61461</xdr:rowOff>
    </xdr:to>
    <xdr:cxnSp macro="">
      <xdr:nvCxnSpPr>
        <xdr:cNvPr id="237" name="直線コネクタ 236"/>
        <xdr:cNvCxnSpPr/>
      </xdr:nvCxnSpPr>
      <xdr:spPr>
        <a:xfrm flipV="1">
          <a:off x="1130300" y="16969442"/>
          <a:ext cx="8890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136582</xdr:rowOff>
    </xdr:from>
    <xdr:to>
      <xdr:col>24</xdr:col>
      <xdr:colOff>114300</xdr:colOff>
      <xdr:row>98</xdr:row>
      <xdr:rowOff>66732</xdr:rowOff>
    </xdr:to>
    <xdr:sp macro="" textlink="">
      <xdr:nvSpPr>
        <xdr:cNvPr id="247" name="楕円 246"/>
        <xdr:cNvSpPr/>
      </xdr:nvSpPr>
      <xdr:spPr>
        <a:xfrm>
          <a:off x="4584700" y="167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51509</xdr:rowOff>
    </xdr:from>
    <xdr:ext cx="534377" cy="259045"/>
    <xdr:sp macro="" textlink="">
      <xdr:nvSpPr>
        <xdr:cNvPr id="248" name="扶助費該当値テキスト"/>
        <xdr:cNvSpPr txBox="1"/>
      </xdr:nvSpPr>
      <xdr:spPr>
        <a:xfrm>
          <a:off x="4686300" y="1668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139401</xdr:rowOff>
    </xdr:from>
    <xdr:to>
      <xdr:col>20</xdr:col>
      <xdr:colOff>38100</xdr:colOff>
      <xdr:row>98</xdr:row>
      <xdr:rowOff>69551</xdr:rowOff>
    </xdr:to>
    <xdr:sp macro="" textlink="">
      <xdr:nvSpPr>
        <xdr:cNvPr id="249" name="楕円 248"/>
        <xdr:cNvSpPr/>
      </xdr:nvSpPr>
      <xdr:spPr>
        <a:xfrm>
          <a:off x="3746500" y="167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60678</xdr:rowOff>
    </xdr:from>
    <xdr:ext cx="534377" cy="259045"/>
    <xdr:sp macro="" textlink="">
      <xdr:nvSpPr>
        <xdr:cNvPr id="250" name="テキスト ボックス 249"/>
        <xdr:cNvSpPr txBox="1"/>
      </xdr:nvSpPr>
      <xdr:spPr>
        <a:xfrm>
          <a:off x="3530111" y="168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16720</xdr:rowOff>
    </xdr:from>
    <xdr:to>
      <xdr:col>15</xdr:col>
      <xdr:colOff>101600</xdr:colOff>
      <xdr:row>98</xdr:row>
      <xdr:rowOff>118320</xdr:rowOff>
    </xdr:to>
    <xdr:sp macro="" textlink="">
      <xdr:nvSpPr>
        <xdr:cNvPr id="251" name="楕円 250"/>
        <xdr:cNvSpPr/>
      </xdr:nvSpPr>
      <xdr:spPr>
        <a:xfrm>
          <a:off x="2857500" y="168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109447</xdr:rowOff>
    </xdr:from>
    <xdr:ext cx="534377" cy="259045"/>
    <xdr:sp macro="" textlink="">
      <xdr:nvSpPr>
        <xdr:cNvPr id="252" name="テキスト ボックス 251"/>
        <xdr:cNvSpPr txBox="1"/>
      </xdr:nvSpPr>
      <xdr:spPr>
        <a:xfrm>
          <a:off x="2641111" y="169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116542</xdr:rowOff>
    </xdr:from>
    <xdr:to>
      <xdr:col>10</xdr:col>
      <xdr:colOff>165100</xdr:colOff>
      <xdr:row>99</xdr:row>
      <xdr:rowOff>46692</xdr:rowOff>
    </xdr:to>
    <xdr:sp macro="" textlink="">
      <xdr:nvSpPr>
        <xdr:cNvPr id="253" name="楕円 252"/>
        <xdr:cNvSpPr/>
      </xdr:nvSpPr>
      <xdr:spPr>
        <a:xfrm>
          <a:off x="1968500" y="169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37819</xdr:rowOff>
    </xdr:from>
    <xdr:ext cx="534377" cy="259045"/>
    <xdr:sp macro="" textlink="">
      <xdr:nvSpPr>
        <xdr:cNvPr id="254" name="テキスト ボックス 253"/>
        <xdr:cNvSpPr txBox="1"/>
      </xdr:nvSpPr>
      <xdr:spPr>
        <a:xfrm>
          <a:off x="1752111" y="170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10661</xdr:rowOff>
    </xdr:from>
    <xdr:to>
      <xdr:col>6</xdr:col>
      <xdr:colOff>38100</xdr:colOff>
      <xdr:row>99</xdr:row>
      <xdr:rowOff>112261</xdr:rowOff>
    </xdr:to>
    <xdr:sp macro="" textlink="">
      <xdr:nvSpPr>
        <xdr:cNvPr id="255" name="楕円 254"/>
        <xdr:cNvSpPr/>
      </xdr:nvSpPr>
      <xdr:spPr>
        <a:xfrm>
          <a:off x="1079500" y="169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103388</xdr:rowOff>
    </xdr:from>
    <xdr:ext cx="534377" cy="259045"/>
    <xdr:sp macro="" textlink="">
      <xdr:nvSpPr>
        <xdr:cNvPr id="256" name="テキスト ボックス 255"/>
        <xdr:cNvSpPr txBox="1"/>
      </xdr:nvSpPr>
      <xdr:spPr>
        <a:xfrm>
          <a:off x="863111" y="170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163657</xdr:rowOff>
    </xdr:from>
    <xdr:to>
      <xdr:col>55</xdr:col>
      <xdr:colOff>0</xdr:colOff>
      <xdr:row>34</xdr:row>
      <xdr:rowOff>169418</xdr:rowOff>
    </xdr:to>
    <xdr:cxnSp macro="">
      <xdr:nvCxnSpPr>
        <xdr:cNvPr id="283" name="直線コネクタ 282"/>
        <xdr:cNvCxnSpPr/>
      </xdr:nvCxnSpPr>
      <xdr:spPr>
        <a:xfrm>
          <a:off x="9639300" y="599295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163657</xdr:rowOff>
    </xdr:from>
    <xdr:to>
      <xdr:col>50</xdr:col>
      <xdr:colOff>114300</xdr:colOff>
      <xdr:row>35</xdr:row>
      <xdr:rowOff>16142</xdr:rowOff>
    </xdr:to>
    <xdr:cxnSp macro="">
      <xdr:nvCxnSpPr>
        <xdr:cNvPr id="286" name="直線コネクタ 285"/>
        <xdr:cNvCxnSpPr/>
      </xdr:nvCxnSpPr>
      <xdr:spPr>
        <a:xfrm flipV="1">
          <a:off x="8750300" y="5992957"/>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139105</xdr:rowOff>
    </xdr:from>
    <xdr:to>
      <xdr:col>45</xdr:col>
      <xdr:colOff>177800</xdr:colOff>
      <xdr:row>35</xdr:row>
      <xdr:rowOff>16142</xdr:rowOff>
    </xdr:to>
    <xdr:cxnSp macro="">
      <xdr:nvCxnSpPr>
        <xdr:cNvPr id="289" name="直線コネクタ 288"/>
        <xdr:cNvCxnSpPr/>
      </xdr:nvCxnSpPr>
      <xdr:spPr>
        <a:xfrm>
          <a:off x="7861300" y="5968405"/>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139105</xdr:rowOff>
    </xdr:from>
    <xdr:to>
      <xdr:col>41</xdr:col>
      <xdr:colOff>50800</xdr:colOff>
      <xdr:row>34</xdr:row>
      <xdr:rowOff>144706</xdr:rowOff>
    </xdr:to>
    <xdr:cxnSp macro="">
      <xdr:nvCxnSpPr>
        <xdr:cNvPr id="292" name="直線コネクタ 291"/>
        <xdr:cNvCxnSpPr/>
      </xdr:nvCxnSpPr>
      <xdr:spPr>
        <a:xfrm flipV="1">
          <a:off x="6972300" y="596840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118618</xdr:rowOff>
    </xdr:from>
    <xdr:to>
      <xdr:col>55</xdr:col>
      <xdr:colOff>50800</xdr:colOff>
      <xdr:row>35</xdr:row>
      <xdr:rowOff>48768</xdr:rowOff>
    </xdr:to>
    <xdr:sp macro="" textlink="">
      <xdr:nvSpPr>
        <xdr:cNvPr id="302" name="楕円 301"/>
        <xdr:cNvSpPr/>
      </xdr:nvSpPr>
      <xdr:spPr>
        <a:xfrm>
          <a:off x="10426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97045</xdr:rowOff>
    </xdr:from>
    <xdr:ext cx="534377" cy="259045"/>
    <xdr:sp macro="" textlink="">
      <xdr:nvSpPr>
        <xdr:cNvPr id="303" name="補助費等該当値テキスト"/>
        <xdr:cNvSpPr txBox="1"/>
      </xdr:nvSpPr>
      <xdr:spPr>
        <a:xfrm>
          <a:off x="10528300" y="59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112857</xdr:rowOff>
    </xdr:from>
    <xdr:to>
      <xdr:col>50</xdr:col>
      <xdr:colOff>165100</xdr:colOff>
      <xdr:row>35</xdr:row>
      <xdr:rowOff>43007</xdr:rowOff>
    </xdr:to>
    <xdr:sp macro="" textlink="">
      <xdr:nvSpPr>
        <xdr:cNvPr id="304" name="楕円 303"/>
        <xdr:cNvSpPr/>
      </xdr:nvSpPr>
      <xdr:spPr>
        <a:xfrm>
          <a:off x="9588500" y="59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34134</xdr:rowOff>
    </xdr:from>
    <xdr:ext cx="534377" cy="259045"/>
    <xdr:sp macro="" textlink="">
      <xdr:nvSpPr>
        <xdr:cNvPr id="305" name="テキスト ボックス 304"/>
        <xdr:cNvSpPr txBox="1"/>
      </xdr:nvSpPr>
      <xdr:spPr>
        <a:xfrm>
          <a:off x="9372111" y="603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136792</xdr:rowOff>
    </xdr:from>
    <xdr:to>
      <xdr:col>46</xdr:col>
      <xdr:colOff>38100</xdr:colOff>
      <xdr:row>35</xdr:row>
      <xdr:rowOff>66942</xdr:rowOff>
    </xdr:to>
    <xdr:sp macro="" textlink="">
      <xdr:nvSpPr>
        <xdr:cNvPr id="306" name="楕円 305"/>
        <xdr:cNvSpPr/>
      </xdr:nvSpPr>
      <xdr:spPr>
        <a:xfrm>
          <a:off x="8699500" y="5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58069</xdr:rowOff>
    </xdr:from>
    <xdr:ext cx="534377" cy="259045"/>
    <xdr:sp macro="" textlink="">
      <xdr:nvSpPr>
        <xdr:cNvPr id="307" name="テキスト ボックス 306"/>
        <xdr:cNvSpPr txBox="1"/>
      </xdr:nvSpPr>
      <xdr:spPr>
        <a:xfrm>
          <a:off x="8483111" y="60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88305</xdr:rowOff>
    </xdr:from>
    <xdr:to>
      <xdr:col>41</xdr:col>
      <xdr:colOff>101600</xdr:colOff>
      <xdr:row>35</xdr:row>
      <xdr:rowOff>18455</xdr:rowOff>
    </xdr:to>
    <xdr:sp macro="" textlink="">
      <xdr:nvSpPr>
        <xdr:cNvPr id="308" name="楕円 307"/>
        <xdr:cNvSpPr/>
      </xdr:nvSpPr>
      <xdr:spPr>
        <a:xfrm>
          <a:off x="7810500" y="59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9582</xdr:rowOff>
    </xdr:from>
    <xdr:ext cx="534377" cy="259045"/>
    <xdr:sp macro="" textlink="">
      <xdr:nvSpPr>
        <xdr:cNvPr id="309" name="テキスト ボックス 308"/>
        <xdr:cNvSpPr txBox="1"/>
      </xdr:nvSpPr>
      <xdr:spPr>
        <a:xfrm>
          <a:off x="7594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93906</xdr:rowOff>
    </xdr:from>
    <xdr:to>
      <xdr:col>36</xdr:col>
      <xdr:colOff>165100</xdr:colOff>
      <xdr:row>35</xdr:row>
      <xdr:rowOff>24056</xdr:rowOff>
    </xdr:to>
    <xdr:sp macro="" textlink="">
      <xdr:nvSpPr>
        <xdr:cNvPr id="310" name="楕円 309"/>
        <xdr:cNvSpPr/>
      </xdr:nvSpPr>
      <xdr:spPr>
        <a:xfrm>
          <a:off x="6921500" y="59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40583</xdr:rowOff>
    </xdr:from>
    <xdr:ext cx="534377" cy="259045"/>
    <xdr:sp macro="" textlink="">
      <xdr:nvSpPr>
        <xdr:cNvPr id="311" name="テキスト ボックス 310"/>
        <xdr:cNvSpPr txBox="1"/>
      </xdr:nvSpPr>
      <xdr:spPr>
        <a:xfrm>
          <a:off x="6705111" y="56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131133</xdr:rowOff>
    </xdr:from>
    <xdr:to>
      <xdr:col>55</xdr:col>
      <xdr:colOff>0</xdr:colOff>
      <xdr:row>56</xdr:row>
      <xdr:rowOff>59429</xdr:rowOff>
    </xdr:to>
    <xdr:cxnSp macro="">
      <xdr:nvCxnSpPr>
        <xdr:cNvPr id="342" name="直線コネクタ 341"/>
        <xdr:cNvCxnSpPr/>
      </xdr:nvCxnSpPr>
      <xdr:spPr>
        <a:xfrm flipV="1">
          <a:off x="9639300" y="9560883"/>
          <a:ext cx="8382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165085</xdr:rowOff>
    </xdr:from>
    <xdr:to>
      <xdr:col>50</xdr:col>
      <xdr:colOff>114300</xdr:colOff>
      <xdr:row>56</xdr:row>
      <xdr:rowOff>59429</xdr:rowOff>
    </xdr:to>
    <xdr:cxnSp macro="">
      <xdr:nvCxnSpPr>
        <xdr:cNvPr id="345" name="直線コネクタ 344"/>
        <xdr:cNvCxnSpPr/>
      </xdr:nvCxnSpPr>
      <xdr:spPr>
        <a:xfrm>
          <a:off x="8750300" y="9594835"/>
          <a:ext cx="889000" cy="6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72644</xdr:rowOff>
    </xdr:from>
    <xdr:to>
      <xdr:col>45</xdr:col>
      <xdr:colOff>177800</xdr:colOff>
      <xdr:row>55</xdr:row>
      <xdr:rowOff>165085</xdr:rowOff>
    </xdr:to>
    <xdr:cxnSp macro="">
      <xdr:nvCxnSpPr>
        <xdr:cNvPr id="348" name="直線コネクタ 347"/>
        <xdr:cNvCxnSpPr/>
      </xdr:nvCxnSpPr>
      <xdr:spPr>
        <a:xfrm>
          <a:off x="7861300" y="9502394"/>
          <a:ext cx="889000" cy="9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72644</xdr:rowOff>
    </xdr:from>
    <xdr:to>
      <xdr:col>41</xdr:col>
      <xdr:colOff>50800</xdr:colOff>
      <xdr:row>55</xdr:row>
      <xdr:rowOff>85065</xdr:rowOff>
    </xdr:to>
    <xdr:cxnSp macro="">
      <xdr:nvCxnSpPr>
        <xdr:cNvPr id="351" name="直線コネクタ 350"/>
        <xdr:cNvCxnSpPr/>
      </xdr:nvCxnSpPr>
      <xdr:spPr>
        <a:xfrm flipV="1">
          <a:off x="6972300" y="950239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80333</xdr:rowOff>
    </xdr:from>
    <xdr:to>
      <xdr:col>55</xdr:col>
      <xdr:colOff>50800</xdr:colOff>
      <xdr:row>56</xdr:row>
      <xdr:rowOff>10483</xdr:rowOff>
    </xdr:to>
    <xdr:sp macro="" textlink="">
      <xdr:nvSpPr>
        <xdr:cNvPr id="361" name="楕円 360"/>
        <xdr:cNvSpPr/>
      </xdr:nvSpPr>
      <xdr:spPr>
        <a:xfrm>
          <a:off x="10426700" y="95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103210</xdr:rowOff>
    </xdr:from>
    <xdr:ext cx="534377" cy="259045"/>
    <xdr:sp macro="" textlink="">
      <xdr:nvSpPr>
        <xdr:cNvPr id="362" name="普通建設事業費該当値テキスト"/>
        <xdr:cNvSpPr txBox="1"/>
      </xdr:nvSpPr>
      <xdr:spPr>
        <a:xfrm>
          <a:off x="10528300" y="93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8629</xdr:rowOff>
    </xdr:from>
    <xdr:to>
      <xdr:col>50</xdr:col>
      <xdr:colOff>165100</xdr:colOff>
      <xdr:row>56</xdr:row>
      <xdr:rowOff>110229</xdr:rowOff>
    </xdr:to>
    <xdr:sp macro="" textlink="">
      <xdr:nvSpPr>
        <xdr:cNvPr id="363" name="楕円 362"/>
        <xdr:cNvSpPr/>
      </xdr:nvSpPr>
      <xdr:spPr>
        <a:xfrm>
          <a:off x="9588500" y="9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126756</xdr:rowOff>
    </xdr:from>
    <xdr:ext cx="534377" cy="259045"/>
    <xdr:sp macro="" textlink="">
      <xdr:nvSpPr>
        <xdr:cNvPr id="364" name="テキスト ボックス 363"/>
        <xdr:cNvSpPr txBox="1"/>
      </xdr:nvSpPr>
      <xdr:spPr>
        <a:xfrm>
          <a:off x="9372111" y="93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114285</xdr:rowOff>
    </xdr:from>
    <xdr:to>
      <xdr:col>46</xdr:col>
      <xdr:colOff>38100</xdr:colOff>
      <xdr:row>56</xdr:row>
      <xdr:rowOff>44435</xdr:rowOff>
    </xdr:to>
    <xdr:sp macro="" textlink="">
      <xdr:nvSpPr>
        <xdr:cNvPr id="365" name="楕円 364"/>
        <xdr:cNvSpPr/>
      </xdr:nvSpPr>
      <xdr:spPr>
        <a:xfrm>
          <a:off x="8699500" y="9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60962</xdr:rowOff>
    </xdr:from>
    <xdr:ext cx="534377" cy="259045"/>
    <xdr:sp macro="" textlink="">
      <xdr:nvSpPr>
        <xdr:cNvPr id="366" name="テキスト ボックス 365"/>
        <xdr:cNvSpPr txBox="1"/>
      </xdr:nvSpPr>
      <xdr:spPr>
        <a:xfrm>
          <a:off x="8483111" y="93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21844</xdr:rowOff>
    </xdr:from>
    <xdr:to>
      <xdr:col>41</xdr:col>
      <xdr:colOff>101600</xdr:colOff>
      <xdr:row>55</xdr:row>
      <xdr:rowOff>123444</xdr:rowOff>
    </xdr:to>
    <xdr:sp macro="" textlink="">
      <xdr:nvSpPr>
        <xdr:cNvPr id="367" name="楕円 366"/>
        <xdr:cNvSpPr/>
      </xdr:nvSpPr>
      <xdr:spPr>
        <a:xfrm>
          <a:off x="7810500" y="94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139971</xdr:rowOff>
    </xdr:from>
    <xdr:ext cx="534377" cy="259045"/>
    <xdr:sp macro="" textlink="">
      <xdr:nvSpPr>
        <xdr:cNvPr id="368" name="テキスト ボックス 367"/>
        <xdr:cNvSpPr txBox="1"/>
      </xdr:nvSpPr>
      <xdr:spPr>
        <a:xfrm>
          <a:off x="7594111" y="92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34265</xdr:rowOff>
    </xdr:from>
    <xdr:to>
      <xdr:col>36</xdr:col>
      <xdr:colOff>165100</xdr:colOff>
      <xdr:row>55</xdr:row>
      <xdr:rowOff>135865</xdr:rowOff>
    </xdr:to>
    <xdr:sp macro="" textlink="">
      <xdr:nvSpPr>
        <xdr:cNvPr id="369" name="楕円 368"/>
        <xdr:cNvSpPr/>
      </xdr:nvSpPr>
      <xdr:spPr>
        <a:xfrm>
          <a:off x="6921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152392</xdr:rowOff>
    </xdr:from>
    <xdr:ext cx="534377" cy="259045"/>
    <xdr:sp macro="" textlink="">
      <xdr:nvSpPr>
        <xdr:cNvPr id="370" name="テキスト ボックス 369"/>
        <xdr:cNvSpPr txBox="1"/>
      </xdr:nvSpPr>
      <xdr:spPr>
        <a:xfrm>
          <a:off x="6705111" y="92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130235</xdr:rowOff>
    </xdr:from>
    <xdr:to>
      <xdr:col>55</xdr:col>
      <xdr:colOff>0</xdr:colOff>
      <xdr:row>77</xdr:row>
      <xdr:rowOff>154764</xdr:rowOff>
    </xdr:to>
    <xdr:cxnSp macro="">
      <xdr:nvCxnSpPr>
        <xdr:cNvPr id="397" name="直線コネクタ 396"/>
        <xdr:cNvCxnSpPr/>
      </xdr:nvCxnSpPr>
      <xdr:spPr>
        <a:xfrm>
          <a:off x="9639300" y="13331885"/>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42453</xdr:rowOff>
    </xdr:from>
    <xdr:to>
      <xdr:col>50</xdr:col>
      <xdr:colOff>114300</xdr:colOff>
      <xdr:row>77</xdr:row>
      <xdr:rowOff>130235</xdr:rowOff>
    </xdr:to>
    <xdr:cxnSp macro="">
      <xdr:nvCxnSpPr>
        <xdr:cNvPr id="400" name="直線コネクタ 399"/>
        <xdr:cNvCxnSpPr/>
      </xdr:nvCxnSpPr>
      <xdr:spPr>
        <a:xfrm>
          <a:off x="8750300" y="13244103"/>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149941</xdr:rowOff>
    </xdr:from>
    <xdr:to>
      <xdr:col>45</xdr:col>
      <xdr:colOff>177800</xdr:colOff>
      <xdr:row>77</xdr:row>
      <xdr:rowOff>42453</xdr:rowOff>
    </xdr:to>
    <xdr:cxnSp macro="">
      <xdr:nvCxnSpPr>
        <xdr:cNvPr id="403" name="直線コネクタ 402"/>
        <xdr:cNvCxnSpPr/>
      </xdr:nvCxnSpPr>
      <xdr:spPr>
        <a:xfrm>
          <a:off x="7861300" y="13008691"/>
          <a:ext cx="889000" cy="2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149941</xdr:rowOff>
    </xdr:from>
    <xdr:to>
      <xdr:col>41</xdr:col>
      <xdr:colOff>50800</xdr:colOff>
      <xdr:row>76</xdr:row>
      <xdr:rowOff>108221</xdr:rowOff>
    </xdr:to>
    <xdr:cxnSp macro="">
      <xdr:nvCxnSpPr>
        <xdr:cNvPr id="406" name="直線コネクタ 405"/>
        <xdr:cNvCxnSpPr/>
      </xdr:nvCxnSpPr>
      <xdr:spPr>
        <a:xfrm flipV="1">
          <a:off x="6972300" y="13008691"/>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103964</xdr:rowOff>
    </xdr:from>
    <xdr:to>
      <xdr:col>55</xdr:col>
      <xdr:colOff>50800</xdr:colOff>
      <xdr:row>78</xdr:row>
      <xdr:rowOff>34114</xdr:rowOff>
    </xdr:to>
    <xdr:sp macro="" textlink="">
      <xdr:nvSpPr>
        <xdr:cNvPr id="416" name="楕円 415"/>
        <xdr:cNvSpPr/>
      </xdr:nvSpPr>
      <xdr:spPr>
        <a:xfrm>
          <a:off x="104267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82391</xdr:rowOff>
    </xdr:from>
    <xdr:ext cx="469744" cy="259045"/>
    <xdr:sp macro="" textlink="">
      <xdr:nvSpPr>
        <xdr:cNvPr id="417" name="普通建設事業費 （ うち新規整備　）該当値テキスト"/>
        <xdr:cNvSpPr txBox="1"/>
      </xdr:nvSpPr>
      <xdr:spPr>
        <a:xfrm>
          <a:off x="10528300" y="1328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79435</xdr:rowOff>
    </xdr:from>
    <xdr:to>
      <xdr:col>50</xdr:col>
      <xdr:colOff>165100</xdr:colOff>
      <xdr:row>78</xdr:row>
      <xdr:rowOff>9585</xdr:rowOff>
    </xdr:to>
    <xdr:sp macro="" textlink="">
      <xdr:nvSpPr>
        <xdr:cNvPr id="418" name="楕円 417"/>
        <xdr:cNvSpPr/>
      </xdr:nvSpPr>
      <xdr:spPr>
        <a:xfrm>
          <a:off x="9588500" y="132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712</xdr:rowOff>
    </xdr:from>
    <xdr:ext cx="469744" cy="259045"/>
    <xdr:sp macro="" textlink="">
      <xdr:nvSpPr>
        <xdr:cNvPr id="419" name="テキスト ボックス 418"/>
        <xdr:cNvSpPr txBox="1"/>
      </xdr:nvSpPr>
      <xdr:spPr>
        <a:xfrm>
          <a:off x="9404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163103</xdr:rowOff>
    </xdr:from>
    <xdr:to>
      <xdr:col>46</xdr:col>
      <xdr:colOff>38100</xdr:colOff>
      <xdr:row>77</xdr:row>
      <xdr:rowOff>93253</xdr:rowOff>
    </xdr:to>
    <xdr:sp macro="" textlink="">
      <xdr:nvSpPr>
        <xdr:cNvPr id="420" name="楕円 419"/>
        <xdr:cNvSpPr/>
      </xdr:nvSpPr>
      <xdr:spPr>
        <a:xfrm>
          <a:off x="8699500" y="1319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84380</xdr:rowOff>
    </xdr:from>
    <xdr:ext cx="534377" cy="259045"/>
    <xdr:sp macro="" textlink="">
      <xdr:nvSpPr>
        <xdr:cNvPr id="421" name="テキスト ボックス 420"/>
        <xdr:cNvSpPr txBox="1"/>
      </xdr:nvSpPr>
      <xdr:spPr>
        <a:xfrm>
          <a:off x="8483111" y="1328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99141</xdr:rowOff>
    </xdr:from>
    <xdr:to>
      <xdr:col>41</xdr:col>
      <xdr:colOff>101600</xdr:colOff>
      <xdr:row>76</xdr:row>
      <xdr:rowOff>29291</xdr:rowOff>
    </xdr:to>
    <xdr:sp macro="" textlink="">
      <xdr:nvSpPr>
        <xdr:cNvPr id="422" name="楕円 421"/>
        <xdr:cNvSpPr/>
      </xdr:nvSpPr>
      <xdr:spPr>
        <a:xfrm>
          <a:off x="78105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45818</xdr:rowOff>
    </xdr:from>
    <xdr:ext cx="534377" cy="259045"/>
    <xdr:sp macro="" textlink="">
      <xdr:nvSpPr>
        <xdr:cNvPr id="423" name="テキスト ボックス 422"/>
        <xdr:cNvSpPr txBox="1"/>
      </xdr:nvSpPr>
      <xdr:spPr>
        <a:xfrm>
          <a:off x="7594111" y="127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57421</xdr:rowOff>
    </xdr:from>
    <xdr:to>
      <xdr:col>36</xdr:col>
      <xdr:colOff>165100</xdr:colOff>
      <xdr:row>76</xdr:row>
      <xdr:rowOff>159021</xdr:rowOff>
    </xdr:to>
    <xdr:sp macro="" textlink="">
      <xdr:nvSpPr>
        <xdr:cNvPr id="424" name="楕円 423"/>
        <xdr:cNvSpPr/>
      </xdr:nvSpPr>
      <xdr:spPr>
        <a:xfrm>
          <a:off x="6921500" y="130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4099</xdr:rowOff>
    </xdr:from>
    <xdr:ext cx="534377" cy="259045"/>
    <xdr:sp macro="" textlink="">
      <xdr:nvSpPr>
        <xdr:cNvPr id="425" name="テキスト ボックス 424"/>
        <xdr:cNvSpPr txBox="1"/>
      </xdr:nvSpPr>
      <xdr:spPr>
        <a:xfrm>
          <a:off x="6705111" y="128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12331</xdr:rowOff>
    </xdr:from>
    <xdr:to>
      <xdr:col>55</xdr:col>
      <xdr:colOff>0</xdr:colOff>
      <xdr:row>96</xdr:row>
      <xdr:rowOff>97047</xdr:rowOff>
    </xdr:to>
    <xdr:cxnSp macro="">
      <xdr:nvCxnSpPr>
        <xdr:cNvPr id="454" name="直線コネクタ 453"/>
        <xdr:cNvCxnSpPr/>
      </xdr:nvCxnSpPr>
      <xdr:spPr>
        <a:xfrm flipV="1">
          <a:off x="9639300" y="16300081"/>
          <a:ext cx="838200" cy="2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97047</xdr:rowOff>
    </xdr:from>
    <xdr:to>
      <xdr:col>50</xdr:col>
      <xdr:colOff>114300</xdr:colOff>
      <xdr:row>96</xdr:row>
      <xdr:rowOff>155378</xdr:rowOff>
    </xdr:to>
    <xdr:cxnSp macro="">
      <xdr:nvCxnSpPr>
        <xdr:cNvPr id="457" name="直線コネクタ 456"/>
        <xdr:cNvCxnSpPr/>
      </xdr:nvCxnSpPr>
      <xdr:spPr>
        <a:xfrm flipV="1">
          <a:off x="8750300" y="16556247"/>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122670</xdr:rowOff>
    </xdr:from>
    <xdr:to>
      <xdr:col>45</xdr:col>
      <xdr:colOff>177800</xdr:colOff>
      <xdr:row>96</xdr:row>
      <xdr:rowOff>155378</xdr:rowOff>
    </xdr:to>
    <xdr:cxnSp macro="">
      <xdr:nvCxnSpPr>
        <xdr:cNvPr id="460" name="直線コネクタ 459"/>
        <xdr:cNvCxnSpPr/>
      </xdr:nvCxnSpPr>
      <xdr:spPr>
        <a:xfrm>
          <a:off x="7861300" y="16581870"/>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122670</xdr:rowOff>
    </xdr:from>
    <xdr:to>
      <xdr:col>41</xdr:col>
      <xdr:colOff>50800</xdr:colOff>
      <xdr:row>96</xdr:row>
      <xdr:rowOff>123317</xdr:rowOff>
    </xdr:to>
    <xdr:cxnSp macro="">
      <xdr:nvCxnSpPr>
        <xdr:cNvPr id="463" name="直線コネクタ 462"/>
        <xdr:cNvCxnSpPr/>
      </xdr:nvCxnSpPr>
      <xdr:spPr>
        <a:xfrm flipV="1">
          <a:off x="6972300" y="1658187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132981</xdr:rowOff>
    </xdr:from>
    <xdr:to>
      <xdr:col>55</xdr:col>
      <xdr:colOff>50800</xdr:colOff>
      <xdr:row>95</xdr:row>
      <xdr:rowOff>63131</xdr:rowOff>
    </xdr:to>
    <xdr:sp macro="" textlink="">
      <xdr:nvSpPr>
        <xdr:cNvPr id="473" name="楕円 472"/>
        <xdr:cNvSpPr/>
      </xdr:nvSpPr>
      <xdr:spPr>
        <a:xfrm>
          <a:off x="10426700" y="162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155858</xdr:rowOff>
    </xdr:from>
    <xdr:ext cx="534377" cy="259045"/>
    <xdr:sp macro="" textlink="">
      <xdr:nvSpPr>
        <xdr:cNvPr id="474" name="普通建設事業費 （ うち更新整備　）該当値テキスト"/>
        <xdr:cNvSpPr txBox="1"/>
      </xdr:nvSpPr>
      <xdr:spPr>
        <a:xfrm>
          <a:off x="10528300" y="161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46247</xdr:rowOff>
    </xdr:from>
    <xdr:to>
      <xdr:col>50</xdr:col>
      <xdr:colOff>165100</xdr:colOff>
      <xdr:row>96</xdr:row>
      <xdr:rowOff>147847</xdr:rowOff>
    </xdr:to>
    <xdr:sp macro="" textlink="">
      <xdr:nvSpPr>
        <xdr:cNvPr id="475" name="楕円 474"/>
        <xdr:cNvSpPr/>
      </xdr:nvSpPr>
      <xdr:spPr>
        <a:xfrm>
          <a:off x="9588500" y="165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164374</xdr:rowOff>
    </xdr:from>
    <xdr:ext cx="534377" cy="259045"/>
    <xdr:sp macro="" textlink="">
      <xdr:nvSpPr>
        <xdr:cNvPr id="476" name="テキスト ボックス 475"/>
        <xdr:cNvSpPr txBox="1"/>
      </xdr:nvSpPr>
      <xdr:spPr>
        <a:xfrm>
          <a:off x="9372111" y="162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104578</xdr:rowOff>
    </xdr:from>
    <xdr:to>
      <xdr:col>46</xdr:col>
      <xdr:colOff>38100</xdr:colOff>
      <xdr:row>97</xdr:row>
      <xdr:rowOff>34728</xdr:rowOff>
    </xdr:to>
    <xdr:sp macro="" textlink="">
      <xdr:nvSpPr>
        <xdr:cNvPr id="477" name="楕円 476"/>
        <xdr:cNvSpPr/>
      </xdr:nvSpPr>
      <xdr:spPr>
        <a:xfrm>
          <a:off x="8699500" y="165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51255</xdr:rowOff>
    </xdr:from>
    <xdr:ext cx="534377" cy="259045"/>
    <xdr:sp macro="" textlink="">
      <xdr:nvSpPr>
        <xdr:cNvPr id="478" name="テキスト ボックス 477"/>
        <xdr:cNvSpPr txBox="1"/>
      </xdr:nvSpPr>
      <xdr:spPr>
        <a:xfrm>
          <a:off x="8483111" y="1633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71870</xdr:rowOff>
    </xdr:from>
    <xdr:to>
      <xdr:col>41</xdr:col>
      <xdr:colOff>101600</xdr:colOff>
      <xdr:row>97</xdr:row>
      <xdr:rowOff>2020</xdr:rowOff>
    </xdr:to>
    <xdr:sp macro="" textlink="">
      <xdr:nvSpPr>
        <xdr:cNvPr id="479" name="楕円 478"/>
        <xdr:cNvSpPr/>
      </xdr:nvSpPr>
      <xdr:spPr>
        <a:xfrm>
          <a:off x="7810500" y="16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18547</xdr:rowOff>
    </xdr:from>
    <xdr:ext cx="534377" cy="259045"/>
    <xdr:sp macro="" textlink="">
      <xdr:nvSpPr>
        <xdr:cNvPr id="480" name="テキスト ボックス 479"/>
        <xdr:cNvSpPr txBox="1"/>
      </xdr:nvSpPr>
      <xdr:spPr>
        <a:xfrm>
          <a:off x="7594111" y="163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72517</xdr:rowOff>
    </xdr:from>
    <xdr:to>
      <xdr:col>36</xdr:col>
      <xdr:colOff>165100</xdr:colOff>
      <xdr:row>97</xdr:row>
      <xdr:rowOff>2667</xdr:rowOff>
    </xdr:to>
    <xdr:sp macro="" textlink="">
      <xdr:nvSpPr>
        <xdr:cNvPr id="481" name="楕円 480"/>
        <xdr:cNvSpPr/>
      </xdr:nvSpPr>
      <xdr:spPr>
        <a:xfrm>
          <a:off x="6921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19194</xdr:rowOff>
    </xdr:from>
    <xdr:ext cx="534377" cy="259045"/>
    <xdr:sp macro="" textlink="">
      <xdr:nvSpPr>
        <xdr:cNvPr id="482" name="テキスト ボックス 481"/>
        <xdr:cNvSpPr txBox="1"/>
      </xdr:nvSpPr>
      <xdr:spPr>
        <a:xfrm>
          <a:off x="6705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61595</xdr:rowOff>
    </xdr:from>
    <xdr:to>
      <xdr:col>85</xdr:col>
      <xdr:colOff>127000</xdr:colOff>
      <xdr:row>39</xdr:row>
      <xdr:rowOff>31877</xdr:rowOff>
    </xdr:to>
    <xdr:cxnSp macro="">
      <xdr:nvCxnSpPr>
        <xdr:cNvPr id="511" name="直線コネクタ 510"/>
        <xdr:cNvCxnSpPr/>
      </xdr:nvCxnSpPr>
      <xdr:spPr>
        <a:xfrm flipV="1">
          <a:off x="15481300" y="6576695"/>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31877</xdr:rowOff>
    </xdr:from>
    <xdr:to>
      <xdr:col>81</xdr:col>
      <xdr:colOff>50800</xdr:colOff>
      <xdr:row>39</xdr:row>
      <xdr:rowOff>41402</xdr:rowOff>
    </xdr:to>
    <xdr:cxnSp macro="">
      <xdr:nvCxnSpPr>
        <xdr:cNvPr id="514" name="直線コネクタ 513"/>
        <xdr:cNvCxnSpPr/>
      </xdr:nvCxnSpPr>
      <xdr:spPr>
        <a:xfrm flipV="1">
          <a:off x="14592300" y="671842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96647</xdr:rowOff>
    </xdr:from>
    <xdr:to>
      <xdr:col>76</xdr:col>
      <xdr:colOff>114300</xdr:colOff>
      <xdr:row>39</xdr:row>
      <xdr:rowOff>41402</xdr:rowOff>
    </xdr:to>
    <xdr:cxnSp macro="">
      <xdr:nvCxnSpPr>
        <xdr:cNvPr id="517" name="直線コネクタ 516"/>
        <xdr:cNvCxnSpPr/>
      </xdr:nvCxnSpPr>
      <xdr:spPr>
        <a:xfrm>
          <a:off x="13703300" y="661174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41021</xdr:rowOff>
    </xdr:from>
    <xdr:to>
      <xdr:col>71</xdr:col>
      <xdr:colOff>177800</xdr:colOff>
      <xdr:row>38</xdr:row>
      <xdr:rowOff>96647</xdr:rowOff>
    </xdr:to>
    <xdr:cxnSp macro="">
      <xdr:nvCxnSpPr>
        <xdr:cNvPr id="520" name="直線コネクタ 519"/>
        <xdr:cNvCxnSpPr/>
      </xdr:nvCxnSpPr>
      <xdr:spPr>
        <a:xfrm>
          <a:off x="12814300" y="6384671"/>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10795</xdr:rowOff>
    </xdr:from>
    <xdr:to>
      <xdr:col>85</xdr:col>
      <xdr:colOff>177800</xdr:colOff>
      <xdr:row>38</xdr:row>
      <xdr:rowOff>112395</xdr:rowOff>
    </xdr:to>
    <xdr:sp macro="" textlink="">
      <xdr:nvSpPr>
        <xdr:cNvPr id="530" name="楕円 529"/>
        <xdr:cNvSpPr/>
      </xdr:nvSpPr>
      <xdr:spPr>
        <a:xfrm>
          <a:off x="16268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160672</xdr:rowOff>
    </xdr:from>
    <xdr:ext cx="378565" cy="259045"/>
    <xdr:sp macro="" textlink="">
      <xdr:nvSpPr>
        <xdr:cNvPr id="531" name="災害復旧事業費該当値テキスト"/>
        <xdr:cNvSpPr txBox="1"/>
      </xdr:nvSpPr>
      <xdr:spPr>
        <a:xfrm>
          <a:off x="16370300"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152527</xdr:rowOff>
    </xdr:from>
    <xdr:to>
      <xdr:col>81</xdr:col>
      <xdr:colOff>101600</xdr:colOff>
      <xdr:row>39</xdr:row>
      <xdr:rowOff>82677</xdr:rowOff>
    </xdr:to>
    <xdr:sp macro="" textlink="">
      <xdr:nvSpPr>
        <xdr:cNvPr id="532" name="楕円 531"/>
        <xdr:cNvSpPr/>
      </xdr:nvSpPr>
      <xdr:spPr>
        <a:xfrm>
          <a:off x="15430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73804</xdr:rowOff>
    </xdr:from>
    <xdr:ext cx="313932" cy="259045"/>
    <xdr:sp macro="" textlink="">
      <xdr:nvSpPr>
        <xdr:cNvPr id="533" name="テキスト ボックス 532"/>
        <xdr:cNvSpPr txBox="1"/>
      </xdr:nvSpPr>
      <xdr:spPr>
        <a:xfrm>
          <a:off x="15324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162052</xdr:rowOff>
    </xdr:from>
    <xdr:to>
      <xdr:col>76</xdr:col>
      <xdr:colOff>165100</xdr:colOff>
      <xdr:row>39</xdr:row>
      <xdr:rowOff>92202</xdr:rowOff>
    </xdr:to>
    <xdr:sp macro="" textlink="">
      <xdr:nvSpPr>
        <xdr:cNvPr id="534" name="楕円 533"/>
        <xdr:cNvSpPr/>
      </xdr:nvSpPr>
      <xdr:spPr>
        <a:xfrm>
          <a:off x="14541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83329</xdr:rowOff>
    </xdr:from>
    <xdr:ext cx="249299" cy="259045"/>
    <xdr:sp macro="" textlink="">
      <xdr:nvSpPr>
        <xdr:cNvPr id="535" name="テキスト ボックス 534"/>
        <xdr:cNvSpPr txBox="1"/>
      </xdr:nvSpPr>
      <xdr:spPr>
        <a:xfrm>
          <a:off x="14467650" y="6769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45847</xdr:rowOff>
    </xdr:from>
    <xdr:to>
      <xdr:col>72</xdr:col>
      <xdr:colOff>38100</xdr:colOff>
      <xdr:row>38</xdr:row>
      <xdr:rowOff>147447</xdr:rowOff>
    </xdr:to>
    <xdr:sp macro="" textlink="">
      <xdr:nvSpPr>
        <xdr:cNvPr id="536" name="楕円 535"/>
        <xdr:cNvSpPr/>
      </xdr:nvSpPr>
      <xdr:spPr>
        <a:xfrm>
          <a:off x="13652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163974</xdr:rowOff>
    </xdr:from>
    <xdr:ext cx="378565" cy="259045"/>
    <xdr:sp macro="" textlink="">
      <xdr:nvSpPr>
        <xdr:cNvPr id="537" name="テキスト ボックス 536"/>
        <xdr:cNvSpPr txBox="1"/>
      </xdr:nvSpPr>
      <xdr:spPr>
        <a:xfrm>
          <a:off x="13514017" y="63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161671</xdr:rowOff>
    </xdr:from>
    <xdr:to>
      <xdr:col>67</xdr:col>
      <xdr:colOff>101600</xdr:colOff>
      <xdr:row>37</xdr:row>
      <xdr:rowOff>91821</xdr:rowOff>
    </xdr:to>
    <xdr:sp macro="" textlink="">
      <xdr:nvSpPr>
        <xdr:cNvPr id="538" name="楕円 537"/>
        <xdr:cNvSpPr/>
      </xdr:nvSpPr>
      <xdr:spPr>
        <a:xfrm>
          <a:off x="127635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35</xdr:row>
      <xdr:rowOff>108348</xdr:rowOff>
    </xdr:from>
    <xdr:ext cx="378565" cy="259045"/>
    <xdr:sp macro="" textlink="">
      <xdr:nvSpPr>
        <xdr:cNvPr id="539" name="テキスト ボックス 538"/>
        <xdr:cNvSpPr txBox="1"/>
      </xdr:nvSpPr>
      <xdr:spPr>
        <a:xfrm>
          <a:off x="12625017" y="610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82355</xdr:rowOff>
    </xdr:from>
    <xdr:to>
      <xdr:col>85</xdr:col>
      <xdr:colOff>127000</xdr:colOff>
      <xdr:row>76</xdr:row>
      <xdr:rowOff>94960</xdr:rowOff>
    </xdr:to>
    <xdr:cxnSp macro="">
      <xdr:nvCxnSpPr>
        <xdr:cNvPr id="620" name="直線コネクタ 619"/>
        <xdr:cNvCxnSpPr/>
      </xdr:nvCxnSpPr>
      <xdr:spPr>
        <a:xfrm flipV="1">
          <a:off x="15481300" y="13112555"/>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94960</xdr:rowOff>
    </xdr:from>
    <xdr:to>
      <xdr:col>81</xdr:col>
      <xdr:colOff>50800</xdr:colOff>
      <xdr:row>76</xdr:row>
      <xdr:rowOff>110635</xdr:rowOff>
    </xdr:to>
    <xdr:cxnSp macro="">
      <xdr:nvCxnSpPr>
        <xdr:cNvPr id="623" name="直線コネクタ 622"/>
        <xdr:cNvCxnSpPr/>
      </xdr:nvCxnSpPr>
      <xdr:spPr>
        <a:xfrm flipV="1">
          <a:off x="14592300" y="1312516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104169</xdr:rowOff>
    </xdr:from>
    <xdr:to>
      <xdr:col>76</xdr:col>
      <xdr:colOff>114300</xdr:colOff>
      <xdr:row>76</xdr:row>
      <xdr:rowOff>110635</xdr:rowOff>
    </xdr:to>
    <xdr:cxnSp macro="">
      <xdr:nvCxnSpPr>
        <xdr:cNvPr id="626" name="直線コネクタ 625"/>
        <xdr:cNvCxnSpPr/>
      </xdr:nvCxnSpPr>
      <xdr:spPr>
        <a:xfrm>
          <a:off x="13703300" y="1313436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104169</xdr:rowOff>
    </xdr:from>
    <xdr:to>
      <xdr:col>71</xdr:col>
      <xdr:colOff>177800</xdr:colOff>
      <xdr:row>76</xdr:row>
      <xdr:rowOff>111190</xdr:rowOff>
    </xdr:to>
    <xdr:cxnSp macro="">
      <xdr:nvCxnSpPr>
        <xdr:cNvPr id="629" name="直線コネクタ 628"/>
        <xdr:cNvCxnSpPr/>
      </xdr:nvCxnSpPr>
      <xdr:spPr>
        <a:xfrm flipV="1">
          <a:off x="12814300" y="1313436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31555</xdr:rowOff>
    </xdr:from>
    <xdr:to>
      <xdr:col>85</xdr:col>
      <xdr:colOff>177800</xdr:colOff>
      <xdr:row>76</xdr:row>
      <xdr:rowOff>133155</xdr:rowOff>
    </xdr:to>
    <xdr:sp macro="" textlink="">
      <xdr:nvSpPr>
        <xdr:cNvPr id="639" name="楕円 638"/>
        <xdr:cNvSpPr/>
      </xdr:nvSpPr>
      <xdr:spPr>
        <a:xfrm>
          <a:off x="16268700" y="130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9982</xdr:rowOff>
    </xdr:from>
    <xdr:ext cx="534377" cy="259045"/>
    <xdr:sp macro="" textlink="">
      <xdr:nvSpPr>
        <xdr:cNvPr id="640" name="公債費該当値テキスト"/>
        <xdr:cNvSpPr txBox="1"/>
      </xdr:nvSpPr>
      <xdr:spPr>
        <a:xfrm>
          <a:off x="16370300" y="1304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44160</xdr:rowOff>
    </xdr:from>
    <xdr:to>
      <xdr:col>81</xdr:col>
      <xdr:colOff>101600</xdr:colOff>
      <xdr:row>76</xdr:row>
      <xdr:rowOff>145760</xdr:rowOff>
    </xdr:to>
    <xdr:sp macro="" textlink="">
      <xdr:nvSpPr>
        <xdr:cNvPr id="641" name="楕円 640"/>
        <xdr:cNvSpPr/>
      </xdr:nvSpPr>
      <xdr:spPr>
        <a:xfrm>
          <a:off x="15430500" y="130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136887</xdr:rowOff>
    </xdr:from>
    <xdr:ext cx="534377" cy="259045"/>
    <xdr:sp macro="" textlink="">
      <xdr:nvSpPr>
        <xdr:cNvPr id="642" name="テキスト ボックス 641"/>
        <xdr:cNvSpPr txBox="1"/>
      </xdr:nvSpPr>
      <xdr:spPr>
        <a:xfrm>
          <a:off x="15214111" y="1316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59835</xdr:rowOff>
    </xdr:from>
    <xdr:to>
      <xdr:col>76</xdr:col>
      <xdr:colOff>165100</xdr:colOff>
      <xdr:row>76</xdr:row>
      <xdr:rowOff>161435</xdr:rowOff>
    </xdr:to>
    <xdr:sp macro="" textlink="">
      <xdr:nvSpPr>
        <xdr:cNvPr id="643" name="楕円 642"/>
        <xdr:cNvSpPr/>
      </xdr:nvSpPr>
      <xdr:spPr>
        <a:xfrm>
          <a:off x="14541500" y="130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152562</xdr:rowOff>
    </xdr:from>
    <xdr:ext cx="534377" cy="259045"/>
    <xdr:sp macro="" textlink="">
      <xdr:nvSpPr>
        <xdr:cNvPr id="644" name="テキスト ボックス 643"/>
        <xdr:cNvSpPr txBox="1"/>
      </xdr:nvSpPr>
      <xdr:spPr>
        <a:xfrm>
          <a:off x="14325111" y="131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53369</xdr:rowOff>
    </xdr:from>
    <xdr:to>
      <xdr:col>72</xdr:col>
      <xdr:colOff>38100</xdr:colOff>
      <xdr:row>76</xdr:row>
      <xdr:rowOff>154969</xdr:rowOff>
    </xdr:to>
    <xdr:sp macro="" textlink="">
      <xdr:nvSpPr>
        <xdr:cNvPr id="645" name="楕円 644"/>
        <xdr:cNvSpPr/>
      </xdr:nvSpPr>
      <xdr:spPr>
        <a:xfrm>
          <a:off x="13652500" y="130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146096</xdr:rowOff>
    </xdr:from>
    <xdr:ext cx="534377" cy="259045"/>
    <xdr:sp macro="" textlink="">
      <xdr:nvSpPr>
        <xdr:cNvPr id="646" name="テキスト ボックス 645"/>
        <xdr:cNvSpPr txBox="1"/>
      </xdr:nvSpPr>
      <xdr:spPr>
        <a:xfrm>
          <a:off x="13436111" y="131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60390</xdr:rowOff>
    </xdr:from>
    <xdr:to>
      <xdr:col>67</xdr:col>
      <xdr:colOff>101600</xdr:colOff>
      <xdr:row>76</xdr:row>
      <xdr:rowOff>161990</xdr:rowOff>
    </xdr:to>
    <xdr:sp macro="" textlink="">
      <xdr:nvSpPr>
        <xdr:cNvPr id="647" name="楕円 646"/>
        <xdr:cNvSpPr/>
      </xdr:nvSpPr>
      <xdr:spPr>
        <a:xfrm>
          <a:off x="12763500" y="130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153117</xdr:rowOff>
    </xdr:from>
    <xdr:ext cx="534377" cy="259045"/>
    <xdr:sp macro="" textlink="">
      <xdr:nvSpPr>
        <xdr:cNvPr id="648" name="テキスト ボックス 647"/>
        <xdr:cNvSpPr txBox="1"/>
      </xdr:nvSpPr>
      <xdr:spPr>
        <a:xfrm>
          <a:off x="12547111" y="13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70168</xdr:rowOff>
    </xdr:from>
    <xdr:to>
      <xdr:col>85</xdr:col>
      <xdr:colOff>127000</xdr:colOff>
      <xdr:row>98</xdr:row>
      <xdr:rowOff>123089</xdr:rowOff>
    </xdr:to>
    <xdr:cxnSp macro="">
      <xdr:nvCxnSpPr>
        <xdr:cNvPr id="677" name="直線コネクタ 676"/>
        <xdr:cNvCxnSpPr/>
      </xdr:nvCxnSpPr>
      <xdr:spPr>
        <a:xfrm>
          <a:off x="15481300" y="16872268"/>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29896</xdr:rowOff>
    </xdr:from>
    <xdr:to>
      <xdr:col>81</xdr:col>
      <xdr:colOff>50800</xdr:colOff>
      <xdr:row>98</xdr:row>
      <xdr:rowOff>70168</xdr:rowOff>
    </xdr:to>
    <xdr:cxnSp macro="">
      <xdr:nvCxnSpPr>
        <xdr:cNvPr id="680" name="直線コネクタ 679"/>
        <xdr:cNvCxnSpPr/>
      </xdr:nvCxnSpPr>
      <xdr:spPr>
        <a:xfrm>
          <a:off x="14592300" y="16831996"/>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29896</xdr:rowOff>
    </xdr:from>
    <xdr:to>
      <xdr:col>76</xdr:col>
      <xdr:colOff>114300</xdr:colOff>
      <xdr:row>98</xdr:row>
      <xdr:rowOff>41669</xdr:rowOff>
    </xdr:to>
    <xdr:cxnSp macro="">
      <xdr:nvCxnSpPr>
        <xdr:cNvPr id="683" name="直線コネクタ 682"/>
        <xdr:cNvCxnSpPr/>
      </xdr:nvCxnSpPr>
      <xdr:spPr>
        <a:xfrm flipV="1">
          <a:off x="13703300" y="16831996"/>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41669</xdr:rowOff>
    </xdr:from>
    <xdr:to>
      <xdr:col>71</xdr:col>
      <xdr:colOff>177800</xdr:colOff>
      <xdr:row>98</xdr:row>
      <xdr:rowOff>160007</xdr:rowOff>
    </xdr:to>
    <xdr:cxnSp macro="">
      <xdr:nvCxnSpPr>
        <xdr:cNvPr id="686" name="直線コネクタ 685"/>
        <xdr:cNvCxnSpPr/>
      </xdr:nvCxnSpPr>
      <xdr:spPr>
        <a:xfrm flipV="1">
          <a:off x="12814300" y="16843769"/>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72289</xdr:rowOff>
    </xdr:from>
    <xdr:to>
      <xdr:col>85</xdr:col>
      <xdr:colOff>177800</xdr:colOff>
      <xdr:row>99</xdr:row>
      <xdr:rowOff>2439</xdr:rowOff>
    </xdr:to>
    <xdr:sp macro="" textlink="">
      <xdr:nvSpPr>
        <xdr:cNvPr id="696" name="楕円 695"/>
        <xdr:cNvSpPr/>
      </xdr:nvSpPr>
      <xdr:spPr>
        <a:xfrm>
          <a:off x="16268700" y="1687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158666</xdr:rowOff>
    </xdr:from>
    <xdr:ext cx="469744" cy="259045"/>
    <xdr:sp macro="" textlink="">
      <xdr:nvSpPr>
        <xdr:cNvPr id="697" name="積立金該当値テキスト"/>
        <xdr:cNvSpPr txBox="1"/>
      </xdr:nvSpPr>
      <xdr:spPr>
        <a:xfrm>
          <a:off x="16370300" y="167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19368</xdr:rowOff>
    </xdr:from>
    <xdr:to>
      <xdr:col>81</xdr:col>
      <xdr:colOff>101600</xdr:colOff>
      <xdr:row>98</xdr:row>
      <xdr:rowOff>120968</xdr:rowOff>
    </xdr:to>
    <xdr:sp macro="" textlink="">
      <xdr:nvSpPr>
        <xdr:cNvPr id="698" name="楕円 697"/>
        <xdr:cNvSpPr/>
      </xdr:nvSpPr>
      <xdr:spPr>
        <a:xfrm>
          <a:off x="15430500" y="168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112095</xdr:rowOff>
    </xdr:from>
    <xdr:ext cx="469744" cy="259045"/>
    <xdr:sp macro="" textlink="">
      <xdr:nvSpPr>
        <xdr:cNvPr id="699" name="テキスト ボックス 698"/>
        <xdr:cNvSpPr txBox="1"/>
      </xdr:nvSpPr>
      <xdr:spPr>
        <a:xfrm>
          <a:off x="15246428" y="169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150546</xdr:rowOff>
    </xdr:from>
    <xdr:to>
      <xdr:col>76</xdr:col>
      <xdr:colOff>165100</xdr:colOff>
      <xdr:row>98</xdr:row>
      <xdr:rowOff>80696</xdr:rowOff>
    </xdr:to>
    <xdr:sp macro="" textlink="">
      <xdr:nvSpPr>
        <xdr:cNvPr id="700" name="楕円 699"/>
        <xdr:cNvSpPr/>
      </xdr:nvSpPr>
      <xdr:spPr>
        <a:xfrm>
          <a:off x="14541500" y="167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71823</xdr:rowOff>
    </xdr:from>
    <xdr:ext cx="469744" cy="259045"/>
    <xdr:sp macro="" textlink="">
      <xdr:nvSpPr>
        <xdr:cNvPr id="701" name="テキスト ボックス 700"/>
        <xdr:cNvSpPr txBox="1"/>
      </xdr:nvSpPr>
      <xdr:spPr>
        <a:xfrm>
          <a:off x="14357428" y="1687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162319</xdr:rowOff>
    </xdr:from>
    <xdr:to>
      <xdr:col>72</xdr:col>
      <xdr:colOff>38100</xdr:colOff>
      <xdr:row>98</xdr:row>
      <xdr:rowOff>92469</xdr:rowOff>
    </xdr:to>
    <xdr:sp macro="" textlink="">
      <xdr:nvSpPr>
        <xdr:cNvPr id="702" name="楕円 701"/>
        <xdr:cNvSpPr/>
      </xdr:nvSpPr>
      <xdr:spPr>
        <a:xfrm>
          <a:off x="136525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83596</xdr:rowOff>
    </xdr:from>
    <xdr:ext cx="469744" cy="259045"/>
    <xdr:sp macro="" textlink="">
      <xdr:nvSpPr>
        <xdr:cNvPr id="703" name="テキスト ボックス 702"/>
        <xdr:cNvSpPr txBox="1"/>
      </xdr:nvSpPr>
      <xdr:spPr>
        <a:xfrm>
          <a:off x="13468428" y="168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109207</xdr:rowOff>
    </xdr:from>
    <xdr:to>
      <xdr:col>67</xdr:col>
      <xdr:colOff>101600</xdr:colOff>
      <xdr:row>99</xdr:row>
      <xdr:rowOff>39357</xdr:rowOff>
    </xdr:to>
    <xdr:sp macro="" textlink="">
      <xdr:nvSpPr>
        <xdr:cNvPr id="704" name="楕円 703"/>
        <xdr:cNvSpPr/>
      </xdr:nvSpPr>
      <xdr:spPr>
        <a:xfrm>
          <a:off x="12763500" y="169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30484</xdr:rowOff>
    </xdr:from>
    <xdr:ext cx="469744" cy="259045"/>
    <xdr:sp macro="" textlink="">
      <xdr:nvSpPr>
        <xdr:cNvPr id="705" name="テキスト ボックス 704"/>
        <xdr:cNvSpPr txBox="1"/>
      </xdr:nvSpPr>
      <xdr:spPr>
        <a:xfrm>
          <a:off x="12579428" y="170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38299</xdr:rowOff>
    </xdr:from>
    <xdr:to>
      <xdr:col>116</xdr:col>
      <xdr:colOff>63500</xdr:colOff>
      <xdr:row>38</xdr:row>
      <xdr:rowOff>65895</xdr:rowOff>
    </xdr:to>
    <xdr:cxnSp macro="">
      <xdr:nvCxnSpPr>
        <xdr:cNvPr id="736" name="直線コネクタ 735"/>
        <xdr:cNvCxnSpPr/>
      </xdr:nvCxnSpPr>
      <xdr:spPr>
        <a:xfrm>
          <a:off x="21323300" y="6553399"/>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26053</xdr:rowOff>
    </xdr:from>
    <xdr:to>
      <xdr:col>111</xdr:col>
      <xdr:colOff>177800</xdr:colOff>
      <xdr:row>38</xdr:row>
      <xdr:rowOff>38299</xdr:rowOff>
    </xdr:to>
    <xdr:cxnSp macro="">
      <xdr:nvCxnSpPr>
        <xdr:cNvPr id="739" name="直線コネクタ 738"/>
        <xdr:cNvCxnSpPr/>
      </xdr:nvCxnSpPr>
      <xdr:spPr>
        <a:xfrm>
          <a:off x="20434300" y="6541153"/>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7112</xdr:rowOff>
    </xdr:from>
    <xdr:to>
      <xdr:col>107</xdr:col>
      <xdr:colOff>50800</xdr:colOff>
      <xdr:row>38</xdr:row>
      <xdr:rowOff>26053</xdr:rowOff>
    </xdr:to>
    <xdr:cxnSp macro="">
      <xdr:nvCxnSpPr>
        <xdr:cNvPr id="742" name="直線コネクタ 741"/>
        <xdr:cNvCxnSpPr/>
      </xdr:nvCxnSpPr>
      <xdr:spPr>
        <a:xfrm>
          <a:off x="19545300" y="6522212"/>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3683</xdr:rowOff>
    </xdr:from>
    <xdr:to>
      <xdr:col>102</xdr:col>
      <xdr:colOff>114300</xdr:colOff>
      <xdr:row>38</xdr:row>
      <xdr:rowOff>7112</xdr:rowOff>
    </xdr:to>
    <xdr:cxnSp macro="">
      <xdr:nvCxnSpPr>
        <xdr:cNvPr id="745" name="直線コネクタ 744"/>
        <xdr:cNvCxnSpPr/>
      </xdr:nvCxnSpPr>
      <xdr:spPr>
        <a:xfrm>
          <a:off x="18656300" y="651878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49" name="テキスト ボックス 748"/>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15095</xdr:rowOff>
    </xdr:from>
    <xdr:to>
      <xdr:col>116</xdr:col>
      <xdr:colOff>114300</xdr:colOff>
      <xdr:row>38</xdr:row>
      <xdr:rowOff>116695</xdr:rowOff>
    </xdr:to>
    <xdr:sp macro="" textlink="">
      <xdr:nvSpPr>
        <xdr:cNvPr id="755" name="楕円 754"/>
        <xdr:cNvSpPr/>
      </xdr:nvSpPr>
      <xdr:spPr>
        <a:xfrm>
          <a:off x="221107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37972</xdr:rowOff>
    </xdr:from>
    <xdr:ext cx="469744" cy="259045"/>
    <xdr:sp macro="" textlink="">
      <xdr:nvSpPr>
        <xdr:cNvPr id="756" name="投資及び出資金該当値テキスト"/>
        <xdr:cNvSpPr txBox="1"/>
      </xdr:nvSpPr>
      <xdr:spPr>
        <a:xfrm>
          <a:off x="22212300" y="638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158949</xdr:rowOff>
    </xdr:from>
    <xdr:to>
      <xdr:col>112</xdr:col>
      <xdr:colOff>38100</xdr:colOff>
      <xdr:row>38</xdr:row>
      <xdr:rowOff>89099</xdr:rowOff>
    </xdr:to>
    <xdr:sp macro="" textlink="">
      <xdr:nvSpPr>
        <xdr:cNvPr id="757" name="楕円 756"/>
        <xdr:cNvSpPr/>
      </xdr:nvSpPr>
      <xdr:spPr>
        <a:xfrm>
          <a:off x="21272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105627</xdr:rowOff>
    </xdr:from>
    <xdr:ext cx="469744" cy="259045"/>
    <xdr:sp macro="" textlink="">
      <xdr:nvSpPr>
        <xdr:cNvPr id="758" name="テキスト ボックス 757"/>
        <xdr:cNvSpPr txBox="1"/>
      </xdr:nvSpPr>
      <xdr:spPr>
        <a:xfrm>
          <a:off x="21088428" y="62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146703</xdr:rowOff>
    </xdr:from>
    <xdr:to>
      <xdr:col>107</xdr:col>
      <xdr:colOff>101600</xdr:colOff>
      <xdr:row>38</xdr:row>
      <xdr:rowOff>76853</xdr:rowOff>
    </xdr:to>
    <xdr:sp macro="" textlink="">
      <xdr:nvSpPr>
        <xdr:cNvPr id="759" name="楕円 758"/>
        <xdr:cNvSpPr/>
      </xdr:nvSpPr>
      <xdr:spPr>
        <a:xfrm>
          <a:off x="20383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93380</xdr:rowOff>
    </xdr:from>
    <xdr:ext cx="469744" cy="259045"/>
    <xdr:sp macro="" textlink="">
      <xdr:nvSpPr>
        <xdr:cNvPr id="760" name="テキスト ボックス 759"/>
        <xdr:cNvSpPr txBox="1"/>
      </xdr:nvSpPr>
      <xdr:spPr>
        <a:xfrm>
          <a:off x="20199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127762</xdr:rowOff>
    </xdr:from>
    <xdr:to>
      <xdr:col>102</xdr:col>
      <xdr:colOff>165100</xdr:colOff>
      <xdr:row>38</xdr:row>
      <xdr:rowOff>57912</xdr:rowOff>
    </xdr:to>
    <xdr:sp macro="" textlink="">
      <xdr:nvSpPr>
        <xdr:cNvPr id="761" name="楕円 760"/>
        <xdr:cNvSpPr/>
      </xdr:nvSpPr>
      <xdr:spPr>
        <a:xfrm>
          <a:off x="19494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74439</xdr:rowOff>
    </xdr:from>
    <xdr:ext cx="469744" cy="259045"/>
    <xdr:sp macro="" textlink="">
      <xdr:nvSpPr>
        <xdr:cNvPr id="762" name="テキスト ボックス 761"/>
        <xdr:cNvSpPr txBox="1"/>
      </xdr:nvSpPr>
      <xdr:spPr>
        <a:xfrm>
          <a:off x="19310428"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124333</xdr:rowOff>
    </xdr:from>
    <xdr:to>
      <xdr:col>98</xdr:col>
      <xdr:colOff>38100</xdr:colOff>
      <xdr:row>38</xdr:row>
      <xdr:rowOff>54483</xdr:rowOff>
    </xdr:to>
    <xdr:sp macro="" textlink="">
      <xdr:nvSpPr>
        <xdr:cNvPr id="763" name="楕円 762"/>
        <xdr:cNvSpPr/>
      </xdr:nvSpPr>
      <xdr:spPr>
        <a:xfrm>
          <a:off x="18605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71010</xdr:rowOff>
    </xdr:from>
    <xdr:ext cx="469744" cy="259045"/>
    <xdr:sp macro="" textlink="">
      <xdr:nvSpPr>
        <xdr:cNvPr id="764" name="テキスト ボックス 763"/>
        <xdr:cNvSpPr txBox="1"/>
      </xdr:nvSpPr>
      <xdr:spPr>
        <a:xfrm>
          <a:off x="18421428" y="62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141262</xdr:rowOff>
    </xdr:from>
    <xdr:to>
      <xdr:col>116</xdr:col>
      <xdr:colOff>63500</xdr:colOff>
      <xdr:row>58</xdr:row>
      <xdr:rowOff>34544</xdr:rowOff>
    </xdr:to>
    <xdr:cxnSp macro="">
      <xdr:nvCxnSpPr>
        <xdr:cNvPr id="793" name="直線コネクタ 792"/>
        <xdr:cNvCxnSpPr/>
      </xdr:nvCxnSpPr>
      <xdr:spPr>
        <a:xfrm>
          <a:off x="21323300" y="9913912"/>
          <a:ext cx="8382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65824</xdr:rowOff>
    </xdr:from>
    <xdr:to>
      <xdr:col>111</xdr:col>
      <xdr:colOff>177800</xdr:colOff>
      <xdr:row>57</xdr:row>
      <xdr:rowOff>141262</xdr:rowOff>
    </xdr:to>
    <xdr:cxnSp macro="">
      <xdr:nvCxnSpPr>
        <xdr:cNvPr id="796" name="直線コネクタ 795"/>
        <xdr:cNvCxnSpPr/>
      </xdr:nvCxnSpPr>
      <xdr:spPr>
        <a:xfrm>
          <a:off x="20434300" y="983847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5664</xdr:rowOff>
    </xdr:from>
    <xdr:to>
      <xdr:col>107</xdr:col>
      <xdr:colOff>50800</xdr:colOff>
      <xdr:row>57</xdr:row>
      <xdr:rowOff>65824</xdr:rowOff>
    </xdr:to>
    <xdr:cxnSp macro="">
      <xdr:nvCxnSpPr>
        <xdr:cNvPr id="799" name="直線コネクタ 798"/>
        <xdr:cNvCxnSpPr/>
      </xdr:nvCxnSpPr>
      <xdr:spPr>
        <a:xfrm>
          <a:off x="19545300" y="9778314"/>
          <a:ext cx="889000" cy="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100305</xdr:rowOff>
    </xdr:from>
    <xdr:to>
      <xdr:col>102</xdr:col>
      <xdr:colOff>114300</xdr:colOff>
      <xdr:row>57</xdr:row>
      <xdr:rowOff>5664</xdr:rowOff>
    </xdr:to>
    <xdr:cxnSp macro="">
      <xdr:nvCxnSpPr>
        <xdr:cNvPr id="802" name="直線コネクタ 801"/>
        <xdr:cNvCxnSpPr/>
      </xdr:nvCxnSpPr>
      <xdr:spPr>
        <a:xfrm>
          <a:off x="18656300" y="9701505"/>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155194</xdr:rowOff>
    </xdr:from>
    <xdr:to>
      <xdr:col>116</xdr:col>
      <xdr:colOff>114300</xdr:colOff>
      <xdr:row>58</xdr:row>
      <xdr:rowOff>85344</xdr:rowOff>
    </xdr:to>
    <xdr:sp macro="" textlink="">
      <xdr:nvSpPr>
        <xdr:cNvPr id="812" name="楕円 811"/>
        <xdr:cNvSpPr/>
      </xdr:nvSpPr>
      <xdr:spPr>
        <a:xfrm>
          <a:off x="22110700" y="99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133621</xdr:rowOff>
    </xdr:from>
    <xdr:ext cx="469744" cy="259045"/>
    <xdr:sp macro="" textlink="">
      <xdr:nvSpPr>
        <xdr:cNvPr id="813" name="貸付金該当値テキスト"/>
        <xdr:cNvSpPr txBox="1"/>
      </xdr:nvSpPr>
      <xdr:spPr>
        <a:xfrm>
          <a:off x="22212300"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90462</xdr:rowOff>
    </xdr:from>
    <xdr:to>
      <xdr:col>112</xdr:col>
      <xdr:colOff>38100</xdr:colOff>
      <xdr:row>58</xdr:row>
      <xdr:rowOff>20612</xdr:rowOff>
    </xdr:to>
    <xdr:sp macro="" textlink="">
      <xdr:nvSpPr>
        <xdr:cNvPr id="814" name="楕円 813"/>
        <xdr:cNvSpPr/>
      </xdr:nvSpPr>
      <xdr:spPr>
        <a:xfrm>
          <a:off x="21272500" y="98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11739</xdr:rowOff>
    </xdr:from>
    <xdr:ext cx="469744" cy="259045"/>
    <xdr:sp macro="" textlink="">
      <xdr:nvSpPr>
        <xdr:cNvPr id="815" name="テキスト ボックス 814"/>
        <xdr:cNvSpPr txBox="1"/>
      </xdr:nvSpPr>
      <xdr:spPr>
        <a:xfrm>
          <a:off x="21088428" y="995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15024</xdr:rowOff>
    </xdr:from>
    <xdr:to>
      <xdr:col>107</xdr:col>
      <xdr:colOff>101600</xdr:colOff>
      <xdr:row>57</xdr:row>
      <xdr:rowOff>116624</xdr:rowOff>
    </xdr:to>
    <xdr:sp macro="" textlink="">
      <xdr:nvSpPr>
        <xdr:cNvPr id="816" name="楕円 815"/>
        <xdr:cNvSpPr/>
      </xdr:nvSpPr>
      <xdr:spPr>
        <a:xfrm>
          <a:off x="20383500" y="97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133151</xdr:rowOff>
    </xdr:from>
    <xdr:ext cx="469744" cy="259045"/>
    <xdr:sp macro="" textlink="">
      <xdr:nvSpPr>
        <xdr:cNvPr id="817" name="テキスト ボックス 816"/>
        <xdr:cNvSpPr txBox="1"/>
      </xdr:nvSpPr>
      <xdr:spPr>
        <a:xfrm>
          <a:off x="20199428" y="95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126314</xdr:rowOff>
    </xdr:from>
    <xdr:to>
      <xdr:col>102</xdr:col>
      <xdr:colOff>165100</xdr:colOff>
      <xdr:row>57</xdr:row>
      <xdr:rowOff>56464</xdr:rowOff>
    </xdr:to>
    <xdr:sp macro="" textlink="">
      <xdr:nvSpPr>
        <xdr:cNvPr id="818" name="楕円 817"/>
        <xdr:cNvSpPr/>
      </xdr:nvSpPr>
      <xdr:spPr>
        <a:xfrm>
          <a:off x="19494500" y="97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72991</xdr:rowOff>
    </xdr:from>
    <xdr:ext cx="534377" cy="259045"/>
    <xdr:sp macro="" textlink="">
      <xdr:nvSpPr>
        <xdr:cNvPr id="819" name="テキスト ボックス 818"/>
        <xdr:cNvSpPr txBox="1"/>
      </xdr:nvSpPr>
      <xdr:spPr>
        <a:xfrm>
          <a:off x="19278111" y="95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49505</xdr:rowOff>
    </xdr:from>
    <xdr:to>
      <xdr:col>98</xdr:col>
      <xdr:colOff>38100</xdr:colOff>
      <xdr:row>56</xdr:row>
      <xdr:rowOff>151105</xdr:rowOff>
    </xdr:to>
    <xdr:sp macro="" textlink="">
      <xdr:nvSpPr>
        <xdr:cNvPr id="820" name="楕円 819"/>
        <xdr:cNvSpPr/>
      </xdr:nvSpPr>
      <xdr:spPr>
        <a:xfrm>
          <a:off x="18605500" y="96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167632</xdr:rowOff>
    </xdr:from>
    <xdr:ext cx="534377" cy="259045"/>
    <xdr:sp macro="" textlink="">
      <xdr:nvSpPr>
        <xdr:cNvPr id="821" name="テキスト ボックス 820"/>
        <xdr:cNvSpPr txBox="1"/>
      </xdr:nvSpPr>
      <xdr:spPr>
        <a:xfrm>
          <a:off x="18389111" y="94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138671</xdr:rowOff>
    </xdr:from>
    <xdr:to>
      <xdr:col>116</xdr:col>
      <xdr:colOff>63500</xdr:colOff>
      <xdr:row>77</xdr:row>
      <xdr:rowOff>167818</xdr:rowOff>
    </xdr:to>
    <xdr:cxnSp macro="">
      <xdr:nvCxnSpPr>
        <xdr:cNvPr id="851" name="直線コネクタ 850"/>
        <xdr:cNvCxnSpPr/>
      </xdr:nvCxnSpPr>
      <xdr:spPr>
        <a:xfrm flipV="1">
          <a:off x="21323300" y="13340321"/>
          <a:ext cx="8382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139091</xdr:rowOff>
    </xdr:from>
    <xdr:to>
      <xdr:col>111</xdr:col>
      <xdr:colOff>177800</xdr:colOff>
      <xdr:row>77</xdr:row>
      <xdr:rowOff>167818</xdr:rowOff>
    </xdr:to>
    <xdr:cxnSp macro="">
      <xdr:nvCxnSpPr>
        <xdr:cNvPr id="854" name="直線コネクタ 853"/>
        <xdr:cNvCxnSpPr/>
      </xdr:nvCxnSpPr>
      <xdr:spPr>
        <a:xfrm>
          <a:off x="20434300" y="13340741"/>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53327</xdr:rowOff>
    </xdr:from>
    <xdr:to>
      <xdr:col>107</xdr:col>
      <xdr:colOff>50800</xdr:colOff>
      <xdr:row>77</xdr:row>
      <xdr:rowOff>139091</xdr:rowOff>
    </xdr:to>
    <xdr:cxnSp macro="">
      <xdr:nvCxnSpPr>
        <xdr:cNvPr id="857" name="直線コネクタ 856"/>
        <xdr:cNvCxnSpPr/>
      </xdr:nvCxnSpPr>
      <xdr:spPr>
        <a:xfrm>
          <a:off x="19545300" y="13254977"/>
          <a:ext cx="8890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53327</xdr:rowOff>
    </xdr:from>
    <xdr:to>
      <xdr:col>102</xdr:col>
      <xdr:colOff>114300</xdr:colOff>
      <xdr:row>77</xdr:row>
      <xdr:rowOff>162255</xdr:rowOff>
    </xdr:to>
    <xdr:cxnSp macro="">
      <xdr:nvCxnSpPr>
        <xdr:cNvPr id="860" name="直線コネクタ 859"/>
        <xdr:cNvCxnSpPr/>
      </xdr:nvCxnSpPr>
      <xdr:spPr>
        <a:xfrm flipV="1">
          <a:off x="18656300" y="13254977"/>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87871</xdr:rowOff>
    </xdr:from>
    <xdr:to>
      <xdr:col>116</xdr:col>
      <xdr:colOff>114300</xdr:colOff>
      <xdr:row>78</xdr:row>
      <xdr:rowOff>18021</xdr:rowOff>
    </xdr:to>
    <xdr:sp macro="" textlink="">
      <xdr:nvSpPr>
        <xdr:cNvPr id="870" name="楕円 869"/>
        <xdr:cNvSpPr/>
      </xdr:nvSpPr>
      <xdr:spPr>
        <a:xfrm>
          <a:off x="22110700" y="13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2798</xdr:rowOff>
    </xdr:from>
    <xdr:ext cx="534377" cy="259045"/>
    <xdr:sp macro="" textlink="">
      <xdr:nvSpPr>
        <xdr:cNvPr id="871" name="繰出金該当値テキスト"/>
        <xdr:cNvSpPr txBox="1"/>
      </xdr:nvSpPr>
      <xdr:spPr>
        <a:xfrm>
          <a:off x="22212300" y="132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117018</xdr:rowOff>
    </xdr:from>
    <xdr:to>
      <xdr:col>112</xdr:col>
      <xdr:colOff>38100</xdr:colOff>
      <xdr:row>78</xdr:row>
      <xdr:rowOff>47168</xdr:rowOff>
    </xdr:to>
    <xdr:sp macro="" textlink="">
      <xdr:nvSpPr>
        <xdr:cNvPr id="872" name="楕円 871"/>
        <xdr:cNvSpPr/>
      </xdr:nvSpPr>
      <xdr:spPr>
        <a:xfrm>
          <a:off x="21272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38295</xdr:rowOff>
    </xdr:from>
    <xdr:ext cx="534377" cy="259045"/>
    <xdr:sp macro="" textlink="">
      <xdr:nvSpPr>
        <xdr:cNvPr id="873" name="テキスト ボックス 872"/>
        <xdr:cNvSpPr txBox="1"/>
      </xdr:nvSpPr>
      <xdr:spPr>
        <a:xfrm>
          <a:off x="21056111" y="134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88291</xdr:rowOff>
    </xdr:from>
    <xdr:to>
      <xdr:col>107</xdr:col>
      <xdr:colOff>101600</xdr:colOff>
      <xdr:row>78</xdr:row>
      <xdr:rowOff>18441</xdr:rowOff>
    </xdr:to>
    <xdr:sp macro="" textlink="">
      <xdr:nvSpPr>
        <xdr:cNvPr id="874" name="楕円 873"/>
        <xdr:cNvSpPr/>
      </xdr:nvSpPr>
      <xdr:spPr>
        <a:xfrm>
          <a:off x="203835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9568</xdr:rowOff>
    </xdr:from>
    <xdr:ext cx="534377" cy="259045"/>
    <xdr:sp macro="" textlink="">
      <xdr:nvSpPr>
        <xdr:cNvPr id="875" name="テキスト ボックス 874"/>
        <xdr:cNvSpPr txBox="1"/>
      </xdr:nvSpPr>
      <xdr:spPr>
        <a:xfrm>
          <a:off x="20167111" y="1338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2527</xdr:rowOff>
    </xdr:from>
    <xdr:to>
      <xdr:col>102</xdr:col>
      <xdr:colOff>165100</xdr:colOff>
      <xdr:row>77</xdr:row>
      <xdr:rowOff>104127</xdr:rowOff>
    </xdr:to>
    <xdr:sp macro="" textlink="">
      <xdr:nvSpPr>
        <xdr:cNvPr id="876" name="楕円 875"/>
        <xdr:cNvSpPr/>
      </xdr:nvSpPr>
      <xdr:spPr>
        <a:xfrm>
          <a:off x="19494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95254</xdr:rowOff>
    </xdr:from>
    <xdr:ext cx="534377" cy="259045"/>
    <xdr:sp macro="" textlink="">
      <xdr:nvSpPr>
        <xdr:cNvPr id="877" name="テキスト ボックス 876"/>
        <xdr:cNvSpPr txBox="1"/>
      </xdr:nvSpPr>
      <xdr:spPr>
        <a:xfrm>
          <a:off x="19278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111455</xdr:rowOff>
    </xdr:from>
    <xdr:to>
      <xdr:col>98</xdr:col>
      <xdr:colOff>38100</xdr:colOff>
      <xdr:row>78</xdr:row>
      <xdr:rowOff>41605</xdr:rowOff>
    </xdr:to>
    <xdr:sp macro="" textlink="">
      <xdr:nvSpPr>
        <xdr:cNvPr id="878" name="楕円 877"/>
        <xdr:cNvSpPr/>
      </xdr:nvSpPr>
      <xdr:spPr>
        <a:xfrm>
          <a:off x="18605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32732</xdr:rowOff>
    </xdr:from>
    <xdr:ext cx="534377" cy="259045"/>
    <xdr:sp macro="" textlink="">
      <xdr:nvSpPr>
        <xdr:cNvPr id="879" name="テキスト ボックス 878"/>
        <xdr:cNvSpPr txBox="1"/>
      </xdr:nvSpPr>
      <xdr:spPr>
        <a:xfrm>
          <a:off x="18389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70,497</a:t>
          </a:r>
          <a:r>
            <a:rPr kumimoji="1" lang="ja-JP" altLang="ja-JP" sz="1100">
              <a:solidFill>
                <a:sysClr val="windowText" lastClr="000000"/>
              </a:solidFill>
              <a:effectLst/>
              <a:latin typeface="+mn-lt"/>
              <a:ea typeface="+mn-ea"/>
              <a:cs typeface="+mn-cs"/>
            </a:rPr>
            <a:t>円となっており、前年度と比べて</a:t>
          </a:r>
          <a:r>
            <a:rPr kumimoji="1" lang="en-US" altLang="ja-JP" sz="1100">
              <a:solidFill>
                <a:sysClr val="windowText" lastClr="000000"/>
              </a:solidFill>
              <a:effectLst/>
              <a:latin typeface="+mn-lt"/>
              <a:ea typeface="+mn-ea"/>
              <a:cs typeface="+mn-cs"/>
            </a:rPr>
            <a:t>148</a:t>
          </a:r>
          <a:r>
            <a:rPr kumimoji="1" lang="ja-JP" altLang="ja-JP" sz="1100">
              <a:solidFill>
                <a:sysClr val="windowText" lastClr="000000"/>
              </a:solidFill>
              <a:effectLst/>
              <a:latin typeface="+mn-lt"/>
              <a:ea typeface="+mn-ea"/>
              <a:cs typeface="+mn-cs"/>
            </a:rPr>
            <a:t>円の増となっているものの、類似団体で最もコストが低くなっている。これは、生活保護費が類似団体平均と比べて</a:t>
          </a:r>
          <a:r>
            <a:rPr kumimoji="1" lang="en-US" altLang="ja-JP" sz="1100">
              <a:solidFill>
                <a:sysClr val="windowText" lastClr="000000"/>
              </a:solidFill>
              <a:effectLst/>
              <a:latin typeface="+mn-lt"/>
              <a:ea typeface="+mn-ea"/>
              <a:cs typeface="+mn-cs"/>
            </a:rPr>
            <a:t>47.1%</a:t>
          </a:r>
          <a:r>
            <a:rPr kumimoji="1" lang="ja-JP" altLang="ja-JP" sz="1100">
              <a:solidFill>
                <a:sysClr val="windowText" lastClr="000000"/>
              </a:solidFill>
              <a:effectLst/>
              <a:latin typeface="+mn-lt"/>
              <a:ea typeface="+mn-ea"/>
              <a:cs typeface="+mn-cs"/>
            </a:rPr>
            <a:t>低いことによる影響が大きい。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普通建設事業費は住民一人当たり</a:t>
          </a:r>
          <a:r>
            <a:rPr kumimoji="1" lang="en-US" altLang="ja-JP" sz="1100">
              <a:solidFill>
                <a:sysClr val="windowText" lastClr="000000"/>
              </a:solidFill>
              <a:effectLst/>
              <a:latin typeface="+mn-lt"/>
              <a:ea typeface="+mn-ea"/>
              <a:cs typeface="+mn-cs"/>
            </a:rPr>
            <a:t>60,037</a:t>
          </a:r>
          <a:r>
            <a:rPr kumimoji="1" lang="ja-JP" altLang="ja-JP" sz="1100">
              <a:solidFill>
                <a:sysClr val="windowText" lastClr="000000"/>
              </a:solidFill>
              <a:effectLst/>
              <a:latin typeface="+mn-lt"/>
              <a:ea typeface="+mn-ea"/>
              <a:cs typeface="+mn-cs"/>
            </a:rPr>
            <a:t>円となっており、前年度と比べて</a:t>
          </a:r>
          <a:r>
            <a:rPr kumimoji="1" lang="en-US" altLang="ja-JP" sz="1100">
              <a:solidFill>
                <a:sysClr val="windowText" lastClr="000000"/>
              </a:solidFill>
              <a:effectLst/>
              <a:latin typeface="+mn-lt"/>
              <a:ea typeface="+mn-ea"/>
              <a:cs typeface="+mn-cs"/>
            </a:rPr>
            <a:t>9,163</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。要因は新環境クリーンセンター建設事業の本格化に伴う増である。今後は</a:t>
          </a:r>
          <a:r>
            <a:rPr kumimoji="1" lang="ja-JP" altLang="ja-JP" sz="1100">
              <a:solidFill>
                <a:sysClr val="windowText" lastClr="000000"/>
              </a:solidFill>
              <a:effectLst/>
              <a:latin typeface="+mn-lt"/>
              <a:ea typeface="+mn-ea"/>
              <a:cs typeface="+mn-cs"/>
            </a:rPr>
            <a:t>、富士市公共施設マネジメント基本方針に基づ</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、建築物の総量削減のほか、長寿命化、予防保全の導入等に</a:t>
          </a:r>
          <a:r>
            <a:rPr kumimoji="1" lang="ja-JP" altLang="en-US" sz="1100">
              <a:solidFill>
                <a:sysClr val="windowText" lastClr="000000"/>
              </a:solidFill>
              <a:effectLst/>
              <a:latin typeface="+mn-lt"/>
              <a:ea typeface="+mn-ea"/>
              <a:cs typeface="+mn-cs"/>
            </a:rPr>
            <a:t>より、更新・修繕費用の縮減を推進していく。</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物件費は、前年度と比較して</a:t>
          </a:r>
          <a:r>
            <a:rPr kumimoji="1" lang="en-US" altLang="ja-JP" sz="1100">
              <a:solidFill>
                <a:sysClr val="windowText" lastClr="000000"/>
              </a:solidFill>
              <a:effectLst/>
              <a:latin typeface="+mn-lt"/>
              <a:ea typeface="+mn-ea"/>
              <a:cs typeface="+mn-cs"/>
            </a:rPr>
            <a:t>113</a:t>
          </a:r>
          <a:r>
            <a:rPr kumimoji="1" lang="ja-JP" altLang="ja-JP" sz="1100">
              <a:solidFill>
                <a:sysClr val="windowText" lastClr="000000"/>
              </a:solidFill>
              <a:effectLst/>
              <a:latin typeface="+mn-lt"/>
              <a:ea typeface="+mn-ea"/>
              <a:cs typeface="+mn-cs"/>
            </a:rPr>
            <a:t>円の増となっており、類似団体平均と比べると</a:t>
          </a:r>
          <a:r>
            <a:rPr kumimoji="1" lang="en-US" altLang="ja-JP" sz="1100">
              <a:solidFill>
                <a:sysClr val="windowText" lastClr="000000"/>
              </a:solidFill>
              <a:effectLst/>
              <a:latin typeface="+mn-lt"/>
              <a:ea typeface="+mn-ea"/>
              <a:cs typeface="+mn-cs"/>
            </a:rPr>
            <a:t>5,595</a:t>
          </a:r>
          <a:r>
            <a:rPr kumimoji="1" lang="ja-JP" altLang="ja-JP" sz="1100">
              <a:solidFill>
                <a:sysClr val="windowText" lastClr="000000"/>
              </a:solidFill>
              <a:effectLst/>
              <a:latin typeface="+mn-lt"/>
              <a:ea typeface="+mn-ea"/>
              <a:cs typeface="+mn-cs"/>
            </a:rPr>
            <a:t>円上回っている。要因としては物件費における賃金に関して類似団体に比べ高い傾向がある。臨時職員定数を本市の定員適正化計画で</a:t>
          </a:r>
          <a:r>
            <a:rPr kumimoji="1" lang="ja-JP" altLang="en-US" sz="1100">
              <a:solidFill>
                <a:sysClr val="windowText" lastClr="000000"/>
              </a:solidFill>
              <a:effectLst/>
              <a:latin typeface="+mn-lt"/>
              <a:ea typeface="+mn-ea"/>
              <a:cs typeface="+mn-cs"/>
            </a:rPr>
            <a:t>は令和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55</a:t>
          </a:r>
          <a:r>
            <a:rPr kumimoji="1" lang="ja-JP" altLang="en-US"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H27.4.1→R3.4.1</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6.2</a:t>
          </a:r>
          <a:r>
            <a:rPr kumimoji="1" lang="ja-JP" altLang="en-US" sz="1100">
              <a:solidFill>
                <a:sysClr val="windowText" lastClr="000000"/>
              </a:solidFill>
              <a:effectLst/>
              <a:latin typeface="+mn-lt"/>
              <a:ea typeface="+mn-ea"/>
              <a:cs typeface="+mn-cs"/>
            </a:rPr>
            <a:t>％）としていることから、計画に基づき物件費の抑制に努める。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公債費は、前年度と比較して</a:t>
          </a:r>
          <a:r>
            <a:rPr kumimoji="1" lang="en-US" altLang="ja-JP" sz="1100">
              <a:solidFill>
                <a:sysClr val="windowText" lastClr="000000"/>
              </a:solidFill>
              <a:effectLst/>
              <a:latin typeface="+mn-lt"/>
              <a:ea typeface="+mn-ea"/>
              <a:cs typeface="+mn-cs"/>
            </a:rPr>
            <a:t>386</a:t>
          </a:r>
          <a:r>
            <a:rPr kumimoji="1" lang="ja-JP" altLang="ja-JP" sz="1100">
              <a:solidFill>
                <a:sysClr val="windowText" lastClr="000000"/>
              </a:solidFill>
              <a:effectLst/>
              <a:latin typeface="+mn-lt"/>
              <a:ea typeface="+mn-ea"/>
              <a:cs typeface="+mn-cs"/>
            </a:rPr>
            <a:t>円の増となっているものの、類似団体平均と比べると</a:t>
          </a:r>
          <a:r>
            <a:rPr kumimoji="1" lang="en-US" altLang="ja-JP" sz="1100">
              <a:solidFill>
                <a:sysClr val="windowText" lastClr="000000"/>
              </a:solidFill>
              <a:effectLst/>
              <a:latin typeface="+mn-lt"/>
              <a:ea typeface="+mn-ea"/>
              <a:cs typeface="+mn-cs"/>
            </a:rPr>
            <a:t>3,404</a:t>
          </a:r>
          <a:r>
            <a:rPr kumimoji="1" lang="ja-JP" altLang="ja-JP" sz="1100">
              <a:solidFill>
                <a:sysClr val="windowText" lastClr="000000"/>
              </a:solidFill>
              <a:effectLst/>
              <a:latin typeface="+mn-lt"/>
              <a:ea typeface="+mn-ea"/>
              <a:cs typeface="+mn-cs"/>
            </a:rPr>
            <a:t>円下回っている。しかし、今後、大規模投資的事業に伴う借入により大幅に市債残高が増加する見込みであるため、引続き起債額及び借入条件等の見直し検討を行うとともに、市債の適正管理に努める。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維持補修費</a:t>
          </a:r>
          <a:r>
            <a:rPr kumimoji="1" lang="ja-JP" altLang="ja-JP" sz="1100">
              <a:solidFill>
                <a:sysClr val="windowText" lastClr="000000"/>
              </a:solidFill>
              <a:effectLst/>
              <a:latin typeface="+mn-lt"/>
              <a:ea typeface="+mn-ea"/>
              <a:cs typeface="+mn-cs"/>
            </a:rPr>
            <a:t>は、前年度と比較して</a:t>
          </a:r>
          <a:r>
            <a:rPr kumimoji="1" lang="en-US" altLang="ja-JP" sz="1100">
              <a:solidFill>
                <a:sysClr val="windowText" lastClr="000000"/>
              </a:solidFill>
              <a:effectLst/>
              <a:latin typeface="+mn-lt"/>
              <a:ea typeface="+mn-ea"/>
              <a:cs typeface="+mn-cs"/>
            </a:rPr>
            <a:t>682</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となっており、類似団体平均と比較しても</a:t>
          </a:r>
          <a:r>
            <a:rPr kumimoji="1" lang="en-US" altLang="ja-JP" sz="1100">
              <a:solidFill>
                <a:sysClr val="windowText" lastClr="000000"/>
              </a:solidFill>
              <a:effectLst/>
              <a:latin typeface="+mn-lt"/>
              <a:ea typeface="+mn-ea"/>
              <a:cs typeface="+mn-cs"/>
            </a:rPr>
            <a:t>2,160</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a:t>
          </a:r>
          <a:r>
            <a:rPr kumimoji="1" lang="ja-JP" altLang="en-US" sz="1100">
              <a:solidFill>
                <a:sysClr val="windowText" lastClr="000000"/>
              </a:solidFill>
              <a:effectLst/>
              <a:latin typeface="+mn-lt"/>
              <a:ea typeface="+mn-ea"/>
              <a:cs typeface="+mn-cs"/>
            </a:rPr>
            <a:t>小中学校に係る補修費等が類似団体と比較して高い傾向にあるため、児童生徒数の減少に合わせ、適正な学校規模による学校施設の長寿命化を計画的に図っていく。</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静岡県富士市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254,110
248,622
244.95
88,665,817
85,623,546
3,009,770
50,132,822
75,609,533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133169</xdr:rowOff>
    </xdr:from>
    <xdr:to>
      <xdr:col>24</xdr:col>
      <xdr:colOff>63500</xdr:colOff>
      <xdr:row>36</xdr:row>
      <xdr:rowOff>147320</xdr:rowOff>
    </xdr:to>
    <xdr:cxnSp macro="">
      <xdr:nvCxnSpPr>
        <xdr:cNvPr id="63" name="直線コネクタ 62"/>
        <xdr:cNvCxnSpPr/>
      </xdr:nvCxnSpPr>
      <xdr:spPr>
        <a:xfrm>
          <a:off x="3797300" y="630536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133169</xdr:rowOff>
    </xdr:from>
    <xdr:to>
      <xdr:col>19</xdr:col>
      <xdr:colOff>177800</xdr:colOff>
      <xdr:row>36</xdr:row>
      <xdr:rowOff>146231</xdr:rowOff>
    </xdr:to>
    <xdr:cxnSp macro="">
      <xdr:nvCxnSpPr>
        <xdr:cNvPr id="66" name="直線コネクタ 65"/>
        <xdr:cNvCxnSpPr/>
      </xdr:nvCxnSpPr>
      <xdr:spPr>
        <a:xfrm flipV="1">
          <a:off x="2908300" y="6305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130447</xdr:rowOff>
    </xdr:from>
    <xdr:to>
      <xdr:col>15</xdr:col>
      <xdr:colOff>50800</xdr:colOff>
      <xdr:row>36</xdr:row>
      <xdr:rowOff>146231</xdr:rowOff>
    </xdr:to>
    <xdr:cxnSp macro="">
      <xdr:nvCxnSpPr>
        <xdr:cNvPr id="69" name="直線コネクタ 68"/>
        <xdr:cNvCxnSpPr/>
      </xdr:nvCxnSpPr>
      <xdr:spPr>
        <a:xfrm>
          <a:off x="2019300" y="6131197"/>
          <a:ext cx="8890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36830</xdr:rowOff>
    </xdr:from>
    <xdr:to>
      <xdr:col>10</xdr:col>
      <xdr:colOff>114300</xdr:colOff>
      <xdr:row>35</xdr:row>
      <xdr:rowOff>130447</xdr:rowOff>
    </xdr:to>
    <xdr:cxnSp macro="">
      <xdr:nvCxnSpPr>
        <xdr:cNvPr id="72" name="直線コネクタ 71"/>
        <xdr:cNvCxnSpPr/>
      </xdr:nvCxnSpPr>
      <xdr:spPr>
        <a:xfrm>
          <a:off x="1130300" y="60375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96520</xdr:rowOff>
    </xdr:from>
    <xdr:to>
      <xdr:col>24</xdr:col>
      <xdr:colOff>114300</xdr:colOff>
      <xdr:row>37</xdr:row>
      <xdr:rowOff>26670</xdr:rowOff>
    </xdr:to>
    <xdr:sp macro="" textlink="">
      <xdr:nvSpPr>
        <xdr:cNvPr id="82" name="楕円 81"/>
        <xdr:cNvSpPr/>
      </xdr:nvSpPr>
      <xdr:spPr>
        <a:xfrm>
          <a:off x="4584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469744" cy="259045"/>
    <xdr:sp macro="" textlink="">
      <xdr:nvSpPr>
        <xdr:cNvPr id="83" name="議会費該当値テキスト"/>
        <xdr:cNvSpPr txBox="1"/>
      </xdr:nvSpPr>
      <xdr:spPr>
        <a:xfrm>
          <a:off x="4686300"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82369</xdr:rowOff>
    </xdr:from>
    <xdr:to>
      <xdr:col>20</xdr:col>
      <xdr:colOff>38100</xdr:colOff>
      <xdr:row>37</xdr:row>
      <xdr:rowOff>12519</xdr:rowOff>
    </xdr:to>
    <xdr:sp macro="" textlink="">
      <xdr:nvSpPr>
        <xdr:cNvPr id="84" name="楕円 83"/>
        <xdr:cNvSpPr/>
      </xdr:nvSpPr>
      <xdr:spPr>
        <a:xfrm>
          <a:off x="3746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3646</xdr:rowOff>
    </xdr:from>
    <xdr:ext cx="469744" cy="259045"/>
    <xdr:sp macro="" textlink="">
      <xdr:nvSpPr>
        <xdr:cNvPr id="85" name="テキスト ボックス 84"/>
        <xdr:cNvSpPr txBox="1"/>
      </xdr:nvSpPr>
      <xdr:spPr>
        <a:xfrm>
          <a:off x="3562428"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95431</xdr:rowOff>
    </xdr:from>
    <xdr:to>
      <xdr:col>15</xdr:col>
      <xdr:colOff>101600</xdr:colOff>
      <xdr:row>37</xdr:row>
      <xdr:rowOff>25581</xdr:rowOff>
    </xdr:to>
    <xdr:sp macro="" textlink="">
      <xdr:nvSpPr>
        <xdr:cNvPr id="86" name="楕円 85"/>
        <xdr:cNvSpPr/>
      </xdr:nvSpPr>
      <xdr:spPr>
        <a:xfrm>
          <a:off x="28575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16708</xdr:rowOff>
    </xdr:from>
    <xdr:ext cx="469744" cy="259045"/>
    <xdr:sp macro="" textlink="">
      <xdr:nvSpPr>
        <xdr:cNvPr id="87" name="テキスト ボックス 86"/>
        <xdr:cNvSpPr txBox="1"/>
      </xdr:nvSpPr>
      <xdr:spPr>
        <a:xfrm>
          <a:off x="2673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79647</xdr:rowOff>
    </xdr:from>
    <xdr:to>
      <xdr:col>10</xdr:col>
      <xdr:colOff>165100</xdr:colOff>
      <xdr:row>36</xdr:row>
      <xdr:rowOff>9797</xdr:rowOff>
    </xdr:to>
    <xdr:sp macro="" textlink="">
      <xdr:nvSpPr>
        <xdr:cNvPr id="88" name="楕円 87"/>
        <xdr:cNvSpPr/>
      </xdr:nvSpPr>
      <xdr:spPr>
        <a:xfrm>
          <a:off x="196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924</xdr:rowOff>
    </xdr:from>
    <xdr:ext cx="469744" cy="259045"/>
    <xdr:sp macro="" textlink="">
      <xdr:nvSpPr>
        <xdr:cNvPr id="89" name="テキスト ボックス 88"/>
        <xdr:cNvSpPr txBox="1"/>
      </xdr:nvSpPr>
      <xdr:spPr>
        <a:xfrm>
          <a:off x="1784428"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90" name="楕円 89"/>
        <xdr:cNvSpPr/>
      </xdr:nvSpPr>
      <xdr:spPr>
        <a:xfrm>
          <a:off x="1079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91" name="テキスト ボックス 90"/>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108055</xdr:rowOff>
    </xdr:from>
    <xdr:to>
      <xdr:col>24</xdr:col>
      <xdr:colOff>63500</xdr:colOff>
      <xdr:row>56</xdr:row>
      <xdr:rowOff>171279</xdr:rowOff>
    </xdr:to>
    <xdr:cxnSp macro="">
      <xdr:nvCxnSpPr>
        <xdr:cNvPr id="123" name="直線コネクタ 122"/>
        <xdr:cNvCxnSpPr/>
      </xdr:nvCxnSpPr>
      <xdr:spPr>
        <a:xfrm>
          <a:off x="3797300" y="9709255"/>
          <a:ext cx="838200" cy="6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57372</xdr:rowOff>
    </xdr:from>
    <xdr:to>
      <xdr:col>19</xdr:col>
      <xdr:colOff>177800</xdr:colOff>
      <xdr:row>56</xdr:row>
      <xdr:rowOff>108055</xdr:rowOff>
    </xdr:to>
    <xdr:cxnSp macro="">
      <xdr:nvCxnSpPr>
        <xdr:cNvPr id="126" name="直線コネクタ 125"/>
        <xdr:cNvCxnSpPr/>
      </xdr:nvCxnSpPr>
      <xdr:spPr>
        <a:xfrm>
          <a:off x="2908300" y="9658572"/>
          <a:ext cx="889000" cy="5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57372</xdr:rowOff>
    </xdr:from>
    <xdr:to>
      <xdr:col>15</xdr:col>
      <xdr:colOff>50800</xdr:colOff>
      <xdr:row>56</xdr:row>
      <xdr:rowOff>92380</xdr:rowOff>
    </xdr:to>
    <xdr:cxnSp macro="">
      <xdr:nvCxnSpPr>
        <xdr:cNvPr id="129" name="直線コネクタ 128"/>
        <xdr:cNvCxnSpPr/>
      </xdr:nvCxnSpPr>
      <xdr:spPr>
        <a:xfrm flipV="1">
          <a:off x="2019300" y="9658572"/>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92380</xdr:rowOff>
    </xdr:from>
    <xdr:to>
      <xdr:col>10</xdr:col>
      <xdr:colOff>114300</xdr:colOff>
      <xdr:row>57</xdr:row>
      <xdr:rowOff>13578</xdr:rowOff>
    </xdr:to>
    <xdr:cxnSp macro="">
      <xdr:nvCxnSpPr>
        <xdr:cNvPr id="132" name="直線コネクタ 131"/>
        <xdr:cNvCxnSpPr/>
      </xdr:nvCxnSpPr>
      <xdr:spPr>
        <a:xfrm flipV="1">
          <a:off x="1130300" y="9693580"/>
          <a:ext cx="889000" cy="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120479</xdr:rowOff>
    </xdr:from>
    <xdr:to>
      <xdr:col>24</xdr:col>
      <xdr:colOff>114300</xdr:colOff>
      <xdr:row>57</xdr:row>
      <xdr:rowOff>50629</xdr:rowOff>
    </xdr:to>
    <xdr:sp macro="" textlink="">
      <xdr:nvSpPr>
        <xdr:cNvPr id="142" name="楕円 141"/>
        <xdr:cNvSpPr/>
      </xdr:nvSpPr>
      <xdr:spPr>
        <a:xfrm>
          <a:off x="4584700" y="97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98906</xdr:rowOff>
    </xdr:from>
    <xdr:ext cx="534377" cy="259045"/>
    <xdr:sp macro="" textlink="">
      <xdr:nvSpPr>
        <xdr:cNvPr id="143" name="総務費該当値テキスト"/>
        <xdr:cNvSpPr txBox="1"/>
      </xdr:nvSpPr>
      <xdr:spPr>
        <a:xfrm>
          <a:off x="4686300" y="97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57255</xdr:rowOff>
    </xdr:from>
    <xdr:to>
      <xdr:col>20</xdr:col>
      <xdr:colOff>38100</xdr:colOff>
      <xdr:row>56</xdr:row>
      <xdr:rowOff>158855</xdr:rowOff>
    </xdr:to>
    <xdr:sp macro="" textlink="">
      <xdr:nvSpPr>
        <xdr:cNvPr id="144" name="楕円 143"/>
        <xdr:cNvSpPr/>
      </xdr:nvSpPr>
      <xdr:spPr>
        <a:xfrm>
          <a:off x="3746500" y="96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149982</xdr:rowOff>
    </xdr:from>
    <xdr:ext cx="534377" cy="259045"/>
    <xdr:sp macro="" textlink="">
      <xdr:nvSpPr>
        <xdr:cNvPr id="145" name="テキスト ボックス 144"/>
        <xdr:cNvSpPr txBox="1"/>
      </xdr:nvSpPr>
      <xdr:spPr>
        <a:xfrm>
          <a:off x="3530111" y="97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6572</xdr:rowOff>
    </xdr:from>
    <xdr:to>
      <xdr:col>15</xdr:col>
      <xdr:colOff>101600</xdr:colOff>
      <xdr:row>56</xdr:row>
      <xdr:rowOff>108172</xdr:rowOff>
    </xdr:to>
    <xdr:sp macro="" textlink="">
      <xdr:nvSpPr>
        <xdr:cNvPr id="146" name="楕円 145"/>
        <xdr:cNvSpPr/>
      </xdr:nvSpPr>
      <xdr:spPr>
        <a:xfrm>
          <a:off x="2857500" y="9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124699</xdr:rowOff>
    </xdr:from>
    <xdr:ext cx="534377" cy="259045"/>
    <xdr:sp macro="" textlink="">
      <xdr:nvSpPr>
        <xdr:cNvPr id="147" name="テキスト ボックス 146"/>
        <xdr:cNvSpPr txBox="1"/>
      </xdr:nvSpPr>
      <xdr:spPr>
        <a:xfrm>
          <a:off x="2641111" y="93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41580</xdr:rowOff>
    </xdr:from>
    <xdr:to>
      <xdr:col>10</xdr:col>
      <xdr:colOff>165100</xdr:colOff>
      <xdr:row>56</xdr:row>
      <xdr:rowOff>143180</xdr:rowOff>
    </xdr:to>
    <xdr:sp macro="" textlink="">
      <xdr:nvSpPr>
        <xdr:cNvPr id="148" name="楕円 147"/>
        <xdr:cNvSpPr/>
      </xdr:nvSpPr>
      <xdr:spPr>
        <a:xfrm>
          <a:off x="1968500" y="96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134307</xdr:rowOff>
    </xdr:from>
    <xdr:ext cx="534377" cy="259045"/>
    <xdr:sp macro="" textlink="">
      <xdr:nvSpPr>
        <xdr:cNvPr id="149" name="テキスト ボックス 148"/>
        <xdr:cNvSpPr txBox="1"/>
      </xdr:nvSpPr>
      <xdr:spPr>
        <a:xfrm>
          <a:off x="1752111" y="97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134228</xdr:rowOff>
    </xdr:from>
    <xdr:to>
      <xdr:col>6</xdr:col>
      <xdr:colOff>38100</xdr:colOff>
      <xdr:row>57</xdr:row>
      <xdr:rowOff>64378</xdr:rowOff>
    </xdr:to>
    <xdr:sp macro="" textlink="">
      <xdr:nvSpPr>
        <xdr:cNvPr id="150" name="楕円 149"/>
        <xdr:cNvSpPr/>
      </xdr:nvSpPr>
      <xdr:spPr>
        <a:xfrm>
          <a:off x="1079500" y="9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55505</xdr:rowOff>
    </xdr:from>
    <xdr:ext cx="534377" cy="259045"/>
    <xdr:sp macro="" textlink="">
      <xdr:nvSpPr>
        <xdr:cNvPr id="151" name="テキスト ボックス 150"/>
        <xdr:cNvSpPr txBox="1"/>
      </xdr:nvSpPr>
      <xdr:spPr>
        <a:xfrm>
          <a:off x="863111" y="98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161058</xdr:rowOff>
    </xdr:from>
    <xdr:to>
      <xdr:col>24</xdr:col>
      <xdr:colOff>62865</xdr:colOff>
      <xdr:row>77</xdr:row>
      <xdr:rowOff>162119</xdr:rowOff>
    </xdr:to>
    <xdr:cxnSp macro="">
      <xdr:nvCxnSpPr>
        <xdr:cNvPr id="178" name="直線コネクタ 177"/>
        <xdr:cNvCxnSpPr/>
      </xdr:nvCxnSpPr>
      <xdr:spPr>
        <a:xfrm flipV="1">
          <a:off x="4633595" y="12162558"/>
          <a:ext cx="1270" cy="1201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165946</xdr:rowOff>
    </xdr:from>
    <xdr:ext cx="599010" cy="259045"/>
    <xdr:sp macro="" textlink="">
      <xdr:nvSpPr>
        <xdr:cNvPr id="179" name="民生費最小値テキスト"/>
        <xdr:cNvSpPr txBox="1"/>
      </xdr:nvSpPr>
      <xdr:spPr>
        <a:xfrm>
          <a:off x="4686300" y="133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162119</xdr:rowOff>
    </xdr:from>
    <xdr:to>
      <xdr:col>24</xdr:col>
      <xdr:colOff>152400</xdr:colOff>
      <xdr:row>77</xdr:row>
      <xdr:rowOff>162119</xdr:rowOff>
    </xdr:to>
    <xdr:cxnSp macro="">
      <xdr:nvCxnSpPr>
        <xdr:cNvPr id="180" name="直線コネクタ 179"/>
        <xdr:cNvCxnSpPr/>
      </xdr:nvCxnSpPr>
      <xdr:spPr>
        <a:xfrm>
          <a:off x="4546600" y="1336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107735</xdr:rowOff>
    </xdr:from>
    <xdr:ext cx="599010" cy="259045"/>
    <xdr:sp macro="" textlink="">
      <xdr:nvSpPr>
        <xdr:cNvPr id="181" name="民生費最大値テキスト"/>
        <xdr:cNvSpPr txBox="1"/>
      </xdr:nvSpPr>
      <xdr:spPr>
        <a:xfrm>
          <a:off x="4686300" y="119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161058</xdr:rowOff>
    </xdr:from>
    <xdr:to>
      <xdr:col>24</xdr:col>
      <xdr:colOff>152400</xdr:colOff>
      <xdr:row>70</xdr:row>
      <xdr:rowOff>161058</xdr:rowOff>
    </xdr:to>
    <xdr:cxnSp macro="">
      <xdr:nvCxnSpPr>
        <xdr:cNvPr id="182" name="直線コネクタ 181"/>
        <xdr:cNvCxnSpPr/>
      </xdr:nvCxnSpPr>
      <xdr:spPr>
        <a:xfrm>
          <a:off x="4546600" y="1216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155212</xdr:rowOff>
    </xdr:from>
    <xdr:to>
      <xdr:col>24</xdr:col>
      <xdr:colOff>63500</xdr:colOff>
      <xdr:row>77</xdr:row>
      <xdr:rowOff>162119</xdr:rowOff>
    </xdr:to>
    <xdr:cxnSp macro="">
      <xdr:nvCxnSpPr>
        <xdr:cNvPr id="183" name="直線コネクタ 182"/>
        <xdr:cNvCxnSpPr/>
      </xdr:nvCxnSpPr>
      <xdr:spPr>
        <a:xfrm>
          <a:off x="3797300" y="13356862"/>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70955</xdr:rowOff>
    </xdr:from>
    <xdr:ext cx="599010" cy="259045"/>
    <xdr:sp macro="" textlink="">
      <xdr:nvSpPr>
        <xdr:cNvPr id="184" name="民生費平均値テキスト"/>
        <xdr:cNvSpPr txBox="1"/>
      </xdr:nvSpPr>
      <xdr:spPr>
        <a:xfrm>
          <a:off x="4686300" y="12758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48078</xdr:rowOff>
    </xdr:from>
    <xdr:to>
      <xdr:col>24</xdr:col>
      <xdr:colOff>114300</xdr:colOff>
      <xdr:row>75</xdr:row>
      <xdr:rowOff>149678</xdr:rowOff>
    </xdr:to>
    <xdr:sp macro="" textlink="">
      <xdr:nvSpPr>
        <xdr:cNvPr id="185" name="フローチャート: 判断 184"/>
        <xdr:cNvSpPr/>
      </xdr:nvSpPr>
      <xdr:spPr>
        <a:xfrm>
          <a:off x="4584700" y="1290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155212</xdr:rowOff>
    </xdr:from>
    <xdr:to>
      <xdr:col>19</xdr:col>
      <xdr:colOff>177800</xdr:colOff>
      <xdr:row>78</xdr:row>
      <xdr:rowOff>17138</xdr:rowOff>
    </xdr:to>
    <xdr:cxnSp macro="">
      <xdr:nvCxnSpPr>
        <xdr:cNvPr id="186" name="直線コネクタ 185"/>
        <xdr:cNvCxnSpPr/>
      </xdr:nvCxnSpPr>
      <xdr:spPr>
        <a:xfrm flipV="1">
          <a:off x="2908300" y="1335686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147993</xdr:rowOff>
    </xdr:from>
    <xdr:to>
      <xdr:col>20</xdr:col>
      <xdr:colOff>38100</xdr:colOff>
      <xdr:row>75</xdr:row>
      <xdr:rowOff>78143</xdr:rowOff>
    </xdr:to>
    <xdr:sp macro="" textlink="">
      <xdr:nvSpPr>
        <xdr:cNvPr id="187" name="フローチャート: 判断 186"/>
        <xdr:cNvSpPr/>
      </xdr:nvSpPr>
      <xdr:spPr>
        <a:xfrm>
          <a:off x="37465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94670</xdr:rowOff>
    </xdr:from>
    <xdr:ext cx="599010" cy="259045"/>
    <xdr:sp macro="" textlink="">
      <xdr:nvSpPr>
        <xdr:cNvPr id="188" name="テキスト ボックス 187"/>
        <xdr:cNvSpPr txBox="1"/>
      </xdr:nvSpPr>
      <xdr:spPr>
        <a:xfrm>
          <a:off x="3497795" y="126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157449</xdr:rowOff>
    </xdr:from>
    <xdr:to>
      <xdr:col>15</xdr:col>
      <xdr:colOff>50800</xdr:colOff>
      <xdr:row>78</xdr:row>
      <xdr:rowOff>17138</xdr:rowOff>
    </xdr:to>
    <xdr:cxnSp macro="">
      <xdr:nvCxnSpPr>
        <xdr:cNvPr id="189" name="直線コネクタ 188"/>
        <xdr:cNvCxnSpPr/>
      </xdr:nvCxnSpPr>
      <xdr:spPr>
        <a:xfrm>
          <a:off x="2019300" y="13359099"/>
          <a:ext cx="8890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29170</xdr:rowOff>
    </xdr:from>
    <xdr:to>
      <xdr:col>15</xdr:col>
      <xdr:colOff>101600</xdr:colOff>
      <xdr:row>75</xdr:row>
      <xdr:rowOff>130770</xdr:rowOff>
    </xdr:to>
    <xdr:sp macro="" textlink="">
      <xdr:nvSpPr>
        <xdr:cNvPr id="190" name="フローチャート: 判断 189"/>
        <xdr:cNvSpPr/>
      </xdr:nvSpPr>
      <xdr:spPr>
        <a:xfrm>
          <a:off x="2857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147297</xdr:rowOff>
    </xdr:from>
    <xdr:ext cx="599010" cy="259045"/>
    <xdr:sp macro="" textlink="">
      <xdr:nvSpPr>
        <xdr:cNvPr id="191" name="テキスト ボックス 190"/>
        <xdr:cNvSpPr txBox="1"/>
      </xdr:nvSpPr>
      <xdr:spPr>
        <a:xfrm>
          <a:off x="2608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157449</xdr:rowOff>
    </xdr:from>
    <xdr:to>
      <xdr:col>10</xdr:col>
      <xdr:colOff>114300</xdr:colOff>
      <xdr:row>78</xdr:row>
      <xdr:rowOff>105166</xdr:rowOff>
    </xdr:to>
    <xdr:cxnSp macro="">
      <xdr:nvCxnSpPr>
        <xdr:cNvPr id="192" name="直線コネクタ 191"/>
        <xdr:cNvCxnSpPr/>
      </xdr:nvCxnSpPr>
      <xdr:spPr>
        <a:xfrm flipV="1">
          <a:off x="1130300" y="13359099"/>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90680</xdr:rowOff>
    </xdr:from>
    <xdr:to>
      <xdr:col>10</xdr:col>
      <xdr:colOff>165100</xdr:colOff>
      <xdr:row>76</xdr:row>
      <xdr:rowOff>20830</xdr:rowOff>
    </xdr:to>
    <xdr:sp macro="" textlink="">
      <xdr:nvSpPr>
        <xdr:cNvPr id="193" name="フローチャート: 判断 192"/>
        <xdr:cNvSpPr/>
      </xdr:nvSpPr>
      <xdr:spPr>
        <a:xfrm>
          <a:off x="1968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37357</xdr:rowOff>
    </xdr:from>
    <xdr:ext cx="599010" cy="259045"/>
    <xdr:sp macro="" textlink="">
      <xdr:nvSpPr>
        <xdr:cNvPr id="194" name="テキスト ボックス 193"/>
        <xdr:cNvSpPr txBox="1"/>
      </xdr:nvSpPr>
      <xdr:spPr>
        <a:xfrm>
          <a:off x="1719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168486</xdr:rowOff>
    </xdr:from>
    <xdr:to>
      <xdr:col>6</xdr:col>
      <xdr:colOff>38100</xdr:colOff>
      <xdr:row>76</xdr:row>
      <xdr:rowOff>98636</xdr:rowOff>
    </xdr:to>
    <xdr:sp macro="" textlink="">
      <xdr:nvSpPr>
        <xdr:cNvPr id="195" name="フローチャート: 判断 194"/>
        <xdr:cNvSpPr/>
      </xdr:nvSpPr>
      <xdr:spPr>
        <a:xfrm>
          <a:off x="1079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115163</xdr:rowOff>
    </xdr:from>
    <xdr:ext cx="599010" cy="259045"/>
    <xdr:sp macro="" textlink="">
      <xdr:nvSpPr>
        <xdr:cNvPr id="196" name="テキスト ボックス 195"/>
        <xdr:cNvSpPr txBox="1"/>
      </xdr:nvSpPr>
      <xdr:spPr>
        <a:xfrm>
          <a:off x="830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111319</xdr:rowOff>
    </xdr:from>
    <xdr:to>
      <xdr:col>24</xdr:col>
      <xdr:colOff>114300</xdr:colOff>
      <xdr:row>78</xdr:row>
      <xdr:rowOff>41469</xdr:rowOff>
    </xdr:to>
    <xdr:sp macro="" textlink="">
      <xdr:nvSpPr>
        <xdr:cNvPr id="202" name="楕円 201"/>
        <xdr:cNvSpPr/>
      </xdr:nvSpPr>
      <xdr:spPr>
        <a:xfrm>
          <a:off x="4584700" y="133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26246</xdr:rowOff>
    </xdr:from>
    <xdr:ext cx="599010" cy="259045"/>
    <xdr:sp macro="" textlink="">
      <xdr:nvSpPr>
        <xdr:cNvPr id="203" name="民生費該当値テキスト"/>
        <xdr:cNvSpPr txBox="1"/>
      </xdr:nvSpPr>
      <xdr:spPr>
        <a:xfrm>
          <a:off x="4686300" y="1322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104412</xdr:rowOff>
    </xdr:from>
    <xdr:to>
      <xdr:col>20</xdr:col>
      <xdr:colOff>38100</xdr:colOff>
      <xdr:row>78</xdr:row>
      <xdr:rowOff>34562</xdr:rowOff>
    </xdr:to>
    <xdr:sp macro="" textlink="">
      <xdr:nvSpPr>
        <xdr:cNvPr id="204" name="楕円 203"/>
        <xdr:cNvSpPr/>
      </xdr:nvSpPr>
      <xdr:spPr>
        <a:xfrm>
          <a:off x="3746500" y="133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25689</xdr:rowOff>
    </xdr:from>
    <xdr:ext cx="599010" cy="259045"/>
    <xdr:sp macro="" textlink="">
      <xdr:nvSpPr>
        <xdr:cNvPr id="205" name="テキスト ボックス 204"/>
        <xdr:cNvSpPr txBox="1"/>
      </xdr:nvSpPr>
      <xdr:spPr>
        <a:xfrm>
          <a:off x="3497795" y="1339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137788</xdr:rowOff>
    </xdr:from>
    <xdr:to>
      <xdr:col>15</xdr:col>
      <xdr:colOff>101600</xdr:colOff>
      <xdr:row>78</xdr:row>
      <xdr:rowOff>67938</xdr:rowOff>
    </xdr:to>
    <xdr:sp macro="" textlink="">
      <xdr:nvSpPr>
        <xdr:cNvPr id="206" name="楕円 205"/>
        <xdr:cNvSpPr/>
      </xdr:nvSpPr>
      <xdr:spPr>
        <a:xfrm>
          <a:off x="2857500" y="133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59065</xdr:rowOff>
    </xdr:from>
    <xdr:ext cx="599010" cy="259045"/>
    <xdr:sp macro="" textlink="">
      <xdr:nvSpPr>
        <xdr:cNvPr id="207" name="テキスト ボックス 206"/>
        <xdr:cNvSpPr txBox="1"/>
      </xdr:nvSpPr>
      <xdr:spPr>
        <a:xfrm>
          <a:off x="2608795" y="1343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106649</xdr:rowOff>
    </xdr:from>
    <xdr:to>
      <xdr:col>10</xdr:col>
      <xdr:colOff>165100</xdr:colOff>
      <xdr:row>78</xdr:row>
      <xdr:rowOff>36799</xdr:rowOff>
    </xdr:to>
    <xdr:sp macro="" textlink="">
      <xdr:nvSpPr>
        <xdr:cNvPr id="208" name="楕円 207"/>
        <xdr:cNvSpPr/>
      </xdr:nvSpPr>
      <xdr:spPr>
        <a:xfrm>
          <a:off x="1968500" y="133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27926</xdr:rowOff>
    </xdr:from>
    <xdr:ext cx="599010" cy="259045"/>
    <xdr:sp macro="" textlink="">
      <xdr:nvSpPr>
        <xdr:cNvPr id="209" name="テキスト ボックス 208"/>
        <xdr:cNvSpPr txBox="1"/>
      </xdr:nvSpPr>
      <xdr:spPr>
        <a:xfrm>
          <a:off x="1719795" y="134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54366</xdr:rowOff>
    </xdr:from>
    <xdr:to>
      <xdr:col>6</xdr:col>
      <xdr:colOff>38100</xdr:colOff>
      <xdr:row>78</xdr:row>
      <xdr:rowOff>155966</xdr:rowOff>
    </xdr:to>
    <xdr:sp macro="" textlink="">
      <xdr:nvSpPr>
        <xdr:cNvPr id="210" name="楕円 209"/>
        <xdr:cNvSpPr/>
      </xdr:nvSpPr>
      <xdr:spPr>
        <a:xfrm>
          <a:off x="1079500" y="13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147093</xdr:rowOff>
    </xdr:from>
    <xdr:ext cx="599010" cy="259045"/>
    <xdr:sp macro="" textlink="">
      <xdr:nvSpPr>
        <xdr:cNvPr id="211" name="テキスト ボックス 210"/>
        <xdr:cNvSpPr txBox="1"/>
      </xdr:nvSpPr>
      <xdr:spPr>
        <a:xfrm>
          <a:off x="830795" y="1352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3" name="直線コネクタ 22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4" name="テキスト ボックス 22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5" name="直線コネクタ 22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6" name="テキスト ボックス 22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7" name="直線コネクタ 22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8" name="テキスト ボックス 22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9" name="直線コネクタ 22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30" name="テキスト ボックス 22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31" name="直線コネクタ 23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2" name="テキスト ボックス 231"/>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3" name="直線コネクタ 23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4" name="テキスト ボックス 233"/>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5" name="直線コネクタ 23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6" name="テキスト ボックス 235"/>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7" name="直線コネクタ 23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8" name="テキスト ボックス 23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40" name="直線コネクタ 239"/>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41"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2" name="直線コネクタ 241"/>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3"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4" name="直線コネクタ 243"/>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56832</xdr:rowOff>
    </xdr:from>
    <xdr:to>
      <xdr:col>24</xdr:col>
      <xdr:colOff>63500</xdr:colOff>
      <xdr:row>95</xdr:row>
      <xdr:rowOff>136613</xdr:rowOff>
    </xdr:to>
    <xdr:cxnSp macro="">
      <xdr:nvCxnSpPr>
        <xdr:cNvPr id="245" name="直線コネクタ 244"/>
        <xdr:cNvCxnSpPr/>
      </xdr:nvCxnSpPr>
      <xdr:spPr>
        <a:xfrm flipV="1">
          <a:off x="3797300" y="16001682"/>
          <a:ext cx="838200" cy="4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6" name="衛生費平均値テキスト"/>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7" name="フローチャート: 判断 246"/>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136613</xdr:rowOff>
    </xdr:from>
    <xdr:to>
      <xdr:col>19</xdr:col>
      <xdr:colOff>177800</xdr:colOff>
      <xdr:row>95</xdr:row>
      <xdr:rowOff>151188</xdr:rowOff>
    </xdr:to>
    <xdr:cxnSp macro="">
      <xdr:nvCxnSpPr>
        <xdr:cNvPr id="248" name="直線コネクタ 247"/>
        <xdr:cNvCxnSpPr/>
      </xdr:nvCxnSpPr>
      <xdr:spPr>
        <a:xfrm flipV="1">
          <a:off x="2908300" y="16424363"/>
          <a:ext cx="8890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9" name="フローチャート: 判断 248"/>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50" name="テキスト ボックス 249"/>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151188</xdr:rowOff>
    </xdr:from>
    <xdr:to>
      <xdr:col>15</xdr:col>
      <xdr:colOff>50800</xdr:colOff>
      <xdr:row>96</xdr:row>
      <xdr:rowOff>34916</xdr:rowOff>
    </xdr:to>
    <xdr:cxnSp macro="">
      <xdr:nvCxnSpPr>
        <xdr:cNvPr id="251" name="直線コネクタ 250"/>
        <xdr:cNvCxnSpPr/>
      </xdr:nvCxnSpPr>
      <xdr:spPr>
        <a:xfrm flipV="1">
          <a:off x="2019300" y="16438938"/>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2" name="フローチャート: 判断 251"/>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3" name="テキスト ボックス 252"/>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34916</xdr:rowOff>
    </xdr:from>
    <xdr:to>
      <xdr:col>10</xdr:col>
      <xdr:colOff>114300</xdr:colOff>
      <xdr:row>96</xdr:row>
      <xdr:rowOff>54260</xdr:rowOff>
    </xdr:to>
    <xdr:cxnSp macro="">
      <xdr:nvCxnSpPr>
        <xdr:cNvPr id="254" name="直線コネクタ 253"/>
        <xdr:cNvCxnSpPr/>
      </xdr:nvCxnSpPr>
      <xdr:spPr>
        <a:xfrm flipV="1">
          <a:off x="1130300" y="16494116"/>
          <a:ext cx="889000" cy="1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5" name="フローチャート: 判断 254"/>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6" name="テキスト ボックス 255"/>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7" name="フローチャート: 判断 256"/>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8" name="テキスト ボックス 257"/>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9" name="テキスト ボックス 25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60" name="テキスト ボックス 25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1" name="テキスト ボックス 26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2" name="テキスト ボックス 26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3" name="テキスト ボックス 26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6032</xdr:rowOff>
    </xdr:from>
    <xdr:to>
      <xdr:col>24</xdr:col>
      <xdr:colOff>114300</xdr:colOff>
      <xdr:row>93</xdr:row>
      <xdr:rowOff>107632</xdr:rowOff>
    </xdr:to>
    <xdr:sp macro="" textlink="">
      <xdr:nvSpPr>
        <xdr:cNvPr id="264" name="楕円 263"/>
        <xdr:cNvSpPr/>
      </xdr:nvSpPr>
      <xdr:spPr>
        <a:xfrm>
          <a:off x="4584700" y="159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28909</xdr:rowOff>
    </xdr:from>
    <xdr:ext cx="534377" cy="259045"/>
    <xdr:sp macro="" textlink="">
      <xdr:nvSpPr>
        <xdr:cNvPr id="265" name="衛生費該当値テキスト"/>
        <xdr:cNvSpPr txBox="1"/>
      </xdr:nvSpPr>
      <xdr:spPr>
        <a:xfrm>
          <a:off x="4686300" y="1580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85813</xdr:rowOff>
    </xdr:from>
    <xdr:to>
      <xdr:col>20</xdr:col>
      <xdr:colOff>38100</xdr:colOff>
      <xdr:row>96</xdr:row>
      <xdr:rowOff>15963</xdr:rowOff>
    </xdr:to>
    <xdr:sp macro="" textlink="">
      <xdr:nvSpPr>
        <xdr:cNvPr id="266" name="楕円 265"/>
        <xdr:cNvSpPr/>
      </xdr:nvSpPr>
      <xdr:spPr>
        <a:xfrm>
          <a:off x="3746500" y="163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32490</xdr:rowOff>
    </xdr:from>
    <xdr:ext cx="534377" cy="259045"/>
    <xdr:sp macro="" textlink="">
      <xdr:nvSpPr>
        <xdr:cNvPr id="267" name="テキスト ボックス 266"/>
        <xdr:cNvSpPr txBox="1"/>
      </xdr:nvSpPr>
      <xdr:spPr>
        <a:xfrm>
          <a:off x="3530111" y="161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100388</xdr:rowOff>
    </xdr:from>
    <xdr:to>
      <xdr:col>15</xdr:col>
      <xdr:colOff>101600</xdr:colOff>
      <xdr:row>96</xdr:row>
      <xdr:rowOff>30538</xdr:rowOff>
    </xdr:to>
    <xdr:sp macro="" textlink="">
      <xdr:nvSpPr>
        <xdr:cNvPr id="268" name="楕円 267"/>
        <xdr:cNvSpPr/>
      </xdr:nvSpPr>
      <xdr:spPr>
        <a:xfrm>
          <a:off x="2857500" y="163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47065</xdr:rowOff>
    </xdr:from>
    <xdr:ext cx="534377" cy="259045"/>
    <xdr:sp macro="" textlink="">
      <xdr:nvSpPr>
        <xdr:cNvPr id="269" name="テキスト ボックス 268"/>
        <xdr:cNvSpPr txBox="1"/>
      </xdr:nvSpPr>
      <xdr:spPr>
        <a:xfrm>
          <a:off x="2641111" y="161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155566</xdr:rowOff>
    </xdr:from>
    <xdr:to>
      <xdr:col>10</xdr:col>
      <xdr:colOff>165100</xdr:colOff>
      <xdr:row>96</xdr:row>
      <xdr:rowOff>85716</xdr:rowOff>
    </xdr:to>
    <xdr:sp macro="" textlink="">
      <xdr:nvSpPr>
        <xdr:cNvPr id="270" name="楕円 269"/>
        <xdr:cNvSpPr/>
      </xdr:nvSpPr>
      <xdr:spPr>
        <a:xfrm>
          <a:off x="1968500" y="164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102243</xdr:rowOff>
    </xdr:from>
    <xdr:ext cx="534377" cy="259045"/>
    <xdr:sp macro="" textlink="">
      <xdr:nvSpPr>
        <xdr:cNvPr id="271" name="テキスト ボックス 270"/>
        <xdr:cNvSpPr txBox="1"/>
      </xdr:nvSpPr>
      <xdr:spPr>
        <a:xfrm>
          <a:off x="1752111" y="162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3460</xdr:rowOff>
    </xdr:from>
    <xdr:to>
      <xdr:col>6</xdr:col>
      <xdr:colOff>38100</xdr:colOff>
      <xdr:row>96</xdr:row>
      <xdr:rowOff>105060</xdr:rowOff>
    </xdr:to>
    <xdr:sp macro="" textlink="">
      <xdr:nvSpPr>
        <xdr:cNvPr id="272" name="楕円 271"/>
        <xdr:cNvSpPr/>
      </xdr:nvSpPr>
      <xdr:spPr>
        <a:xfrm>
          <a:off x="1079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121587</xdr:rowOff>
    </xdr:from>
    <xdr:ext cx="534377" cy="259045"/>
    <xdr:sp macro="" textlink="">
      <xdr:nvSpPr>
        <xdr:cNvPr id="273" name="テキスト ボックス 272"/>
        <xdr:cNvSpPr txBox="1"/>
      </xdr:nvSpPr>
      <xdr:spPr>
        <a:xfrm>
          <a:off x="863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4" name="正方形/長方形 27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5" name="正方形/長方形 27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6" name="正方形/長方形 27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7" name="正方形/長方形 27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8" name="正方形/長方形 27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9" name="正方形/長方形 27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80" name="正方形/長方形 27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1" name="正方形/長方形 28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2" name="テキスト ボックス 28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3" name="直線コネクタ 28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4" name="直線コネクタ 28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5" name="テキスト ボックス 28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6" name="直線コネクタ 28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7" name="テキスト ボックス 28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8" name="直線コネクタ 28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9" name="テキスト ボックス 28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90" name="直線コネクタ 28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91" name="テキスト ボックス 29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2" name="直線コネクタ 29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3" name="テキスト ボックス 29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122047</xdr:rowOff>
    </xdr:from>
    <xdr:to>
      <xdr:col>54</xdr:col>
      <xdr:colOff>189865</xdr:colOff>
      <xdr:row>39</xdr:row>
      <xdr:rowOff>32512</xdr:rowOff>
    </xdr:to>
    <xdr:cxnSp macro="">
      <xdr:nvCxnSpPr>
        <xdr:cNvPr id="297" name="直線コネクタ 296"/>
        <xdr:cNvCxnSpPr/>
      </xdr:nvCxnSpPr>
      <xdr:spPr>
        <a:xfrm flipV="1">
          <a:off x="10475595" y="6122797"/>
          <a:ext cx="1270" cy="596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36339</xdr:rowOff>
    </xdr:from>
    <xdr:ext cx="313932" cy="259045"/>
    <xdr:sp macro="" textlink="">
      <xdr:nvSpPr>
        <xdr:cNvPr id="298" name="労働費最小値テキスト"/>
        <xdr:cNvSpPr txBox="1"/>
      </xdr:nvSpPr>
      <xdr:spPr>
        <a:xfrm>
          <a:off x="10528300" y="6722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32512</xdr:rowOff>
    </xdr:from>
    <xdr:to>
      <xdr:col>55</xdr:col>
      <xdr:colOff>88900</xdr:colOff>
      <xdr:row>39</xdr:row>
      <xdr:rowOff>32512</xdr:rowOff>
    </xdr:to>
    <xdr:cxnSp macro="">
      <xdr:nvCxnSpPr>
        <xdr:cNvPr id="299" name="直線コネクタ 298"/>
        <xdr:cNvCxnSpPr/>
      </xdr:nvCxnSpPr>
      <xdr:spPr>
        <a:xfrm>
          <a:off x="10388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68724</xdr:rowOff>
    </xdr:from>
    <xdr:ext cx="469744" cy="259045"/>
    <xdr:sp macro="" textlink="">
      <xdr:nvSpPr>
        <xdr:cNvPr id="300" name="労働費最大値テキスト"/>
        <xdr:cNvSpPr txBox="1"/>
      </xdr:nvSpPr>
      <xdr:spPr>
        <a:xfrm>
          <a:off x="10528300"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122047</xdr:rowOff>
    </xdr:from>
    <xdr:to>
      <xdr:col>55</xdr:col>
      <xdr:colOff>88900</xdr:colOff>
      <xdr:row>35</xdr:row>
      <xdr:rowOff>122047</xdr:rowOff>
    </xdr:to>
    <xdr:cxnSp macro="">
      <xdr:nvCxnSpPr>
        <xdr:cNvPr id="301" name="直線コネクタ 300"/>
        <xdr:cNvCxnSpPr/>
      </xdr:nvCxnSpPr>
      <xdr:spPr>
        <a:xfrm>
          <a:off x="10388600" y="612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90932</xdr:rowOff>
    </xdr:from>
    <xdr:to>
      <xdr:col>55</xdr:col>
      <xdr:colOff>0</xdr:colOff>
      <xdr:row>35</xdr:row>
      <xdr:rowOff>122047</xdr:rowOff>
    </xdr:to>
    <xdr:cxnSp macro="">
      <xdr:nvCxnSpPr>
        <xdr:cNvPr id="302" name="直線コネクタ 301"/>
        <xdr:cNvCxnSpPr/>
      </xdr:nvCxnSpPr>
      <xdr:spPr>
        <a:xfrm>
          <a:off x="9639300" y="5920232"/>
          <a:ext cx="838200" cy="2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28465</xdr:rowOff>
    </xdr:from>
    <xdr:ext cx="378565" cy="259045"/>
    <xdr:sp macro="" textlink="">
      <xdr:nvSpPr>
        <xdr:cNvPr id="303" name="労働費平均値テキスト"/>
        <xdr:cNvSpPr txBox="1"/>
      </xdr:nvSpPr>
      <xdr:spPr>
        <a:xfrm>
          <a:off x="10528300" y="65435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50038</xdr:rowOff>
    </xdr:from>
    <xdr:to>
      <xdr:col>55</xdr:col>
      <xdr:colOff>50800</xdr:colOff>
      <xdr:row>38</xdr:row>
      <xdr:rowOff>151638</xdr:rowOff>
    </xdr:to>
    <xdr:sp macro="" textlink="">
      <xdr:nvSpPr>
        <xdr:cNvPr id="304" name="フローチャート: 判断 303"/>
        <xdr:cNvSpPr/>
      </xdr:nvSpPr>
      <xdr:spPr>
        <a:xfrm>
          <a:off x="104267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13716</xdr:rowOff>
    </xdr:from>
    <xdr:to>
      <xdr:col>50</xdr:col>
      <xdr:colOff>114300</xdr:colOff>
      <xdr:row>34</xdr:row>
      <xdr:rowOff>90932</xdr:rowOff>
    </xdr:to>
    <xdr:cxnSp macro="">
      <xdr:nvCxnSpPr>
        <xdr:cNvPr id="305" name="直線コネクタ 304"/>
        <xdr:cNvCxnSpPr/>
      </xdr:nvCxnSpPr>
      <xdr:spPr>
        <a:xfrm>
          <a:off x="8750300" y="5671566"/>
          <a:ext cx="889000" cy="24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41275</xdr:rowOff>
    </xdr:from>
    <xdr:to>
      <xdr:col>50</xdr:col>
      <xdr:colOff>165100</xdr:colOff>
      <xdr:row>38</xdr:row>
      <xdr:rowOff>142875</xdr:rowOff>
    </xdr:to>
    <xdr:sp macro="" textlink="">
      <xdr:nvSpPr>
        <xdr:cNvPr id="306" name="フローチャート: 判断 305"/>
        <xdr:cNvSpPr/>
      </xdr:nvSpPr>
      <xdr:spPr>
        <a:xfrm>
          <a:off x="9588500" y="655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134002</xdr:rowOff>
    </xdr:from>
    <xdr:ext cx="378565" cy="259045"/>
    <xdr:sp macro="" textlink="">
      <xdr:nvSpPr>
        <xdr:cNvPr id="307" name="テキスト ボックス 306"/>
        <xdr:cNvSpPr txBox="1"/>
      </xdr:nvSpPr>
      <xdr:spPr>
        <a:xfrm>
          <a:off x="9450017" y="664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122682</xdr:rowOff>
    </xdr:from>
    <xdr:to>
      <xdr:col>45</xdr:col>
      <xdr:colOff>177800</xdr:colOff>
      <xdr:row>33</xdr:row>
      <xdr:rowOff>13716</xdr:rowOff>
    </xdr:to>
    <xdr:cxnSp macro="">
      <xdr:nvCxnSpPr>
        <xdr:cNvPr id="308" name="直線コネクタ 307"/>
        <xdr:cNvCxnSpPr/>
      </xdr:nvCxnSpPr>
      <xdr:spPr>
        <a:xfrm>
          <a:off x="7861300" y="5437632"/>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26035</xdr:rowOff>
    </xdr:from>
    <xdr:to>
      <xdr:col>46</xdr:col>
      <xdr:colOff>38100</xdr:colOff>
      <xdr:row>38</xdr:row>
      <xdr:rowOff>127635</xdr:rowOff>
    </xdr:to>
    <xdr:sp macro="" textlink="">
      <xdr:nvSpPr>
        <xdr:cNvPr id="309" name="フローチャート: 判断 308"/>
        <xdr:cNvSpPr/>
      </xdr:nvSpPr>
      <xdr:spPr>
        <a:xfrm>
          <a:off x="8699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118762</xdr:rowOff>
    </xdr:from>
    <xdr:ext cx="469744" cy="259045"/>
    <xdr:sp macro="" textlink="">
      <xdr:nvSpPr>
        <xdr:cNvPr id="310" name="テキスト ボックス 309"/>
        <xdr:cNvSpPr txBox="1"/>
      </xdr:nvSpPr>
      <xdr:spPr>
        <a:xfrm>
          <a:off x="8515428" y="66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60706</xdr:rowOff>
    </xdr:from>
    <xdr:to>
      <xdr:col>41</xdr:col>
      <xdr:colOff>50800</xdr:colOff>
      <xdr:row>31</xdr:row>
      <xdr:rowOff>122682</xdr:rowOff>
    </xdr:to>
    <xdr:cxnSp macro="">
      <xdr:nvCxnSpPr>
        <xdr:cNvPr id="311" name="直線コネクタ 310"/>
        <xdr:cNvCxnSpPr/>
      </xdr:nvCxnSpPr>
      <xdr:spPr>
        <a:xfrm>
          <a:off x="6972300" y="5204206"/>
          <a:ext cx="889000" cy="2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162814</xdr:rowOff>
    </xdr:from>
    <xdr:to>
      <xdr:col>41</xdr:col>
      <xdr:colOff>101600</xdr:colOff>
      <xdr:row>38</xdr:row>
      <xdr:rowOff>92964</xdr:rowOff>
    </xdr:to>
    <xdr:sp macro="" textlink="">
      <xdr:nvSpPr>
        <xdr:cNvPr id="312" name="フローチャート: 判断 311"/>
        <xdr:cNvSpPr/>
      </xdr:nvSpPr>
      <xdr:spPr>
        <a:xfrm>
          <a:off x="7810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84091</xdr:rowOff>
    </xdr:from>
    <xdr:ext cx="469744" cy="259045"/>
    <xdr:sp macro="" textlink="">
      <xdr:nvSpPr>
        <xdr:cNvPr id="313" name="テキスト ボックス 312"/>
        <xdr:cNvSpPr txBox="1"/>
      </xdr:nvSpPr>
      <xdr:spPr>
        <a:xfrm>
          <a:off x="7626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314" name="フローチャート: 判断 313"/>
        <xdr:cNvSpPr/>
      </xdr:nvSpPr>
      <xdr:spPr>
        <a:xfrm>
          <a:off x="6921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67708</xdr:rowOff>
    </xdr:from>
    <xdr:ext cx="469744" cy="259045"/>
    <xdr:sp macro="" textlink="">
      <xdr:nvSpPr>
        <xdr:cNvPr id="315" name="テキスト ボックス 314"/>
        <xdr:cNvSpPr txBox="1"/>
      </xdr:nvSpPr>
      <xdr:spPr>
        <a:xfrm>
          <a:off x="6737428"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71247</xdr:rowOff>
    </xdr:from>
    <xdr:to>
      <xdr:col>55</xdr:col>
      <xdr:colOff>50800</xdr:colOff>
      <xdr:row>36</xdr:row>
      <xdr:rowOff>1397</xdr:rowOff>
    </xdr:to>
    <xdr:sp macro="" textlink="">
      <xdr:nvSpPr>
        <xdr:cNvPr id="321" name="楕円 320"/>
        <xdr:cNvSpPr/>
      </xdr:nvSpPr>
      <xdr:spPr>
        <a:xfrm>
          <a:off x="10426700" y="60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24274</xdr:rowOff>
    </xdr:from>
    <xdr:ext cx="469744" cy="259045"/>
    <xdr:sp macro="" textlink="">
      <xdr:nvSpPr>
        <xdr:cNvPr id="322" name="労働費該当値テキスト"/>
        <xdr:cNvSpPr txBox="1"/>
      </xdr:nvSpPr>
      <xdr:spPr>
        <a:xfrm>
          <a:off x="10528300" y="602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40132</xdr:rowOff>
    </xdr:from>
    <xdr:to>
      <xdr:col>50</xdr:col>
      <xdr:colOff>165100</xdr:colOff>
      <xdr:row>34</xdr:row>
      <xdr:rowOff>141732</xdr:rowOff>
    </xdr:to>
    <xdr:sp macro="" textlink="">
      <xdr:nvSpPr>
        <xdr:cNvPr id="323" name="楕円 322"/>
        <xdr:cNvSpPr/>
      </xdr:nvSpPr>
      <xdr:spPr>
        <a:xfrm>
          <a:off x="958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158259</xdr:rowOff>
    </xdr:from>
    <xdr:ext cx="469744" cy="259045"/>
    <xdr:sp macro="" textlink="">
      <xdr:nvSpPr>
        <xdr:cNvPr id="324" name="テキスト ボックス 323"/>
        <xdr:cNvSpPr txBox="1"/>
      </xdr:nvSpPr>
      <xdr:spPr>
        <a:xfrm>
          <a:off x="9404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134366</xdr:rowOff>
    </xdr:from>
    <xdr:to>
      <xdr:col>46</xdr:col>
      <xdr:colOff>38100</xdr:colOff>
      <xdr:row>33</xdr:row>
      <xdr:rowOff>64516</xdr:rowOff>
    </xdr:to>
    <xdr:sp macro="" textlink="">
      <xdr:nvSpPr>
        <xdr:cNvPr id="325" name="楕円 324"/>
        <xdr:cNvSpPr/>
      </xdr:nvSpPr>
      <xdr:spPr>
        <a:xfrm>
          <a:off x="8699500" y="56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81043</xdr:rowOff>
    </xdr:from>
    <xdr:ext cx="469744" cy="259045"/>
    <xdr:sp macro="" textlink="">
      <xdr:nvSpPr>
        <xdr:cNvPr id="326" name="テキスト ボックス 325"/>
        <xdr:cNvSpPr txBox="1"/>
      </xdr:nvSpPr>
      <xdr:spPr>
        <a:xfrm>
          <a:off x="8515428" y="539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71882</xdr:rowOff>
    </xdr:from>
    <xdr:to>
      <xdr:col>41</xdr:col>
      <xdr:colOff>101600</xdr:colOff>
      <xdr:row>32</xdr:row>
      <xdr:rowOff>2032</xdr:rowOff>
    </xdr:to>
    <xdr:sp macro="" textlink="">
      <xdr:nvSpPr>
        <xdr:cNvPr id="327" name="楕円 326"/>
        <xdr:cNvSpPr/>
      </xdr:nvSpPr>
      <xdr:spPr>
        <a:xfrm>
          <a:off x="7810500" y="538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18559</xdr:rowOff>
    </xdr:from>
    <xdr:ext cx="534377" cy="259045"/>
    <xdr:sp macro="" textlink="">
      <xdr:nvSpPr>
        <xdr:cNvPr id="328" name="テキスト ボックス 327"/>
        <xdr:cNvSpPr txBox="1"/>
      </xdr:nvSpPr>
      <xdr:spPr>
        <a:xfrm>
          <a:off x="7594111" y="5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9906</xdr:rowOff>
    </xdr:from>
    <xdr:to>
      <xdr:col>36</xdr:col>
      <xdr:colOff>165100</xdr:colOff>
      <xdr:row>30</xdr:row>
      <xdr:rowOff>111506</xdr:rowOff>
    </xdr:to>
    <xdr:sp macro="" textlink="">
      <xdr:nvSpPr>
        <xdr:cNvPr id="329" name="楕円 328"/>
        <xdr:cNvSpPr/>
      </xdr:nvSpPr>
      <xdr:spPr>
        <a:xfrm>
          <a:off x="6921500" y="515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128033</xdr:rowOff>
    </xdr:from>
    <xdr:ext cx="534377" cy="259045"/>
    <xdr:sp macro="" textlink="">
      <xdr:nvSpPr>
        <xdr:cNvPr id="330" name="テキスト ボックス 329"/>
        <xdr:cNvSpPr txBox="1"/>
      </xdr:nvSpPr>
      <xdr:spPr>
        <a:xfrm>
          <a:off x="6705111" y="49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125116</xdr:rowOff>
    </xdr:from>
    <xdr:to>
      <xdr:col>55</xdr:col>
      <xdr:colOff>0</xdr:colOff>
      <xdr:row>57</xdr:row>
      <xdr:rowOff>144638</xdr:rowOff>
    </xdr:to>
    <xdr:cxnSp macro="">
      <xdr:nvCxnSpPr>
        <xdr:cNvPr id="357" name="直線コネクタ 356"/>
        <xdr:cNvCxnSpPr/>
      </xdr:nvCxnSpPr>
      <xdr:spPr>
        <a:xfrm flipV="1">
          <a:off x="9639300" y="9897766"/>
          <a:ext cx="8382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144638</xdr:rowOff>
    </xdr:from>
    <xdr:to>
      <xdr:col>50</xdr:col>
      <xdr:colOff>114300</xdr:colOff>
      <xdr:row>57</xdr:row>
      <xdr:rowOff>145781</xdr:rowOff>
    </xdr:to>
    <xdr:cxnSp macro="">
      <xdr:nvCxnSpPr>
        <xdr:cNvPr id="360" name="直線コネクタ 359"/>
        <xdr:cNvCxnSpPr/>
      </xdr:nvCxnSpPr>
      <xdr:spPr>
        <a:xfrm flipV="1">
          <a:off x="8750300" y="991728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145781</xdr:rowOff>
    </xdr:from>
    <xdr:to>
      <xdr:col>45</xdr:col>
      <xdr:colOff>177800</xdr:colOff>
      <xdr:row>57</xdr:row>
      <xdr:rowOff>169007</xdr:rowOff>
    </xdr:to>
    <xdr:cxnSp macro="">
      <xdr:nvCxnSpPr>
        <xdr:cNvPr id="363" name="直線コネクタ 362"/>
        <xdr:cNvCxnSpPr/>
      </xdr:nvCxnSpPr>
      <xdr:spPr>
        <a:xfrm flipV="1">
          <a:off x="7861300" y="9918431"/>
          <a:ext cx="8890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87350</xdr:rowOff>
    </xdr:from>
    <xdr:to>
      <xdr:col>41</xdr:col>
      <xdr:colOff>50800</xdr:colOff>
      <xdr:row>57</xdr:row>
      <xdr:rowOff>169007</xdr:rowOff>
    </xdr:to>
    <xdr:cxnSp macro="">
      <xdr:nvCxnSpPr>
        <xdr:cNvPr id="366" name="直線コネクタ 365"/>
        <xdr:cNvCxnSpPr/>
      </xdr:nvCxnSpPr>
      <xdr:spPr>
        <a:xfrm>
          <a:off x="6972300" y="9688550"/>
          <a:ext cx="889000" cy="2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74316</xdr:rowOff>
    </xdr:from>
    <xdr:to>
      <xdr:col>55</xdr:col>
      <xdr:colOff>50800</xdr:colOff>
      <xdr:row>58</xdr:row>
      <xdr:rowOff>4466</xdr:rowOff>
    </xdr:to>
    <xdr:sp macro="" textlink="">
      <xdr:nvSpPr>
        <xdr:cNvPr id="376" name="楕円 375"/>
        <xdr:cNvSpPr/>
      </xdr:nvSpPr>
      <xdr:spPr>
        <a:xfrm>
          <a:off x="104267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52743</xdr:rowOff>
    </xdr:from>
    <xdr:ext cx="469744" cy="259045"/>
    <xdr:sp macro="" textlink="">
      <xdr:nvSpPr>
        <xdr:cNvPr id="377" name="農林水産業費該当値テキスト"/>
        <xdr:cNvSpPr txBox="1"/>
      </xdr:nvSpPr>
      <xdr:spPr>
        <a:xfrm>
          <a:off x="10528300" y="98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93838</xdr:rowOff>
    </xdr:from>
    <xdr:to>
      <xdr:col>50</xdr:col>
      <xdr:colOff>165100</xdr:colOff>
      <xdr:row>58</xdr:row>
      <xdr:rowOff>23988</xdr:rowOff>
    </xdr:to>
    <xdr:sp macro="" textlink="">
      <xdr:nvSpPr>
        <xdr:cNvPr id="378" name="楕円 377"/>
        <xdr:cNvSpPr/>
      </xdr:nvSpPr>
      <xdr:spPr>
        <a:xfrm>
          <a:off x="9588500" y="98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15115</xdr:rowOff>
    </xdr:from>
    <xdr:ext cx="469744" cy="259045"/>
    <xdr:sp macro="" textlink="">
      <xdr:nvSpPr>
        <xdr:cNvPr id="379" name="テキスト ボックス 378"/>
        <xdr:cNvSpPr txBox="1"/>
      </xdr:nvSpPr>
      <xdr:spPr>
        <a:xfrm>
          <a:off x="9404428" y="995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94981</xdr:rowOff>
    </xdr:from>
    <xdr:to>
      <xdr:col>46</xdr:col>
      <xdr:colOff>38100</xdr:colOff>
      <xdr:row>58</xdr:row>
      <xdr:rowOff>25131</xdr:rowOff>
    </xdr:to>
    <xdr:sp macro="" textlink="">
      <xdr:nvSpPr>
        <xdr:cNvPr id="380" name="楕円 379"/>
        <xdr:cNvSpPr/>
      </xdr:nvSpPr>
      <xdr:spPr>
        <a:xfrm>
          <a:off x="86995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16258</xdr:rowOff>
    </xdr:from>
    <xdr:ext cx="469744" cy="259045"/>
    <xdr:sp macro="" textlink="">
      <xdr:nvSpPr>
        <xdr:cNvPr id="381" name="テキスト ボックス 380"/>
        <xdr:cNvSpPr txBox="1"/>
      </xdr:nvSpPr>
      <xdr:spPr>
        <a:xfrm>
          <a:off x="8515428" y="99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118207</xdr:rowOff>
    </xdr:from>
    <xdr:to>
      <xdr:col>41</xdr:col>
      <xdr:colOff>101600</xdr:colOff>
      <xdr:row>58</xdr:row>
      <xdr:rowOff>48357</xdr:rowOff>
    </xdr:to>
    <xdr:sp macro="" textlink="">
      <xdr:nvSpPr>
        <xdr:cNvPr id="382" name="楕円 381"/>
        <xdr:cNvSpPr/>
      </xdr:nvSpPr>
      <xdr:spPr>
        <a:xfrm>
          <a:off x="7810500" y="98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39484</xdr:rowOff>
    </xdr:from>
    <xdr:ext cx="469744" cy="259045"/>
    <xdr:sp macro="" textlink="">
      <xdr:nvSpPr>
        <xdr:cNvPr id="383" name="テキスト ボックス 382"/>
        <xdr:cNvSpPr txBox="1"/>
      </xdr:nvSpPr>
      <xdr:spPr>
        <a:xfrm>
          <a:off x="7626428" y="99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36550</xdr:rowOff>
    </xdr:from>
    <xdr:to>
      <xdr:col>36</xdr:col>
      <xdr:colOff>165100</xdr:colOff>
      <xdr:row>56</xdr:row>
      <xdr:rowOff>138150</xdr:rowOff>
    </xdr:to>
    <xdr:sp macro="" textlink="">
      <xdr:nvSpPr>
        <xdr:cNvPr id="384" name="楕円 383"/>
        <xdr:cNvSpPr/>
      </xdr:nvSpPr>
      <xdr:spPr>
        <a:xfrm>
          <a:off x="6921500" y="96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154677</xdr:rowOff>
    </xdr:from>
    <xdr:ext cx="469744" cy="259045"/>
    <xdr:sp macro="" textlink="">
      <xdr:nvSpPr>
        <xdr:cNvPr id="385" name="テキスト ボックス 384"/>
        <xdr:cNvSpPr txBox="1"/>
      </xdr:nvSpPr>
      <xdr:spPr>
        <a:xfrm>
          <a:off x="6737428" y="94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144957</xdr:rowOff>
    </xdr:from>
    <xdr:to>
      <xdr:col>55</xdr:col>
      <xdr:colOff>0</xdr:colOff>
      <xdr:row>77</xdr:row>
      <xdr:rowOff>36190</xdr:rowOff>
    </xdr:to>
    <xdr:cxnSp macro="">
      <xdr:nvCxnSpPr>
        <xdr:cNvPr id="412" name="直線コネクタ 411"/>
        <xdr:cNvCxnSpPr/>
      </xdr:nvCxnSpPr>
      <xdr:spPr>
        <a:xfrm flipV="1">
          <a:off x="9639300" y="13175157"/>
          <a:ext cx="8382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106919</xdr:rowOff>
    </xdr:from>
    <xdr:to>
      <xdr:col>50</xdr:col>
      <xdr:colOff>114300</xdr:colOff>
      <xdr:row>77</xdr:row>
      <xdr:rowOff>36190</xdr:rowOff>
    </xdr:to>
    <xdr:cxnSp macro="">
      <xdr:nvCxnSpPr>
        <xdr:cNvPr id="415" name="直線コネクタ 414"/>
        <xdr:cNvCxnSpPr/>
      </xdr:nvCxnSpPr>
      <xdr:spPr>
        <a:xfrm>
          <a:off x="8750300" y="13137119"/>
          <a:ext cx="889000" cy="10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106919</xdr:rowOff>
    </xdr:from>
    <xdr:to>
      <xdr:col>45</xdr:col>
      <xdr:colOff>177800</xdr:colOff>
      <xdr:row>77</xdr:row>
      <xdr:rowOff>4552</xdr:rowOff>
    </xdr:to>
    <xdr:cxnSp macro="">
      <xdr:nvCxnSpPr>
        <xdr:cNvPr id="418" name="直線コネクタ 417"/>
        <xdr:cNvCxnSpPr/>
      </xdr:nvCxnSpPr>
      <xdr:spPr>
        <a:xfrm flipV="1">
          <a:off x="7861300" y="13137119"/>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110668</xdr:rowOff>
    </xdr:from>
    <xdr:to>
      <xdr:col>41</xdr:col>
      <xdr:colOff>50800</xdr:colOff>
      <xdr:row>77</xdr:row>
      <xdr:rowOff>4552</xdr:rowOff>
    </xdr:to>
    <xdr:cxnSp macro="">
      <xdr:nvCxnSpPr>
        <xdr:cNvPr id="421" name="直線コネクタ 420"/>
        <xdr:cNvCxnSpPr/>
      </xdr:nvCxnSpPr>
      <xdr:spPr>
        <a:xfrm>
          <a:off x="6972300" y="13140868"/>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31" name="楕円 430"/>
        <xdr:cNvSpPr/>
      </xdr:nvSpPr>
      <xdr:spPr>
        <a:xfrm>
          <a:off x="10426700" y="131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72584</xdr:rowOff>
    </xdr:from>
    <xdr:ext cx="469744" cy="259045"/>
    <xdr:sp macro="" textlink="">
      <xdr:nvSpPr>
        <xdr:cNvPr id="432" name="商工費該当値テキスト"/>
        <xdr:cNvSpPr txBox="1"/>
      </xdr:nvSpPr>
      <xdr:spPr>
        <a:xfrm>
          <a:off x="10528300" y="131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156840</xdr:rowOff>
    </xdr:from>
    <xdr:to>
      <xdr:col>50</xdr:col>
      <xdr:colOff>165100</xdr:colOff>
      <xdr:row>77</xdr:row>
      <xdr:rowOff>86990</xdr:rowOff>
    </xdr:to>
    <xdr:sp macro="" textlink="">
      <xdr:nvSpPr>
        <xdr:cNvPr id="433" name="楕円 432"/>
        <xdr:cNvSpPr/>
      </xdr:nvSpPr>
      <xdr:spPr>
        <a:xfrm>
          <a:off x="9588500" y="131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78117</xdr:rowOff>
    </xdr:from>
    <xdr:ext cx="469744" cy="259045"/>
    <xdr:sp macro="" textlink="">
      <xdr:nvSpPr>
        <xdr:cNvPr id="434" name="テキスト ボックス 433"/>
        <xdr:cNvSpPr txBox="1"/>
      </xdr:nvSpPr>
      <xdr:spPr>
        <a:xfrm>
          <a:off x="9404428" y="1327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56119</xdr:rowOff>
    </xdr:from>
    <xdr:to>
      <xdr:col>46</xdr:col>
      <xdr:colOff>38100</xdr:colOff>
      <xdr:row>76</xdr:row>
      <xdr:rowOff>157719</xdr:rowOff>
    </xdr:to>
    <xdr:sp macro="" textlink="">
      <xdr:nvSpPr>
        <xdr:cNvPr id="435" name="楕円 434"/>
        <xdr:cNvSpPr/>
      </xdr:nvSpPr>
      <xdr:spPr>
        <a:xfrm>
          <a:off x="8699500" y="1308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148846</xdr:rowOff>
    </xdr:from>
    <xdr:ext cx="469744" cy="259045"/>
    <xdr:sp macro="" textlink="">
      <xdr:nvSpPr>
        <xdr:cNvPr id="436" name="テキスト ボックス 435"/>
        <xdr:cNvSpPr txBox="1"/>
      </xdr:nvSpPr>
      <xdr:spPr>
        <a:xfrm>
          <a:off x="8515428" y="1317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125202</xdr:rowOff>
    </xdr:from>
    <xdr:to>
      <xdr:col>41</xdr:col>
      <xdr:colOff>101600</xdr:colOff>
      <xdr:row>77</xdr:row>
      <xdr:rowOff>55352</xdr:rowOff>
    </xdr:to>
    <xdr:sp macro="" textlink="">
      <xdr:nvSpPr>
        <xdr:cNvPr id="437" name="楕円 436"/>
        <xdr:cNvSpPr/>
      </xdr:nvSpPr>
      <xdr:spPr>
        <a:xfrm>
          <a:off x="7810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46479</xdr:rowOff>
    </xdr:from>
    <xdr:ext cx="469744" cy="259045"/>
    <xdr:sp macro="" textlink="">
      <xdr:nvSpPr>
        <xdr:cNvPr id="438" name="テキスト ボックス 437"/>
        <xdr:cNvSpPr txBox="1"/>
      </xdr:nvSpPr>
      <xdr:spPr>
        <a:xfrm>
          <a:off x="7626428" y="1324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59868</xdr:rowOff>
    </xdr:from>
    <xdr:to>
      <xdr:col>36</xdr:col>
      <xdr:colOff>165100</xdr:colOff>
      <xdr:row>76</xdr:row>
      <xdr:rowOff>161468</xdr:rowOff>
    </xdr:to>
    <xdr:sp macro="" textlink="">
      <xdr:nvSpPr>
        <xdr:cNvPr id="439" name="楕円 438"/>
        <xdr:cNvSpPr/>
      </xdr:nvSpPr>
      <xdr:spPr>
        <a:xfrm>
          <a:off x="69215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152595</xdr:rowOff>
    </xdr:from>
    <xdr:ext cx="469744" cy="259045"/>
    <xdr:sp macro="" textlink="">
      <xdr:nvSpPr>
        <xdr:cNvPr id="440" name="テキスト ボックス 439"/>
        <xdr:cNvSpPr txBox="1"/>
      </xdr:nvSpPr>
      <xdr:spPr>
        <a:xfrm>
          <a:off x="6737428" y="1318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133565</xdr:rowOff>
    </xdr:from>
    <xdr:to>
      <xdr:col>55</xdr:col>
      <xdr:colOff>0</xdr:colOff>
      <xdr:row>96</xdr:row>
      <xdr:rowOff>75216</xdr:rowOff>
    </xdr:to>
    <xdr:cxnSp macro="">
      <xdr:nvCxnSpPr>
        <xdr:cNvPr id="470" name="直線コネクタ 469"/>
        <xdr:cNvCxnSpPr/>
      </xdr:nvCxnSpPr>
      <xdr:spPr>
        <a:xfrm>
          <a:off x="9639300" y="16421315"/>
          <a:ext cx="838200" cy="1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133565</xdr:rowOff>
    </xdr:from>
    <xdr:to>
      <xdr:col>50</xdr:col>
      <xdr:colOff>114300</xdr:colOff>
      <xdr:row>96</xdr:row>
      <xdr:rowOff>2673</xdr:rowOff>
    </xdr:to>
    <xdr:cxnSp macro="">
      <xdr:nvCxnSpPr>
        <xdr:cNvPr id="473" name="直線コネクタ 472"/>
        <xdr:cNvCxnSpPr/>
      </xdr:nvCxnSpPr>
      <xdr:spPr>
        <a:xfrm flipV="1">
          <a:off x="8750300" y="16421315"/>
          <a:ext cx="889000" cy="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2673</xdr:rowOff>
    </xdr:from>
    <xdr:to>
      <xdr:col>45</xdr:col>
      <xdr:colOff>177800</xdr:colOff>
      <xdr:row>96</xdr:row>
      <xdr:rowOff>27763</xdr:rowOff>
    </xdr:to>
    <xdr:cxnSp macro="">
      <xdr:nvCxnSpPr>
        <xdr:cNvPr id="476" name="直線コネクタ 475"/>
        <xdr:cNvCxnSpPr/>
      </xdr:nvCxnSpPr>
      <xdr:spPr>
        <a:xfrm flipV="1">
          <a:off x="7861300" y="16461873"/>
          <a:ext cx="8890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27763</xdr:rowOff>
    </xdr:from>
    <xdr:to>
      <xdr:col>41</xdr:col>
      <xdr:colOff>50800</xdr:colOff>
      <xdr:row>96</xdr:row>
      <xdr:rowOff>88685</xdr:rowOff>
    </xdr:to>
    <xdr:cxnSp macro="">
      <xdr:nvCxnSpPr>
        <xdr:cNvPr id="479" name="直線コネクタ 478"/>
        <xdr:cNvCxnSpPr/>
      </xdr:nvCxnSpPr>
      <xdr:spPr>
        <a:xfrm flipV="1">
          <a:off x="6972300" y="16486963"/>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24416</xdr:rowOff>
    </xdr:from>
    <xdr:to>
      <xdr:col>55</xdr:col>
      <xdr:colOff>50800</xdr:colOff>
      <xdr:row>96</xdr:row>
      <xdr:rowOff>126016</xdr:rowOff>
    </xdr:to>
    <xdr:sp macro="" textlink="">
      <xdr:nvSpPr>
        <xdr:cNvPr id="489" name="楕円 488"/>
        <xdr:cNvSpPr/>
      </xdr:nvSpPr>
      <xdr:spPr>
        <a:xfrm>
          <a:off x="10426700" y="164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47293</xdr:rowOff>
    </xdr:from>
    <xdr:ext cx="534377" cy="259045"/>
    <xdr:sp macro="" textlink="">
      <xdr:nvSpPr>
        <xdr:cNvPr id="490" name="土木費該当値テキスト"/>
        <xdr:cNvSpPr txBox="1"/>
      </xdr:nvSpPr>
      <xdr:spPr>
        <a:xfrm>
          <a:off x="10528300" y="163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82765</xdr:rowOff>
    </xdr:from>
    <xdr:to>
      <xdr:col>50</xdr:col>
      <xdr:colOff>165100</xdr:colOff>
      <xdr:row>96</xdr:row>
      <xdr:rowOff>12915</xdr:rowOff>
    </xdr:to>
    <xdr:sp macro="" textlink="">
      <xdr:nvSpPr>
        <xdr:cNvPr id="491" name="楕円 490"/>
        <xdr:cNvSpPr/>
      </xdr:nvSpPr>
      <xdr:spPr>
        <a:xfrm>
          <a:off x="9588500" y="163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29442</xdr:rowOff>
    </xdr:from>
    <xdr:ext cx="534377" cy="259045"/>
    <xdr:sp macro="" textlink="">
      <xdr:nvSpPr>
        <xdr:cNvPr id="492" name="テキスト ボックス 491"/>
        <xdr:cNvSpPr txBox="1"/>
      </xdr:nvSpPr>
      <xdr:spPr>
        <a:xfrm>
          <a:off x="9372111" y="161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123323</xdr:rowOff>
    </xdr:from>
    <xdr:to>
      <xdr:col>46</xdr:col>
      <xdr:colOff>38100</xdr:colOff>
      <xdr:row>96</xdr:row>
      <xdr:rowOff>53473</xdr:rowOff>
    </xdr:to>
    <xdr:sp macro="" textlink="">
      <xdr:nvSpPr>
        <xdr:cNvPr id="493" name="楕円 492"/>
        <xdr:cNvSpPr/>
      </xdr:nvSpPr>
      <xdr:spPr>
        <a:xfrm>
          <a:off x="8699500" y="16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70000</xdr:rowOff>
    </xdr:from>
    <xdr:ext cx="534377" cy="259045"/>
    <xdr:sp macro="" textlink="">
      <xdr:nvSpPr>
        <xdr:cNvPr id="494" name="テキスト ボックス 493"/>
        <xdr:cNvSpPr txBox="1"/>
      </xdr:nvSpPr>
      <xdr:spPr>
        <a:xfrm>
          <a:off x="8483111" y="161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148413</xdr:rowOff>
    </xdr:from>
    <xdr:to>
      <xdr:col>41</xdr:col>
      <xdr:colOff>101600</xdr:colOff>
      <xdr:row>96</xdr:row>
      <xdr:rowOff>78563</xdr:rowOff>
    </xdr:to>
    <xdr:sp macro="" textlink="">
      <xdr:nvSpPr>
        <xdr:cNvPr id="495" name="楕円 494"/>
        <xdr:cNvSpPr/>
      </xdr:nvSpPr>
      <xdr:spPr>
        <a:xfrm>
          <a:off x="78105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95090</xdr:rowOff>
    </xdr:from>
    <xdr:ext cx="534377" cy="259045"/>
    <xdr:sp macro="" textlink="">
      <xdr:nvSpPr>
        <xdr:cNvPr id="496" name="テキスト ボックス 495"/>
        <xdr:cNvSpPr txBox="1"/>
      </xdr:nvSpPr>
      <xdr:spPr>
        <a:xfrm>
          <a:off x="7594111"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37885</xdr:rowOff>
    </xdr:from>
    <xdr:to>
      <xdr:col>36</xdr:col>
      <xdr:colOff>165100</xdr:colOff>
      <xdr:row>96</xdr:row>
      <xdr:rowOff>139485</xdr:rowOff>
    </xdr:to>
    <xdr:sp macro="" textlink="">
      <xdr:nvSpPr>
        <xdr:cNvPr id="497" name="楕円 496"/>
        <xdr:cNvSpPr/>
      </xdr:nvSpPr>
      <xdr:spPr>
        <a:xfrm>
          <a:off x="6921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156012</xdr:rowOff>
    </xdr:from>
    <xdr:ext cx="534377" cy="259045"/>
    <xdr:sp macro="" textlink="">
      <xdr:nvSpPr>
        <xdr:cNvPr id="498" name="テキスト ボックス 497"/>
        <xdr:cNvSpPr txBox="1"/>
      </xdr:nvSpPr>
      <xdr:spPr>
        <a:xfrm>
          <a:off x="6705111" y="1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64135</xdr:rowOff>
    </xdr:from>
    <xdr:to>
      <xdr:col>85</xdr:col>
      <xdr:colOff>127000</xdr:colOff>
      <xdr:row>36</xdr:row>
      <xdr:rowOff>83185</xdr:rowOff>
    </xdr:to>
    <xdr:cxnSp macro="">
      <xdr:nvCxnSpPr>
        <xdr:cNvPr id="528" name="直線コネクタ 527"/>
        <xdr:cNvCxnSpPr/>
      </xdr:nvCxnSpPr>
      <xdr:spPr>
        <a:xfrm flipV="1">
          <a:off x="15481300" y="62363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83185</xdr:rowOff>
    </xdr:from>
    <xdr:to>
      <xdr:col>81</xdr:col>
      <xdr:colOff>50800</xdr:colOff>
      <xdr:row>36</xdr:row>
      <xdr:rowOff>144653</xdr:rowOff>
    </xdr:to>
    <xdr:cxnSp macro="">
      <xdr:nvCxnSpPr>
        <xdr:cNvPr id="531" name="直線コネクタ 530"/>
        <xdr:cNvCxnSpPr/>
      </xdr:nvCxnSpPr>
      <xdr:spPr>
        <a:xfrm flipV="1">
          <a:off x="14592300" y="6255385"/>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44958</xdr:rowOff>
    </xdr:from>
    <xdr:to>
      <xdr:col>76</xdr:col>
      <xdr:colOff>114300</xdr:colOff>
      <xdr:row>36</xdr:row>
      <xdr:rowOff>144653</xdr:rowOff>
    </xdr:to>
    <xdr:cxnSp macro="">
      <xdr:nvCxnSpPr>
        <xdr:cNvPr id="534" name="直線コネクタ 533"/>
        <xdr:cNvCxnSpPr/>
      </xdr:nvCxnSpPr>
      <xdr:spPr>
        <a:xfrm>
          <a:off x="13703300" y="5359908"/>
          <a:ext cx="889000" cy="9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44958</xdr:rowOff>
    </xdr:from>
    <xdr:to>
      <xdr:col>71</xdr:col>
      <xdr:colOff>177800</xdr:colOff>
      <xdr:row>36</xdr:row>
      <xdr:rowOff>21971</xdr:rowOff>
    </xdr:to>
    <xdr:cxnSp macro="">
      <xdr:nvCxnSpPr>
        <xdr:cNvPr id="537" name="直線コネクタ 536"/>
        <xdr:cNvCxnSpPr/>
      </xdr:nvCxnSpPr>
      <xdr:spPr>
        <a:xfrm flipV="1">
          <a:off x="12814300" y="5359908"/>
          <a:ext cx="889000" cy="8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81678</xdr:rowOff>
    </xdr:from>
    <xdr:ext cx="534377" cy="259045"/>
    <xdr:sp macro="" textlink="">
      <xdr:nvSpPr>
        <xdr:cNvPr id="539" name="テキスト ボックス 538"/>
        <xdr:cNvSpPr txBox="1"/>
      </xdr:nvSpPr>
      <xdr:spPr>
        <a:xfrm>
          <a:off x="13436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13335</xdr:rowOff>
    </xdr:from>
    <xdr:to>
      <xdr:col>85</xdr:col>
      <xdr:colOff>177800</xdr:colOff>
      <xdr:row>36</xdr:row>
      <xdr:rowOff>114935</xdr:rowOff>
    </xdr:to>
    <xdr:sp macro="" textlink="">
      <xdr:nvSpPr>
        <xdr:cNvPr id="547" name="楕円 546"/>
        <xdr:cNvSpPr/>
      </xdr:nvSpPr>
      <xdr:spPr>
        <a:xfrm>
          <a:off x="162687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36212</xdr:rowOff>
    </xdr:from>
    <xdr:ext cx="534377" cy="259045"/>
    <xdr:sp macro="" textlink="">
      <xdr:nvSpPr>
        <xdr:cNvPr id="548" name="消防費該当値テキスト"/>
        <xdr:cNvSpPr txBox="1"/>
      </xdr:nvSpPr>
      <xdr:spPr>
        <a:xfrm>
          <a:off x="16370300" y="60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32385</xdr:rowOff>
    </xdr:from>
    <xdr:to>
      <xdr:col>81</xdr:col>
      <xdr:colOff>101600</xdr:colOff>
      <xdr:row>36</xdr:row>
      <xdr:rowOff>133985</xdr:rowOff>
    </xdr:to>
    <xdr:sp macro="" textlink="">
      <xdr:nvSpPr>
        <xdr:cNvPr id="549" name="楕円 548"/>
        <xdr:cNvSpPr/>
      </xdr:nvSpPr>
      <xdr:spPr>
        <a:xfrm>
          <a:off x="154305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150512</xdr:rowOff>
    </xdr:from>
    <xdr:ext cx="534377" cy="259045"/>
    <xdr:sp macro="" textlink="">
      <xdr:nvSpPr>
        <xdr:cNvPr id="550" name="テキスト ボックス 549"/>
        <xdr:cNvSpPr txBox="1"/>
      </xdr:nvSpPr>
      <xdr:spPr>
        <a:xfrm>
          <a:off x="15214111" y="59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93853</xdr:rowOff>
    </xdr:from>
    <xdr:to>
      <xdr:col>76</xdr:col>
      <xdr:colOff>165100</xdr:colOff>
      <xdr:row>37</xdr:row>
      <xdr:rowOff>24003</xdr:rowOff>
    </xdr:to>
    <xdr:sp macro="" textlink="">
      <xdr:nvSpPr>
        <xdr:cNvPr id="551" name="楕円 550"/>
        <xdr:cNvSpPr/>
      </xdr:nvSpPr>
      <xdr:spPr>
        <a:xfrm>
          <a:off x="14541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40530</xdr:rowOff>
    </xdr:from>
    <xdr:ext cx="534377" cy="259045"/>
    <xdr:sp macro="" textlink="">
      <xdr:nvSpPr>
        <xdr:cNvPr id="552" name="テキスト ボックス 551"/>
        <xdr:cNvSpPr txBox="1"/>
      </xdr:nvSpPr>
      <xdr:spPr>
        <a:xfrm>
          <a:off x="14325111" y="60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165608</xdr:rowOff>
    </xdr:from>
    <xdr:to>
      <xdr:col>72</xdr:col>
      <xdr:colOff>38100</xdr:colOff>
      <xdr:row>31</xdr:row>
      <xdr:rowOff>95758</xdr:rowOff>
    </xdr:to>
    <xdr:sp macro="" textlink="">
      <xdr:nvSpPr>
        <xdr:cNvPr id="553" name="楕円 552"/>
        <xdr:cNvSpPr/>
      </xdr:nvSpPr>
      <xdr:spPr>
        <a:xfrm>
          <a:off x="13652500" y="53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112285</xdr:rowOff>
    </xdr:from>
    <xdr:ext cx="534377" cy="259045"/>
    <xdr:sp macro="" textlink="">
      <xdr:nvSpPr>
        <xdr:cNvPr id="554" name="テキスト ボックス 553"/>
        <xdr:cNvSpPr txBox="1"/>
      </xdr:nvSpPr>
      <xdr:spPr>
        <a:xfrm>
          <a:off x="13436111" y="50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142621</xdr:rowOff>
    </xdr:from>
    <xdr:to>
      <xdr:col>67</xdr:col>
      <xdr:colOff>101600</xdr:colOff>
      <xdr:row>36</xdr:row>
      <xdr:rowOff>72771</xdr:rowOff>
    </xdr:to>
    <xdr:sp macro="" textlink="">
      <xdr:nvSpPr>
        <xdr:cNvPr id="555" name="楕円 554"/>
        <xdr:cNvSpPr/>
      </xdr:nvSpPr>
      <xdr:spPr>
        <a:xfrm>
          <a:off x="12763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89298</xdr:rowOff>
    </xdr:from>
    <xdr:ext cx="534377" cy="259045"/>
    <xdr:sp macro="" textlink="">
      <xdr:nvSpPr>
        <xdr:cNvPr id="556" name="テキスト ボックス 555"/>
        <xdr:cNvSpPr txBox="1"/>
      </xdr:nvSpPr>
      <xdr:spPr>
        <a:xfrm>
          <a:off x="12547111" y="5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146819</xdr:rowOff>
    </xdr:from>
    <xdr:to>
      <xdr:col>85</xdr:col>
      <xdr:colOff>127000</xdr:colOff>
      <xdr:row>57</xdr:row>
      <xdr:rowOff>13839</xdr:rowOff>
    </xdr:to>
    <xdr:cxnSp macro="">
      <xdr:nvCxnSpPr>
        <xdr:cNvPr id="588" name="直線コネクタ 587"/>
        <xdr:cNvCxnSpPr/>
      </xdr:nvCxnSpPr>
      <xdr:spPr>
        <a:xfrm flipV="1">
          <a:off x="15481300" y="9748019"/>
          <a:ext cx="8382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45255</xdr:rowOff>
    </xdr:from>
    <xdr:to>
      <xdr:col>81</xdr:col>
      <xdr:colOff>50800</xdr:colOff>
      <xdr:row>57</xdr:row>
      <xdr:rowOff>13839</xdr:rowOff>
    </xdr:to>
    <xdr:cxnSp macro="">
      <xdr:nvCxnSpPr>
        <xdr:cNvPr id="591" name="直線コネクタ 590"/>
        <xdr:cNvCxnSpPr/>
      </xdr:nvCxnSpPr>
      <xdr:spPr>
        <a:xfrm>
          <a:off x="14592300" y="9646455"/>
          <a:ext cx="889000" cy="14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76867</xdr:rowOff>
    </xdr:from>
    <xdr:to>
      <xdr:col>76</xdr:col>
      <xdr:colOff>114300</xdr:colOff>
      <xdr:row>56</xdr:row>
      <xdr:rowOff>45255</xdr:rowOff>
    </xdr:to>
    <xdr:cxnSp macro="">
      <xdr:nvCxnSpPr>
        <xdr:cNvPr id="594" name="直線コネクタ 593"/>
        <xdr:cNvCxnSpPr/>
      </xdr:nvCxnSpPr>
      <xdr:spPr>
        <a:xfrm>
          <a:off x="13703300" y="9506617"/>
          <a:ext cx="889000" cy="1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39900</xdr:rowOff>
    </xdr:from>
    <xdr:to>
      <xdr:col>71</xdr:col>
      <xdr:colOff>177800</xdr:colOff>
      <xdr:row>55</xdr:row>
      <xdr:rowOff>76867</xdr:rowOff>
    </xdr:to>
    <xdr:cxnSp macro="">
      <xdr:nvCxnSpPr>
        <xdr:cNvPr id="597" name="直線コネクタ 596"/>
        <xdr:cNvCxnSpPr/>
      </xdr:nvCxnSpPr>
      <xdr:spPr>
        <a:xfrm>
          <a:off x="12814300" y="9469650"/>
          <a:ext cx="8890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96019</xdr:rowOff>
    </xdr:from>
    <xdr:to>
      <xdr:col>85</xdr:col>
      <xdr:colOff>177800</xdr:colOff>
      <xdr:row>57</xdr:row>
      <xdr:rowOff>26169</xdr:rowOff>
    </xdr:to>
    <xdr:sp macro="" textlink="">
      <xdr:nvSpPr>
        <xdr:cNvPr id="607" name="楕円 606"/>
        <xdr:cNvSpPr/>
      </xdr:nvSpPr>
      <xdr:spPr>
        <a:xfrm>
          <a:off x="16268700" y="969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74446</xdr:rowOff>
    </xdr:from>
    <xdr:ext cx="534377" cy="259045"/>
    <xdr:sp macro="" textlink="">
      <xdr:nvSpPr>
        <xdr:cNvPr id="608" name="教育費該当値テキスト"/>
        <xdr:cNvSpPr txBox="1"/>
      </xdr:nvSpPr>
      <xdr:spPr>
        <a:xfrm>
          <a:off x="16370300" y="96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134489</xdr:rowOff>
    </xdr:from>
    <xdr:to>
      <xdr:col>81</xdr:col>
      <xdr:colOff>101600</xdr:colOff>
      <xdr:row>57</xdr:row>
      <xdr:rowOff>64639</xdr:rowOff>
    </xdr:to>
    <xdr:sp macro="" textlink="">
      <xdr:nvSpPr>
        <xdr:cNvPr id="609" name="楕円 608"/>
        <xdr:cNvSpPr/>
      </xdr:nvSpPr>
      <xdr:spPr>
        <a:xfrm>
          <a:off x="15430500" y="97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55766</xdr:rowOff>
    </xdr:from>
    <xdr:ext cx="534377" cy="259045"/>
    <xdr:sp macro="" textlink="">
      <xdr:nvSpPr>
        <xdr:cNvPr id="610" name="テキスト ボックス 609"/>
        <xdr:cNvSpPr txBox="1"/>
      </xdr:nvSpPr>
      <xdr:spPr>
        <a:xfrm>
          <a:off x="15214111" y="982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165905</xdr:rowOff>
    </xdr:from>
    <xdr:to>
      <xdr:col>76</xdr:col>
      <xdr:colOff>165100</xdr:colOff>
      <xdr:row>56</xdr:row>
      <xdr:rowOff>96055</xdr:rowOff>
    </xdr:to>
    <xdr:sp macro="" textlink="">
      <xdr:nvSpPr>
        <xdr:cNvPr id="611" name="楕円 610"/>
        <xdr:cNvSpPr/>
      </xdr:nvSpPr>
      <xdr:spPr>
        <a:xfrm>
          <a:off x="14541500" y="95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87182</xdr:rowOff>
    </xdr:from>
    <xdr:ext cx="534377" cy="259045"/>
    <xdr:sp macro="" textlink="">
      <xdr:nvSpPr>
        <xdr:cNvPr id="612" name="テキスト ボックス 611"/>
        <xdr:cNvSpPr txBox="1"/>
      </xdr:nvSpPr>
      <xdr:spPr>
        <a:xfrm>
          <a:off x="14325111" y="96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26067</xdr:rowOff>
    </xdr:from>
    <xdr:to>
      <xdr:col>72</xdr:col>
      <xdr:colOff>38100</xdr:colOff>
      <xdr:row>55</xdr:row>
      <xdr:rowOff>127667</xdr:rowOff>
    </xdr:to>
    <xdr:sp macro="" textlink="">
      <xdr:nvSpPr>
        <xdr:cNvPr id="613" name="楕円 612"/>
        <xdr:cNvSpPr/>
      </xdr:nvSpPr>
      <xdr:spPr>
        <a:xfrm>
          <a:off x="13652500" y="9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144194</xdr:rowOff>
    </xdr:from>
    <xdr:ext cx="534377" cy="259045"/>
    <xdr:sp macro="" textlink="">
      <xdr:nvSpPr>
        <xdr:cNvPr id="614" name="テキスト ボックス 613"/>
        <xdr:cNvSpPr txBox="1"/>
      </xdr:nvSpPr>
      <xdr:spPr>
        <a:xfrm>
          <a:off x="13436111" y="9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160550</xdr:rowOff>
    </xdr:from>
    <xdr:to>
      <xdr:col>67</xdr:col>
      <xdr:colOff>101600</xdr:colOff>
      <xdr:row>55</xdr:row>
      <xdr:rowOff>90700</xdr:rowOff>
    </xdr:to>
    <xdr:sp macro="" textlink="">
      <xdr:nvSpPr>
        <xdr:cNvPr id="615" name="楕円 614"/>
        <xdr:cNvSpPr/>
      </xdr:nvSpPr>
      <xdr:spPr>
        <a:xfrm>
          <a:off x="12763500" y="94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107227</xdr:rowOff>
    </xdr:from>
    <xdr:ext cx="534377" cy="259045"/>
    <xdr:sp macro="" textlink="">
      <xdr:nvSpPr>
        <xdr:cNvPr id="616" name="テキスト ボックス 615"/>
        <xdr:cNvSpPr txBox="1"/>
      </xdr:nvSpPr>
      <xdr:spPr>
        <a:xfrm>
          <a:off x="12547111" y="91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61595</xdr:rowOff>
    </xdr:from>
    <xdr:to>
      <xdr:col>85</xdr:col>
      <xdr:colOff>127000</xdr:colOff>
      <xdr:row>79</xdr:row>
      <xdr:rowOff>31877</xdr:rowOff>
    </xdr:to>
    <xdr:cxnSp macro="">
      <xdr:nvCxnSpPr>
        <xdr:cNvPr id="645" name="直線コネクタ 644"/>
        <xdr:cNvCxnSpPr/>
      </xdr:nvCxnSpPr>
      <xdr:spPr>
        <a:xfrm flipV="1">
          <a:off x="15481300" y="13434695"/>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31877</xdr:rowOff>
    </xdr:from>
    <xdr:to>
      <xdr:col>81</xdr:col>
      <xdr:colOff>50800</xdr:colOff>
      <xdr:row>79</xdr:row>
      <xdr:rowOff>41402</xdr:rowOff>
    </xdr:to>
    <xdr:cxnSp macro="">
      <xdr:nvCxnSpPr>
        <xdr:cNvPr id="648" name="直線コネクタ 647"/>
        <xdr:cNvCxnSpPr/>
      </xdr:nvCxnSpPr>
      <xdr:spPr>
        <a:xfrm flipV="1">
          <a:off x="14592300" y="1357642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96647</xdr:rowOff>
    </xdr:from>
    <xdr:to>
      <xdr:col>76</xdr:col>
      <xdr:colOff>114300</xdr:colOff>
      <xdr:row>79</xdr:row>
      <xdr:rowOff>41402</xdr:rowOff>
    </xdr:to>
    <xdr:cxnSp macro="">
      <xdr:nvCxnSpPr>
        <xdr:cNvPr id="651" name="直線コネクタ 650"/>
        <xdr:cNvCxnSpPr/>
      </xdr:nvCxnSpPr>
      <xdr:spPr>
        <a:xfrm>
          <a:off x="13703300" y="1346974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41021</xdr:rowOff>
    </xdr:from>
    <xdr:to>
      <xdr:col>71</xdr:col>
      <xdr:colOff>177800</xdr:colOff>
      <xdr:row>78</xdr:row>
      <xdr:rowOff>96647</xdr:rowOff>
    </xdr:to>
    <xdr:cxnSp macro="">
      <xdr:nvCxnSpPr>
        <xdr:cNvPr id="654" name="直線コネクタ 653"/>
        <xdr:cNvCxnSpPr/>
      </xdr:nvCxnSpPr>
      <xdr:spPr>
        <a:xfrm>
          <a:off x="12814300" y="13242671"/>
          <a:ext cx="8890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10795</xdr:rowOff>
    </xdr:from>
    <xdr:to>
      <xdr:col>85</xdr:col>
      <xdr:colOff>177800</xdr:colOff>
      <xdr:row>78</xdr:row>
      <xdr:rowOff>112395</xdr:rowOff>
    </xdr:to>
    <xdr:sp macro="" textlink="">
      <xdr:nvSpPr>
        <xdr:cNvPr id="664" name="楕円 663"/>
        <xdr:cNvSpPr/>
      </xdr:nvSpPr>
      <xdr:spPr>
        <a:xfrm>
          <a:off x="162687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160672</xdr:rowOff>
    </xdr:from>
    <xdr:ext cx="378565" cy="259045"/>
    <xdr:sp macro="" textlink="">
      <xdr:nvSpPr>
        <xdr:cNvPr id="665" name="災害復旧費該当値テキスト"/>
        <xdr:cNvSpPr txBox="1"/>
      </xdr:nvSpPr>
      <xdr:spPr>
        <a:xfrm>
          <a:off x="16370300" y="1336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152527</xdr:rowOff>
    </xdr:from>
    <xdr:to>
      <xdr:col>81</xdr:col>
      <xdr:colOff>101600</xdr:colOff>
      <xdr:row>79</xdr:row>
      <xdr:rowOff>82677</xdr:rowOff>
    </xdr:to>
    <xdr:sp macro="" textlink="">
      <xdr:nvSpPr>
        <xdr:cNvPr id="666" name="楕円 665"/>
        <xdr:cNvSpPr/>
      </xdr:nvSpPr>
      <xdr:spPr>
        <a:xfrm>
          <a:off x="15430500" y="135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73804</xdr:rowOff>
    </xdr:from>
    <xdr:ext cx="313932" cy="259045"/>
    <xdr:sp macro="" textlink="">
      <xdr:nvSpPr>
        <xdr:cNvPr id="667" name="テキスト ボックス 666"/>
        <xdr:cNvSpPr txBox="1"/>
      </xdr:nvSpPr>
      <xdr:spPr>
        <a:xfrm>
          <a:off x="15324333" y="13618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162052</xdr:rowOff>
    </xdr:from>
    <xdr:to>
      <xdr:col>76</xdr:col>
      <xdr:colOff>165100</xdr:colOff>
      <xdr:row>79</xdr:row>
      <xdr:rowOff>92202</xdr:rowOff>
    </xdr:to>
    <xdr:sp macro="" textlink="">
      <xdr:nvSpPr>
        <xdr:cNvPr id="668" name="楕円 667"/>
        <xdr:cNvSpPr/>
      </xdr:nvSpPr>
      <xdr:spPr>
        <a:xfrm>
          <a:off x="14541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83329</xdr:rowOff>
    </xdr:from>
    <xdr:ext cx="249299" cy="259045"/>
    <xdr:sp macro="" textlink="">
      <xdr:nvSpPr>
        <xdr:cNvPr id="669" name="テキスト ボックス 668"/>
        <xdr:cNvSpPr txBox="1"/>
      </xdr:nvSpPr>
      <xdr:spPr>
        <a:xfrm>
          <a:off x="14467650" y="13627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45847</xdr:rowOff>
    </xdr:from>
    <xdr:to>
      <xdr:col>72</xdr:col>
      <xdr:colOff>38100</xdr:colOff>
      <xdr:row>78</xdr:row>
      <xdr:rowOff>147447</xdr:rowOff>
    </xdr:to>
    <xdr:sp macro="" textlink="">
      <xdr:nvSpPr>
        <xdr:cNvPr id="670" name="楕円 669"/>
        <xdr:cNvSpPr/>
      </xdr:nvSpPr>
      <xdr:spPr>
        <a:xfrm>
          <a:off x="13652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163974</xdr:rowOff>
    </xdr:from>
    <xdr:ext cx="378565" cy="259045"/>
    <xdr:sp macro="" textlink="">
      <xdr:nvSpPr>
        <xdr:cNvPr id="671" name="テキスト ボックス 670"/>
        <xdr:cNvSpPr txBox="1"/>
      </xdr:nvSpPr>
      <xdr:spPr>
        <a:xfrm>
          <a:off x="13514017" y="13194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161671</xdr:rowOff>
    </xdr:from>
    <xdr:to>
      <xdr:col>67</xdr:col>
      <xdr:colOff>101600</xdr:colOff>
      <xdr:row>77</xdr:row>
      <xdr:rowOff>91821</xdr:rowOff>
    </xdr:to>
    <xdr:sp macro="" textlink="">
      <xdr:nvSpPr>
        <xdr:cNvPr id="672" name="楕円 671"/>
        <xdr:cNvSpPr/>
      </xdr:nvSpPr>
      <xdr:spPr>
        <a:xfrm>
          <a:off x="12763500" y="131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75</xdr:row>
      <xdr:rowOff>108348</xdr:rowOff>
    </xdr:from>
    <xdr:ext cx="378565" cy="259045"/>
    <xdr:sp macro="" textlink="">
      <xdr:nvSpPr>
        <xdr:cNvPr id="673" name="テキスト ボックス 672"/>
        <xdr:cNvSpPr txBox="1"/>
      </xdr:nvSpPr>
      <xdr:spPr>
        <a:xfrm>
          <a:off x="12625017" y="1296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82355</xdr:rowOff>
    </xdr:from>
    <xdr:to>
      <xdr:col>85</xdr:col>
      <xdr:colOff>127000</xdr:colOff>
      <xdr:row>96</xdr:row>
      <xdr:rowOff>94960</xdr:rowOff>
    </xdr:to>
    <xdr:cxnSp macro="">
      <xdr:nvCxnSpPr>
        <xdr:cNvPr id="705" name="直線コネクタ 704"/>
        <xdr:cNvCxnSpPr/>
      </xdr:nvCxnSpPr>
      <xdr:spPr>
        <a:xfrm flipV="1">
          <a:off x="15481300" y="16541555"/>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94960</xdr:rowOff>
    </xdr:from>
    <xdr:to>
      <xdr:col>81</xdr:col>
      <xdr:colOff>50800</xdr:colOff>
      <xdr:row>96</xdr:row>
      <xdr:rowOff>110635</xdr:rowOff>
    </xdr:to>
    <xdr:cxnSp macro="">
      <xdr:nvCxnSpPr>
        <xdr:cNvPr id="708" name="直線コネクタ 707"/>
        <xdr:cNvCxnSpPr/>
      </xdr:nvCxnSpPr>
      <xdr:spPr>
        <a:xfrm flipV="1">
          <a:off x="14592300" y="1655416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104169</xdr:rowOff>
    </xdr:from>
    <xdr:to>
      <xdr:col>76</xdr:col>
      <xdr:colOff>114300</xdr:colOff>
      <xdr:row>96</xdr:row>
      <xdr:rowOff>110635</xdr:rowOff>
    </xdr:to>
    <xdr:cxnSp macro="">
      <xdr:nvCxnSpPr>
        <xdr:cNvPr id="711" name="直線コネクタ 710"/>
        <xdr:cNvCxnSpPr/>
      </xdr:nvCxnSpPr>
      <xdr:spPr>
        <a:xfrm>
          <a:off x="13703300" y="1656336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104169</xdr:rowOff>
    </xdr:from>
    <xdr:to>
      <xdr:col>71</xdr:col>
      <xdr:colOff>177800</xdr:colOff>
      <xdr:row>96</xdr:row>
      <xdr:rowOff>111190</xdr:rowOff>
    </xdr:to>
    <xdr:cxnSp macro="">
      <xdr:nvCxnSpPr>
        <xdr:cNvPr id="714" name="直線コネクタ 713"/>
        <xdr:cNvCxnSpPr/>
      </xdr:nvCxnSpPr>
      <xdr:spPr>
        <a:xfrm flipV="1">
          <a:off x="12814300" y="16563369"/>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31555</xdr:rowOff>
    </xdr:from>
    <xdr:to>
      <xdr:col>85</xdr:col>
      <xdr:colOff>177800</xdr:colOff>
      <xdr:row>96</xdr:row>
      <xdr:rowOff>133155</xdr:rowOff>
    </xdr:to>
    <xdr:sp macro="" textlink="">
      <xdr:nvSpPr>
        <xdr:cNvPr id="724" name="楕円 723"/>
        <xdr:cNvSpPr/>
      </xdr:nvSpPr>
      <xdr:spPr>
        <a:xfrm>
          <a:off x="16268700" y="164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9982</xdr:rowOff>
    </xdr:from>
    <xdr:ext cx="534377" cy="259045"/>
    <xdr:sp macro="" textlink="">
      <xdr:nvSpPr>
        <xdr:cNvPr id="725" name="公債費該当値テキスト"/>
        <xdr:cNvSpPr txBox="1"/>
      </xdr:nvSpPr>
      <xdr:spPr>
        <a:xfrm>
          <a:off x="16370300" y="164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44160</xdr:rowOff>
    </xdr:from>
    <xdr:to>
      <xdr:col>81</xdr:col>
      <xdr:colOff>101600</xdr:colOff>
      <xdr:row>96</xdr:row>
      <xdr:rowOff>145760</xdr:rowOff>
    </xdr:to>
    <xdr:sp macro="" textlink="">
      <xdr:nvSpPr>
        <xdr:cNvPr id="726" name="楕円 725"/>
        <xdr:cNvSpPr/>
      </xdr:nvSpPr>
      <xdr:spPr>
        <a:xfrm>
          <a:off x="15430500" y="165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136887</xdr:rowOff>
    </xdr:from>
    <xdr:ext cx="534377" cy="259045"/>
    <xdr:sp macro="" textlink="">
      <xdr:nvSpPr>
        <xdr:cNvPr id="727" name="テキスト ボックス 726"/>
        <xdr:cNvSpPr txBox="1"/>
      </xdr:nvSpPr>
      <xdr:spPr>
        <a:xfrm>
          <a:off x="15214111" y="165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59835</xdr:rowOff>
    </xdr:from>
    <xdr:to>
      <xdr:col>76</xdr:col>
      <xdr:colOff>165100</xdr:colOff>
      <xdr:row>96</xdr:row>
      <xdr:rowOff>161435</xdr:rowOff>
    </xdr:to>
    <xdr:sp macro="" textlink="">
      <xdr:nvSpPr>
        <xdr:cNvPr id="728" name="楕円 727"/>
        <xdr:cNvSpPr/>
      </xdr:nvSpPr>
      <xdr:spPr>
        <a:xfrm>
          <a:off x="14541500" y="1651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152562</xdr:rowOff>
    </xdr:from>
    <xdr:ext cx="534377" cy="259045"/>
    <xdr:sp macro="" textlink="">
      <xdr:nvSpPr>
        <xdr:cNvPr id="729" name="テキスト ボックス 728"/>
        <xdr:cNvSpPr txBox="1"/>
      </xdr:nvSpPr>
      <xdr:spPr>
        <a:xfrm>
          <a:off x="14325111" y="166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53369</xdr:rowOff>
    </xdr:from>
    <xdr:to>
      <xdr:col>72</xdr:col>
      <xdr:colOff>38100</xdr:colOff>
      <xdr:row>96</xdr:row>
      <xdr:rowOff>154969</xdr:rowOff>
    </xdr:to>
    <xdr:sp macro="" textlink="">
      <xdr:nvSpPr>
        <xdr:cNvPr id="730" name="楕円 729"/>
        <xdr:cNvSpPr/>
      </xdr:nvSpPr>
      <xdr:spPr>
        <a:xfrm>
          <a:off x="13652500" y="165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146096</xdr:rowOff>
    </xdr:from>
    <xdr:ext cx="534377" cy="259045"/>
    <xdr:sp macro="" textlink="">
      <xdr:nvSpPr>
        <xdr:cNvPr id="731" name="テキスト ボックス 730"/>
        <xdr:cNvSpPr txBox="1"/>
      </xdr:nvSpPr>
      <xdr:spPr>
        <a:xfrm>
          <a:off x="13436111" y="166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60390</xdr:rowOff>
    </xdr:from>
    <xdr:to>
      <xdr:col>67</xdr:col>
      <xdr:colOff>101600</xdr:colOff>
      <xdr:row>96</xdr:row>
      <xdr:rowOff>161990</xdr:rowOff>
    </xdr:to>
    <xdr:sp macro="" textlink="">
      <xdr:nvSpPr>
        <xdr:cNvPr id="732" name="楕円 731"/>
        <xdr:cNvSpPr/>
      </xdr:nvSpPr>
      <xdr:spPr>
        <a:xfrm>
          <a:off x="12763500" y="165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153117</xdr:rowOff>
    </xdr:from>
    <xdr:ext cx="534377" cy="259045"/>
    <xdr:sp macro="" textlink="">
      <xdr:nvSpPr>
        <xdr:cNvPr id="733" name="テキスト ボックス 732"/>
        <xdr:cNvSpPr txBox="1"/>
      </xdr:nvSpPr>
      <xdr:spPr>
        <a:xfrm>
          <a:off x="12547111" y="166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衛生費は住民一人当たり</a:t>
          </a:r>
          <a:r>
            <a:rPr kumimoji="1" lang="en-US" altLang="ja-JP" sz="1100">
              <a:solidFill>
                <a:sysClr val="windowText" lastClr="000000"/>
              </a:solidFill>
              <a:effectLst/>
              <a:latin typeface="+mn-lt"/>
              <a:ea typeface="+mn-ea"/>
              <a:cs typeface="+mn-cs"/>
            </a:rPr>
            <a:t>48,900</a:t>
          </a:r>
          <a:r>
            <a:rPr kumimoji="1" lang="ja-JP" altLang="en-US" sz="1100">
              <a:solidFill>
                <a:sysClr val="windowText" lastClr="000000"/>
              </a:solidFill>
              <a:effectLst/>
              <a:latin typeface="+mn-lt"/>
              <a:ea typeface="+mn-ea"/>
              <a:cs typeface="+mn-cs"/>
            </a:rPr>
            <a:t>円となっており、前年度と比べて</a:t>
          </a:r>
          <a:r>
            <a:rPr kumimoji="1" lang="en-US" altLang="ja-JP" sz="1100">
              <a:solidFill>
                <a:sysClr val="windowText" lastClr="000000"/>
              </a:solidFill>
              <a:effectLst/>
              <a:latin typeface="+mn-lt"/>
              <a:ea typeface="+mn-ea"/>
              <a:cs typeface="+mn-cs"/>
            </a:rPr>
            <a:t>14,792</a:t>
          </a:r>
          <a:r>
            <a:rPr kumimoji="1" lang="ja-JP" altLang="en-US" sz="1100">
              <a:solidFill>
                <a:sysClr val="windowText" lastClr="000000"/>
              </a:solidFill>
              <a:effectLst/>
              <a:latin typeface="+mn-lt"/>
              <a:ea typeface="+mn-ea"/>
              <a:cs typeface="+mn-cs"/>
            </a:rPr>
            <a:t>円の増となっており、類似団体の中でも高位となっている。平成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年度から新環境クリーンセンターの建設が本格化したことが影響しており、令和元年、２年まで同様の傾向となる見込みである。</a:t>
          </a:r>
          <a:r>
            <a:rPr kumimoji="1" lang="ja-JP" altLang="ja-JP" sz="1100">
              <a:solidFill>
                <a:sysClr val="windowText" lastClr="000000"/>
              </a:solidFill>
              <a:effectLst/>
              <a:latin typeface="+mn-lt"/>
              <a:ea typeface="+mn-ea"/>
              <a:cs typeface="+mn-cs"/>
            </a:rPr>
            <a:t>民生費は住民一人当たり</a:t>
          </a:r>
          <a:r>
            <a:rPr kumimoji="1" lang="en-US" altLang="ja-JP" sz="1100">
              <a:solidFill>
                <a:sysClr val="windowText" lastClr="000000"/>
              </a:solidFill>
              <a:effectLst/>
              <a:latin typeface="+mn-lt"/>
              <a:ea typeface="+mn-ea"/>
              <a:cs typeface="+mn-cs"/>
            </a:rPr>
            <a:t>117,127</a:t>
          </a:r>
          <a:r>
            <a:rPr kumimoji="1" lang="ja-JP" altLang="en-US" sz="1100">
              <a:solidFill>
                <a:sysClr val="windowText" lastClr="000000"/>
              </a:solidFill>
              <a:effectLst/>
              <a:latin typeface="+mn-lt"/>
              <a:ea typeface="+mn-ea"/>
              <a:cs typeface="+mn-cs"/>
            </a:rPr>
            <a:t>円と</a:t>
          </a:r>
          <a:r>
            <a:rPr kumimoji="1" lang="ja-JP" altLang="ja-JP" sz="1100">
              <a:solidFill>
                <a:sysClr val="windowText" lastClr="000000"/>
              </a:solidFill>
              <a:effectLst/>
              <a:latin typeface="+mn-lt"/>
              <a:ea typeface="+mn-ea"/>
              <a:cs typeface="+mn-cs"/>
            </a:rPr>
            <a:t>なっており、前年度と比べて</a:t>
          </a:r>
          <a:r>
            <a:rPr kumimoji="1" lang="en-US" altLang="ja-JP" sz="1100">
              <a:solidFill>
                <a:sysClr val="windowText" lastClr="000000"/>
              </a:solidFill>
              <a:effectLst/>
              <a:latin typeface="+mn-lt"/>
              <a:ea typeface="+mn-ea"/>
              <a:cs typeface="+mn-cs"/>
            </a:rPr>
            <a:t>423</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、類似団体では最もコストが低くなっている。これは、扶助費の生活保護費が類似団体平均と比べて</a:t>
          </a:r>
          <a:r>
            <a:rPr kumimoji="1" lang="en-US" altLang="ja-JP" sz="1100">
              <a:solidFill>
                <a:sysClr val="windowText" lastClr="000000"/>
              </a:solidFill>
              <a:effectLst/>
              <a:latin typeface="+mn-lt"/>
              <a:ea typeface="+mn-ea"/>
              <a:cs typeface="+mn-cs"/>
            </a:rPr>
            <a:t>47.1%</a:t>
          </a:r>
          <a:r>
            <a:rPr kumimoji="1" lang="ja-JP" altLang="ja-JP" sz="1100">
              <a:solidFill>
                <a:sysClr val="windowText" lastClr="000000"/>
              </a:solidFill>
              <a:effectLst/>
              <a:latin typeface="+mn-lt"/>
              <a:ea typeface="+mn-ea"/>
              <a:cs typeface="+mn-cs"/>
            </a:rPr>
            <a:t>低いことによる影響が大きい。労働費は住民一人当たり</a:t>
          </a:r>
          <a:r>
            <a:rPr kumimoji="1" lang="en-US" altLang="ja-JP" sz="1100">
              <a:solidFill>
                <a:sysClr val="windowText" lastClr="000000"/>
              </a:solidFill>
              <a:effectLst/>
              <a:latin typeface="+mn-lt"/>
              <a:ea typeface="+mn-ea"/>
              <a:cs typeface="+mn-cs"/>
            </a:rPr>
            <a:t>4,789</a:t>
          </a:r>
          <a:r>
            <a:rPr kumimoji="1" lang="ja-JP" altLang="ja-JP" sz="1100">
              <a:solidFill>
                <a:sysClr val="windowText" lastClr="000000"/>
              </a:solidFill>
              <a:effectLst/>
              <a:latin typeface="+mn-lt"/>
              <a:ea typeface="+mn-ea"/>
              <a:cs typeface="+mn-cs"/>
            </a:rPr>
            <a:t>円で前年と比べて</a:t>
          </a:r>
          <a:r>
            <a:rPr kumimoji="1" lang="en-US" altLang="ja-JP" sz="1100">
              <a:solidFill>
                <a:sysClr val="windowText" lastClr="000000"/>
              </a:solidFill>
              <a:effectLst/>
              <a:latin typeface="+mn-lt"/>
              <a:ea typeface="+mn-ea"/>
              <a:cs typeface="+mn-cs"/>
            </a:rPr>
            <a:t>1,595</a:t>
          </a:r>
          <a:r>
            <a:rPr kumimoji="1" lang="ja-JP" altLang="ja-JP" sz="1100">
              <a:solidFill>
                <a:sysClr val="windowText" lastClr="000000"/>
              </a:solidFill>
              <a:effectLst/>
              <a:latin typeface="+mn-lt"/>
              <a:ea typeface="+mn-ea"/>
              <a:cs typeface="+mn-cs"/>
            </a:rPr>
            <a:t>円の減であるが、これは勤労者に対する貸付制度を預託から利子補給に変更したことによる貸付金の減によるものである。しかしながら、貸付金の総額が大きいため、類似団体の中ではコストが最も高くなっている。土木費は住民一人当たり</a:t>
          </a:r>
          <a:r>
            <a:rPr kumimoji="1" lang="en-US" altLang="ja-JP" sz="1100">
              <a:solidFill>
                <a:sysClr val="windowText" lastClr="000000"/>
              </a:solidFill>
              <a:effectLst/>
              <a:latin typeface="+mn-lt"/>
              <a:ea typeface="+mn-ea"/>
              <a:cs typeface="+mn-cs"/>
            </a:rPr>
            <a:t>45,385</a:t>
          </a:r>
          <a:r>
            <a:rPr kumimoji="1" lang="ja-JP" altLang="ja-JP" sz="1100">
              <a:solidFill>
                <a:sysClr val="windowText" lastClr="000000"/>
              </a:solidFill>
              <a:effectLst/>
              <a:latin typeface="+mn-lt"/>
              <a:ea typeface="+mn-ea"/>
              <a:cs typeface="+mn-cs"/>
            </a:rPr>
            <a:t>円で前年度と比べて</a:t>
          </a:r>
          <a:r>
            <a:rPr kumimoji="1" lang="en-US" altLang="ja-JP" sz="1100">
              <a:solidFill>
                <a:sysClr val="windowText" lastClr="000000"/>
              </a:solidFill>
              <a:effectLst/>
              <a:latin typeface="+mn-lt"/>
              <a:ea typeface="+mn-ea"/>
              <a:cs typeface="+mn-cs"/>
            </a:rPr>
            <a:t>5,937</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となっている。</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に行った</a:t>
          </a:r>
          <a:r>
            <a:rPr kumimoji="1" lang="ja-JP" altLang="ja-JP" sz="1100">
              <a:solidFill>
                <a:sysClr val="windowText" lastClr="000000"/>
              </a:solidFill>
              <a:effectLst/>
              <a:latin typeface="+mn-lt"/>
              <a:ea typeface="+mn-ea"/>
              <a:cs typeface="+mn-cs"/>
            </a:rPr>
            <a:t>市街地再開発促進を目的とし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富士駅南口地区優良建築物等整備事業への補助が</a:t>
          </a:r>
          <a:r>
            <a:rPr kumimoji="1" lang="ja-JP" altLang="en-US" sz="1100">
              <a:solidFill>
                <a:sysClr val="windowText" lastClr="000000"/>
              </a:solidFill>
              <a:effectLst/>
              <a:latin typeface="+mn-lt"/>
              <a:ea typeface="+mn-ea"/>
              <a:cs typeface="+mn-cs"/>
            </a:rPr>
            <a:t>終了したことなどが</a:t>
          </a:r>
          <a:r>
            <a:rPr kumimoji="1" lang="ja-JP" altLang="ja-JP" sz="1100">
              <a:solidFill>
                <a:sysClr val="windowText" lastClr="000000"/>
              </a:solidFill>
              <a:effectLst/>
              <a:latin typeface="+mn-lt"/>
              <a:ea typeface="+mn-ea"/>
              <a:cs typeface="+mn-cs"/>
            </a:rPr>
            <a:t>影響している。公債費は住民一人</a:t>
          </a:r>
          <a:r>
            <a:rPr kumimoji="1" lang="ja-JP" altLang="en-US" sz="1100">
              <a:solidFill>
                <a:sysClr val="windowText" lastClr="000000"/>
              </a:solidFill>
              <a:effectLst/>
              <a:latin typeface="+mn-lt"/>
              <a:ea typeface="+mn-ea"/>
              <a:cs typeface="+mn-cs"/>
            </a:rPr>
            <a:t>当たり</a:t>
          </a:r>
          <a:r>
            <a:rPr kumimoji="1" lang="en-US" altLang="ja-JP" sz="1100">
              <a:solidFill>
                <a:sysClr val="windowText" lastClr="000000"/>
              </a:solidFill>
              <a:effectLst/>
              <a:latin typeface="+mn-lt"/>
              <a:ea typeface="+mn-ea"/>
              <a:cs typeface="+mn-cs"/>
            </a:rPr>
            <a:t>26,256</a:t>
          </a:r>
          <a:r>
            <a:rPr kumimoji="1" lang="ja-JP" altLang="ja-JP" sz="1100">
              <a:solidFill>
                <a:sysClr val="windowText" lastClr="000000"/>
              </a:solidFill>
              <a:effectLst/>
              <a:latin typeface="+mn-lt"/>
              <a:ea typeface="+mn-ea"/>
              <a:cs typeface="+mn-cs"/>
            </a:rPr>
            <a:t>円で前年度と比べて</a:t>
          </a:r>
          <a:r>
            <a:rPr kumimoji="1" lang="en-US" altLang="ja-JP" sz="1100">
              <a:solidFill>
                <a:sysClr val="windowText" lastClr="000000"/>
              </a:solidFill>
              <a:effectLst/>
              <a:latin typeface="+mn-lt"/>
              <a:ea typeface="+mn-ea"/>
              <a:cs typeface="+mn-cs"/>
            </a:rPr>
            <a:t>386</a:t>
          </a:r>
          <a:r>
            <a:rPr kumimoji="1" lang="ja-JP" altLang="ja-JP" sz="1100">
              <a:solidFill>
                <a:sysClr val="windowText" lastClr="000000"/>
              </a:solidFill>
              <a:effectLst/>
              <a:latin typeface="+mn-lt"/>
              <a:ea typeface="+mn-ea"/>
              <a:cs typeface="+mn-cs"/>
            </a:rPr>
            <a:t>円の増となっているものの、類似団体平均と比べるとコストは低い状況にある。しかし、今後、大規模投資的事業に伴う借入により大幅に市債残高が増加する見込みであるため、引続き起債額及び借入条件等の見直し検討を行うとともに、市債の適正管理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年度は市税収入や、地方消費税交付金の増などにより実質単年度収支は黒字となっている。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新環境クリーンセンター建設事業に係る元利償還金が大幅に増となることが見込まれることから、経営資源の確保、組織の活性化・適正化の取組など行政経営プランに基づく取組を推進し、歳入の確保と歳出の抑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いずれの会計においても実質収支は黒字であるため、健全財政を維持している。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年度は国民健康保険税の改定等に伴う収支改善により同会計の黒字額が増加しており、平成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年度の減少は黒字額を国民健康保険事業準支払準備基金に積み立てを行ったことによるものである。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超高齢社会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建築物長寿命化指針に基く取組や都市活力再生戦略に位置付けられた施策の重点実施などにより、経費削減と収入の確保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88665817</v>
      </c>
      <c r="BO4" s="430"/>
      <c r="BP4" s="430"/>
      <c r="BQ4" s="430"/>
      <c r="BR4" s="430"/>
      <c r="BS4" s="430"/>
      <c r="BT4" s="430"/>
      <c r="BU4" s="431"/>
      <c r="BV4" s="429">
        <v>86323730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85623546</v>
      </c>
      <c r="BO5" s="467"/>
      <c r="BP5" s="467"/>
      <c r="BQ5" s="467"/>
      <c r="BR5" s="467"/>
      <c r="BS5" s="467"/>
      <c r="BT5" s="467"/>
      <c r="BU5" s="468"/>
      <c r="BV5" s="466">
        <v>83642837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84.2</v>
      </c>
      <c r="CU5" s="464"/>
      <c r="CV5" s="464"/>
      <c r="CW5" s="464"/>
      <c r="CX5" s="464"/>
      <c r="CY5" s="464"/>
      <c r="CZ5" s="464"/>
      <c r="DA5" s="465"/>
      <c r="DB5" s="463">
        <v>83.1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3042271</v>
      </c>
      <c r="BO6" s="467"/>
      <c r="BP6" s="467"/>
      <c r="BQ6" s="467"/>
      <c r="BR6" s="467"/>
      <c r="BS6" s="467"/>
      <c r="BT6" s="467"/>
      <c r="BU6" s="468"/>
      <c r="BV6" s="466">
        <v>2680893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84.4</v>
      </c>
      <c r="CU6" s="504"/>
      <c r="CV6" s="504"/>
      <c r="CW6" s="504"/>
      <c r="CX6" s="504"/>
      <c r="CY6" s="504"/>
      <c r="CZ6" s="504"/>
      <c r="DA6" s="505"/>
      <c r="DB6" s="503">
        <v>83.5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32501</v>
      </c>
      <c r="BO7" s="467"/>
      <c r="BP7" s="467"/>
      <c r="BQ7" s="467"/>
      <c r="BR7" s="467"/>
      <c r="BS7" s="467"/>
      <c r="BT7" s="467"/>
      <c r="BU7" s="468"/>
      <c r="BV7" s="466">
        <v>24932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50132822</v>
      </c>
      <c r="CU7" s="467"/>
      <c r="CV7" s="467"/>
      <c r="CW7" s="467"/>
      <c r="CX7" s="467"/>
      <c r="CY7" s="467"/>
      <c r="CZ7" s="467"/>
      <c r="DA7" s="468"/>
      <c r="DB7" s="466">
        <v>49559876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3009770</v>
      </c>
      <c r="BO8" s="467"/>
      <c r="BP8" s="467"/>
      <c r="BQ8" s="467"/>
      <c r="BR8" s="467"/>
      <c r="BS8" s="467"/>
      <c r="BT8" s="467"/>
      <c r="BU8" s="468"/>
      <c r="BV8" s="466">
        <v>2655961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v>
      </c>
      <c r="CU8" s="507"/>
      <c r="CV8" s="507"/>
      <c r="CW8" s="507"/>
      <c r="CX8" s="507"/>
      <c r="CY8" s="507"/>
      <c r="CZ8" s="507"/>
      <c r="DA8" s="508"/>
      <c r="DB8" s="506">
        <v>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248399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353809</v>
      </c>
      <c r="BO9" s="467"/>
      <c r="BP9" s="467"/>
      <c r="BQ9" s="467"/>
      <c r="BR9" s="467"/>
      <c r="BS9" s="467"/>
      <c r="BT9" s="467"/>
      <c r="BU9" s="468"/>
      <c r="BV9" s="466">
        <v>29144</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11.1</v>
      </c>
      <c r="CU9" s="464"/>
      <c r="CV9" s="464"/>
      <c r="CW9" s="464"/>
      <c r="CX9" s="464"/>
      <c r="CY9" s="464"/>
      <c r="CZ9" s="464"/>
      <c r="DA9" s="465"/>
      <c r="DB9" s="463">
        <v>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254027</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400987</v>
      </c>
      <c r="BO10" s="467"/>
      <c r="BP10" s="467"/>
      <c r="BQ10" s="467"/>
      <c r="BR10" s="467"/>
      <c r="BS10" s="467"/>
      <c r="BT10" s="467"/>
      <c r="BU10" s="468"/>
      <c r="BV10" s="466">
        <v>400749</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109</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254110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248622</v>
      </c>
      <c r="S13" s="548"/>
      <c r="T13" s="548"/>
      <c r="U13" s="548"/>
      <c r="V13" s="549"/>
      <c r="W13" s="482" t="s">
        <v>140</v>
      </c>
      <c r="X13" s="483"/>
      <c r="Y13" s="483"/>
      <c r="Z13" s="483"/>
      <c r="AA13" s="483"/>
      <c r="AB13" s="473"/>
      <c r="AC13" s="517">
        <v>2384</v>
      </c>
      <c r="AD13" s="518"/>
      <c r="AE13" s="518"/>
      <c r="AF13" s="518"/>
      <c r="AG13" s="557"/>
      <c r="AH13" s="517">
        <v>2634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754796</v>
      </c>
      <c r="BO13" s="467"/>
      <c r="BP13" s="467"/>
      <c r="BQ13" s="467"/>
      <c r="BR13" s="467"/>
      <c r="BS13" s="467"/>
      <c r="BT13" s="467"/>
      <c r="BU13" s="468"/>
      <c r="BV13" s="466">
        <v>429893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3.1</v>
      </c>
      <c r="CU13" s="464"/>
      <c r="CV13" s="464"/>
      <c r="CW13" s="464"/>
      <c r="CX13" s="464"/>
      <c r="CY13" s="464"/>
      <c r="CZ13" s="464"/>
      <c r="DA13" s="465"/>
      <c r="DB13" s="463">
        <v>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254867</v>
      </c>
      <c r="S14" s="548"/>
      <c r="T14" s="548"/>
      <c r="U14" s="548"/>
      <c r="V14" s="549"/>
      <c r="W14" s="456"/>
      <c r="X14" s="457"/>
      <c r="Y14" s="457"/>
      <c r="Z14" s="457"/>
      <c r="AA14" s="457"/>
      <c r="AB14" s="446"/>
      <c r="AC14" s="550">
        <v>2</v>
      </c>
      <c r="AD14" s="551"/>
      <c r="AE14" s="551"/>
      <c r="AF14" s="551"/>
      <c r="AG14" s="552"/>
      <c r="AH14" s="550">
        <v>2.2000000000000002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51</v>
      </c>
      <c r="CU14" s="562"/>
      <c r="CV14" s="562"/>
      <c r="CW14" s="562"/>
      <c r="CX14" s="562"/>
      <c r="CY14" s="562"/>
      <c r="CZ14" s="562"/>
      <c r="DA14" s="563"/>
      <c r="DB14" s="561">
        <v>59.5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139</v>
      </c>
      <c r="N15" s="555"/>
      <c r="O15" s="555"/>
      <c r="P15" s="555"/>
      <c r="Q15" s="556"/>
      <c r="R15" s="547">
        <v>249753</v>
      </c>
      <c r="S15" s="548"/>
      <c r="T15" s="548"/>
      <c r="U15" s="548"/>
      <c r="V15" s="549"/>
      <c r="W15" s="482" t="s">
        <v>147</v>
      </c>
      <c r="X15" s="483"/>
      <c r="Y15" s="483"/>
      <c r="Z15" s="483"/>
      <c r="AA15" s="483"/>
      <c r="AB15" s="473"/>
      <c r="AC15" s="517">
        <v>46435</v>
      </c>
      <c r="AD15" s="518"/>
      <c r="AE15" s="518"/>
      <c r="AF15" s="518"/>
      <c r="AG15" s="557"/>
      <c r="AH15" s="517">
        <v>49318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38377014</v>
      </c>
      <c r="BO15" s="430"/>
      <c r="BP15" s="430"/>
      <c r="BQ15" s="430"/>
      <c r="BR15" s="430"/>
      <c r="BS15" s="430"/>
      <c r="BT15" s="430"/>
      <c r="BU15" s="431"/>
      <c r="BV15" s="429">
        <v>37936433</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39.200000000000003</v>
      </c>
      <c r="AD16" s="551"/>
      <c r="AE16" s="551"/>
      <c r="AF16" s="551"/>
      <c r="AG16" s="552"/>
      <c r="AH16" s="550">
        <v>40.4</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38067236</v>
      </c>
      <c r="BO16" s="467"/>
      <c r="BP16" s="467"/>
      <c r="BQ16" s="467"/>
      <c r="BR16" s="467"/>
      <c r="BS16" s="467"/>
      <c r="BT16" s="467"/>
      <c r="BU16" s="468"/>
      <c r="BV16" s="466">
        <v>37990016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69684</v>
      </c>
      <c r="AD17" s="518"/>
      <c r="AE17" s="518"/>
      <c r="AF17" s="518"/>
      <c r="AG17" s="557"/>
      <c r="AH17" s="517">
        <v>70155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49393577</v>
      </c>
      <c r="BO17" s="467"/>
      <c r="BP17" s="467"/>
      <c r="BQ17" s="467"/>
      <c r="BR17" s="467"/>
      <c r="BS17" s="467"/>
      <c r="BT17" s="467"/>
      <c r="BU17" s="468"/>
      <c r="BV17" s="466">
        <v>48782987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244.95</v>
      </c>
      <c r="M18" s="579"/>
      <c r="N18" s="579"/>
      <c r="O18" s="579"/>
      <c r="P18" s="579"/>
      <c r="Q18" s="579"/>
      <c r="R18" s="580"/>
      <c r="S18" s="580"/>
      <c r="T18" s="580"/>
      <c r="U18" s="580"/>
      <c r="V18" s="581"/>
      <c r="W18" s="484"/>
      <c r="X18" s="485"/>
      <c r="Y18" s="485"/>
      <c r="Z18" s="485"/>
      <c r="AA18" s="485"/>
      <c r="AB18" s="476"/>
      <c r="AC18" s="582">
        <v>58.8</v>
      </c>
      <c r="AD18" s="583"/>
      <c r="AE18" s="583"/>
      <c r="AF18" s="583"/>
      <c r="AG18" s="584"/>
      <c r="AH18" s="582">
        <v>57.5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42781342</v>
      </c>
      <c r="BO18" s="467"/>
      <c r="BP18" s="467"/>
      <c r="BQ18" s="467"/>
      <c r="BR18" s="467"/>
      <c r="BS18" s="467"/>
      <c r="BT18" s="467"/>
      <c r="BU18" s="468"/>
      <c r="BV18" s="466">
        <v>42197891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1014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58516581</v>
      </c>
      <c r="BO19" s="467"/>
      <c r="BP19" s="467"/>
      <c r="BQ19" s="467"/>
      <c r="BR19" s="467"/>
      <c r="BS19" s="467"/>
      <c r="BT19" s="467"/>
      <c r="BU19" s="468"/>
      <c r="BV19" s="466">
        <v>57863389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92581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75609533</v>
      </c>
      <c r="BO23" s="467"/>
      <c r="BP23" s="467"/>
      <c r="BQ23" s="467"/>
      <c r="BR23" s="467"/>
      <c r="BS23" s="467"/>
      <c r="BT23" s="467"/>
      <c r="BU23" s="468"/>
      <c r="BV23" s="466">
        <v>75136077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9900</v>
      </c>
      <c r="R24" s="518"/>
      <c r="S24" s="518"/>
      <c r="T24" s="518"/>
      <c r="U24" s="518"/>
      <c r="V24" s="557"/>
      <c r="W24" s="616"/>
      <c r="X24" s="604"/>
      <c r="Y24" s="605"/>
      <c r="Z24" s="516" t="s">
        <v>171</v>
      </c>
      <c r="AA24" s="496"/>
      <c r="AB24" s="496"/>
      <c r="AC24" s="496"/>
      <c r="AD24" s="496"/>
      <c r="AE24" s="496"/>
      <c r="AF24" s="496"/>
      <c r="AG24" s="497"/>
      <c r="AH24" s="517">
        <v>1644</v>
      </c>
      <c r="AI24" s="518"/>
      <c r="AJ24" s="518"/>
      <c r="AK24" s="518"/>
      <c r="AL24" s="557"/>
      <c r="AM24" s="517">
        <v>5241072</v>
      </c>
      <c r="AN24" s="518"/>
      <c r="AO24" s="518"/>
      <c r="AP24" s="518"/>
      <c r="AQ24" s="518"/>
      <c r="AR24" s="557"/>
      <c r="AS24" s="517">
        <v>3188</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33795731</v>
      </c>
      <c r="BO24" s="467"/>
      <c r="BP24" s="467"/>
      <c r="BQ24" s="467"/>
      <c r="BR24" s="467"/>
      <c r="BS24" s="467"/>
      <c r="BT24" s="467"/>
      <c r="BU24" s="468"/>
      <c r="BV24" s="466">
        <v>32973413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8000</v>
      </c>
      <c r="R25" s="518"/>
      <c r="S25" s="518"/>
      <c r="T25" s="518"/>
      <c r="U25" s="518"/>
      <c r="V25" s="557"/>
      <c r="W25" s="616"/>
      <c r="X25" s="604"/>
      <c r="Y25" s="605"/>
      <c r="Z25" s="516" t="s">
        <v>174</v>
      </c>
      <c r="AA25" s="496"/>
      <c r="AB25" s="496"/>
      <c r="AC25" s="496"/>
      <c r="AD25" s="496"/>
      <c r="AE25" s="496"/>
      <c r="AF25" s="496"/>
      <c r="AG25" s="497"/>
      <c r="AH25" s="517">
        <v>307</v>
      </c>
      <c r="AI25" s="518"/>
      <c r="AJ25" s="518"/>
      <c r="AK25" s="518"/>
      <c r="AL25" s="557"/>
      <c r="AM25" s="517">
        <v>951700</v>
      </c>
      <c r="AN25" s="518"/>
      <c r="AO25" s="518"/>
      <c r="AP25" s="518"/>
      <c r="AQ25" s="518"/>
      <c r="AR25" s="557"/>
      <c r="AS25" s="517">
        <v>3100</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48840708</v>
      </c>
      <c r="BO25" s="430"/>
      <c r="BP25" s="430"/>
      <c r="BQ25" s="430"/>
      <c r="BR25" s="430"/>
      <c r="BS25" s="430"/>
      <c r="BT25" s="430"/>
      <c r="BU25" s="431"/>
      <c r="BV25" s="429">
        <v>44709317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7420</v>
      </c>
      <c r="R26" s="518"/>
      <c r="S26" s="518"/>
      <c r="T26" s="518"/>
      <c r="U26" s="518"/>
      <c r="V26" s="557"/>
      <c r="W26" s="616"/>
      <c r="X26" s="604"/>
      <c r="Y26" s="605"/>
      <c r="Z26" s="516" t="s">
        <v>177</v>
      </c>
      <c r="AA26" s="626"/>
      <c r="AB26" s="626"/>
      <c r="AC26" s="626"/>
      <c r="AD26" s="626"/>
      <c r="AE26" s="626"/>
      <c r="AF26" s="626"/>
      <c r="AG26" s="627"/>
      <c r="AH26" s="517">
        <v>146</v>
      </c>
      <c r="AI26" s="518"/>
      <c r="AJ26" s="518"/>
      <c r="AK26" s="518"/>
      <c r="AL26" s="557"/>
      <c r="AM26" s="517">
        <v>473770</v>
      </c>
      <c r="AN26" s="518"/>
      <c r="AO26" s="518"/>
      <c r="AP26" s="518"/>
      <c r="AQ26" s="518"/>
      <c r="AR26" s="557"/>
      <c r="AS26" s="517">
        <v>3245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6530</v>
      </c>
      <c r="R27" s="518"/>
      <c r="S27" s="518"/>
      <c r="T27" s="518"/>
      <c r="U27" s="518"/>
      <c r="V27" s="557"/>
      <c r="W27" s="616"/>
      <c r="X27" s="604"/>
      <c r="Y27" s="605"/>
      <c r="Z27" s="516" t="s">
        <v>181</v>
      </c>
      <c r="AA27" s="496"/>
      <c r="AB27" s="496"/>
      <c r="AC27" s="496"/>
      <c r="AD27" s="496"/>
      <c r="AE27" s="496"/>
      <c r="AF27" s="496"/>
      <c r="AG27" s="497"/>
      <c r="AH27" s="517">
        <v>131</v>
      </c>
      <c r="AI27" s="518"/>
      <c r="AJ27" s="518"/>
      <c r="AK27" s="518"/>
      <c r="AL27" s="557"/>
      <c r="AM27" s="517">
        <v>472206</v>
      </c>
      <c r="AN27" s="518"/>
      <c r="AO27" s="518"/>
      <c r="AP27" s="518"/>
      <c r="AQ27" s="518"/>
      <c r="AR27" s="557"/>
      <c r="AS27" s="517">
        <v>3605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5940</v>
      </c>
      <c r="R28" s="518"/>
      <c r="S28" s="518"/>
      <c r="T28" s="518"/>
      <c r="U28" s="518"/>
      <c r="V28" s="557"/>
      <c r="W28" s="616"/>
      <c r="X28" s="604"/>
      <c r="Y28" s="605"/>
      <c r="Z28" s="516" t="s">
        <v>184</v>
      </c>
      <c r="AA28" s="496"/>
      <c r="AB28" s="496"/>
      <c r="AC28" s="496"/>
      <c r="AD28" s="496"/>
      <c r="AE28" s="496"/>
      <c r="AF28" s="496"/>
      <c r="AG28" s="497"/>
      <c r="AH28" s="517" t="s">
        <v>179</v>
      </c>
      <c r="AI28" s="518"/>
      <c r="AJ28" s="518"/>
      <c r="AK28" s="518"/>
      <c r="AL28" s="557"/>
      <c r="AM28" s="517" t="s">
        <v>179</v>
      </c>
      <c r="AN28" s="518"/>
      <c r="AO28" s="518"/>
      <c r="AP28" s="518"/>
      <c r="AQ28" s="518"/>
      <c r="AR28" s="557"/>
      <c r="AS28" s="517" t="s">
        <v>179</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4822220</v>
      </c>
      <c r="BO28" s="430"/>
      <c r="BP28" s="430"/>
      <c r="BQ28" s="430"/>
      <c r="BR28" s="430"/>
      <c r="BS28" s="430"/>
      <c r="BT28" s="430"/>
      <c r="BU28" s="431"/>
      <c r="BV28" s="429">
        <v>4421233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30</v>
      </c>
      <c r="M29" s="518"/>
      <c r="N29" s="518"/>
      <c r="O29" s="518"/>
      <c r="P29" s="557"/>
      <c r="Q29" s="517">
        <v>5240</v>
      </c>
      <c r="R29" s="518"/>
      <c r="S29" s="518"/>
      <c r="T29" s="518"/>
      <c r="U29" s="518"/>
      <c r="V29" s="557"/>
      <c r="W29" s="617"/>
      <c r="X29" s="618"/>
      <c r="Y29" s="619"/>
      <c r="Z29" s="516" t="s">
        <v>187</v>
      </c>
      <c r="AA29" s="496"/>
      <c r="AB29" s="496"/>
      <c r="AC29" s="496"/>
      <c r="AD29" s="496"/>
      <c r="AE29" s="496"/>
      <c r="AF29" s="496"/>
      <c r="AG29" s="497"/>
      <c r="AH29" s="517">
        <v>1775</v>
      </c>
      <c r="AI29" s="518"/>
      <c r="AJ29" s="518"/>
      <c r="AK29" s="518"/>
      <c r="AL29" s="557"/>
      <c r="AM29" s="517">
        <v>5713278</v>
      </c>
      <c r="AN29" s="518"/>
      <c r="AO29" s="518"/>
      <c r="AP29" s="518"/>
      <c r="AQ29" s="518"/>
      <c r="AR29" s="557"/>
      <c r="AS29" s="517">
        <v>3219</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t="s">
        <v>179</v>
      </c>
      <c r="BO29" s="467"/>
      <c r="BP29" s="467"/>
      <c r="BQ29" s="467"/>
      <c r="BR29" s="467"/>
      <c r="BS29" s="467"/>
      <c r="BT29" s="467"/>
      <c r="BU29" s="468"/>
      <c r="BV29" s="466" t="s">
        <v>179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102.3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6380174</v>
      </c>
      <c r="BO30" s="640"/>
      <c r="BP30" s="640"/>
      <c r="BQ30" s="640"/>
      <c r="BR30" s="640"/>
      <c r="BS30" s="640"/>
      <c r="BT30" s="640"/>
      <c r="BU30" s="641"/>
      <c r="BV30" s="639">
        <v>6442714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岳南排水路管理組合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（財）富士市勤労者福祉サービスセンター</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新富士駅南地区土地区画整理事業特別会計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公共下水道事業会計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共立蒲原総合病院組合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（財）富士市文化振興財団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第二東名ＩＣ周辺地区土地区画整理事業特別会計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静岡県後期高齢者医療広域連合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（財）富士市振興公社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駐車場事業特別会計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静岡県後期高齢者医療広域連合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富士市土地開発公社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静岡地方税滞納整理機構</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富士川まちづくり（株）</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（一社）富士山観光交流ビューロー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22</v>
      </c>
      <c r="CP40" s="652"/>
      <c r="CQ40" s="653" t="str">
        <f>IF('各会計、関係団体の財政状況及び健全化判断比率'!BS13="","",'各会計、関係団体の財政状況及び健全化判断比率'!BS13)</f>
        <v>（一社）富士市救急医療協会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wYcP0uzfOo0Nwo8xKNnjuXU4cU8VUnMoas4ulwddec+BcRCuose76wQldAhcqHcaky5H0AoJVKuqh6xqTrYyw==" saltValue="6tIHRHDxLGO1pECjN4w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560</v>
      </c>
      <c r="D34" s="1244"/>
      <c r="E34" s="1245"/>
      <c r="F34" s="32">
        <v>5.98</v>
      </c>
      <c r="G34" s="33">
        <v>5.94</v>
      </c>
      <c r="H34" s="33">
        <v>5.29</v>
      </c>
      <c r="I34" s="33">
        <v>5.34</v>
      </c>
      <c r="J34" s="34">
        <v>5.13</v>
      </c>
      <c r="K34" s="22"/>
      <c r="L34" s="22"/>
      <c r="M34" s="22"/>
      <c r="N34" s="22"/>
      <c r="O34" s="22"/>
      <c r="P34" s="22"/>
    </row>
    <row r="35" spans="1:16" ht="39" customHeight="1" x14ac:dyDescent="0.15">
      <c r="A35" s="22"/>
      <c r="B35" s="35"/>
      <c r="C35" s="1238" t="s">
        <v>561</v>
      </c>
      <c r="D35" s="1239"/>
      <c r="E35" s="1240"/>
      <c r="F35" s="36">
        <v>4.01</v>
      </c>
      <c r="G35" s="37">
        <v>4.01</v>
      </c>
      <c r="H35" s="37">
        <v>3.51</v>
      </c>
      <c r="I35" s="37">
        <v>3.44</v>
      </c>
      <c r="J35" s="38">
        <v>3.83</v>
      </c>
      <c r="K35" s="22"/>
      <c r="L35" s="22"/>
      <c r="M35" s="22"/>
      <c r="N35" s="22"/>
      <c r="O35" s="22"/>
      <c r="P35" s="22"/>
    </row>
    <row r="36" spans="1:16" ht="39" customHeight="1" x14ac:dyDescent="0.15">
      <c r="A36" s="22"/>
      <c r="B36" s="35"/>
      <c r="C36" s="1238" t="s">
        <v>562</v>
      </c>
      <c r="D36" s="1239"/>
      <c r="E36" s="1240"/>
      <c r="F36" s="36">
        <v>3.86</v>
      </c>
      <c r="G36" s="37">
        <v>3.69</v>
      </c>
      <c r="H36" s="37">
        <v>4.21</v>
      </c>
      <c r="I36" s="37">
        <v>3.62</v>
      </c>
      <c r="J36" s="38">
        <v>3.73</v>
      </c>
      <c r="K36" s="22"/>
      <c r="L36" s="22"/>
      <c r="M36" s="22"/>
      <c r="N36" s="22"/>
      <c r="O36" s="22"/>
      <c r="P36" s="22"/>
    </row>
    <row r="37" spans="1:16" ht="39" customHeight="1" x14ac:dyDescent="0.15">
      <c r="A37" s="22"/>
      <c r="B37" s="35"/>
      <c r="C37" s="1238" t="s">
        <v>563</v>
      </c>
      <c r="D37" s="1239"/>
      <c r="E37" s="1240"/>
      <c r="F37" s="36">
        <v>1.84</v>
      </c>
      <c r="G37" s="37">
        <v>2.08</v>
      </c>
      <c r="H37" s="37">
        <v>2.37</v>
      </c>
      <c r="I37" s="37">
        <v>2.54</v>
      </c>
      <c r="J37" s="38">
        <v>2.57</v>
      </c>
      <c r="K37" s="22"/>
      <c r="L37" s="22"/>
      <c r="M37" s="22"/>
      <c r="N37" s="22"/>
      <c r="O37" s="22"/>
      <c r="P37" s="22"/>
    </row>
    <row r="38" spans="1:16" ht="39" customHeight="1" x14ac:dyDescent="0.15">
      <c r="A38" s="22"/>
      <c r="B38" s="35"/>
      <c r="C38" s="1238" t="s">
        <v>564</v>
      </c>
      <c r="D38" s="1239"/>
      <c r="E38" s="1240"/>
      <c r="F38" s="36">
        <v>0.02</v>
      </c>
      <c r="G38" s="37">
        <v>0.02</v>
      </c>
      <c r="H38" s="37">
        <v>0.01</v>
      </c>
      <c r="I38" s="37">
        <v>0.01</v>
      </c>
      <c r="J38" s="38">
        <v>0.86</v>
      </c>
      <c r="K38" s="22"/>
      <c r="L38" s="22"/>
      <c r="M38" s="22"/>
      <c r="N38" s="22"/>
      <c r="O38" s="22"/>
      <c r="P38" s="22"/>
    </row>
    <row r="39" spans="1:16" ht="39" customHeight="1" x14ac:dyDescent="0.15">
      <c r="A39" s="22"/>
      <c r="B39" s="35"/>
      <c r="C39" s="1238" t="s">
        <v>565</v>
      </c>
      <c r="D39" s="1239"/>
      <c r="E39" s="1240"/>
      <c r="F39" s="36">
        <v>0.43</v>
      </c>
      <c r="G39" s="37">
        <v>0.43</v>
      </c>
      <c r="H39" s="37">
        <v>0.51</v>
      </c>
      <c r="I39" s="37">
        <v>0.74</v>
      </c>
      <c r="J39" s="38">
        <v>0.84</v>
      </c>
      <c r="K39" s="22"/>
      <c r="L39" s="22"/>
      <c r="M39" s="22"/>
      <c r="N39" s="22"/>
      <c r="O39" s="22"/>
      <c r="P39" s="22"/>
    </row>
    <row r="40" spans="1:16" ht="39" customHeight="1" x14ac:dyDescent="0.15">
      <c r="A40" s="22"/>
      <c r="B40" s="35"/>
      <c r="C40" s="1238" t="s">
        <v>566</v>
      </c>
      <c r="D40" s="1239"/>
      <c r="E40" s="1240"/>
      <c r="F40" s="36">
        <v>1.17</v>
      </c>
      <c r="G40" s="37">
        <v>1.19</v>
      </c>
      <c r="H40" s="37">
        <v>1.32</v>
      </c>
      <c r="I40" s="37">
        <v>2.5099999999999998</v>
      </c>
      <c r="J40" s="38">
        <v>0.34</v>
      </c>
      <c r="K40" s="22"/>
      <c r="L40" s="22"/>
      <c r="M40" s="22"/>
      <c r="N40" s="22"/>
      <c r="O40" s="22"/>
      <c r="P40" s="22"/>
    </row>
    <row r="41" spans="1:16" ht="39" customHeight="1" x14ac:dyDescent="0.15">
      <c r="A41" s="22"/>
      <c r="B41" s="35"/>
      <c r="C41" s="1238" t="s">
        <v>567</v>
      </c>
      <c r="D41" s="1239"/>
      <c r="E41" s="1240"/>
      <c r="F41" s="36">
        <v>0.24</v>
      </c>
      <c r="G41" s="37">
        <v>0.01</v>
      </c>
      <c r="H41" s="37">
        <v>0.04</v>
      </c>
      <c r="I41" s="37">
        <v>0.02</v>
      </c>
      <c r="J41" s="38">
        <v>0.01</v>
      </c>
      <c r="K41" s="22"/>
      <c r="L41" s="22"/>
      <c r="M41" s="22"/>
      <c r="N41" s="22"/>
      <c r="O41" s="22"/>
      <c r="P41" s="22"/>
    </row>
    <row r="42" spans="1:16" ht="39" customHeight="1" x14ac:dyDescent="0.15">
      <c r="A42" s="22"/>
      <c r="B42" s="39"/>
      <c r="C42" s="1238" t="s">
        <v>568</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569</v>
      </c>
      <c r="D43" s="1242"/>
      <c r="E43" s="1243"/>
      <c r="F43" s="41">
        <v>0.01</v>
      </c>
      <c r="G43" s="42">
        <v>0.01</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QqK9P2be8nJyzN/rNedo9fjwU4X5gifVL8QCGxodT04JgdvW5OTF2gnmFKTqwx9/07sgSjp6VtISzeZ7Hwtww==" saltValue="b1ZvHy9BceZxlb4wCMa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6538</v>
      </c>
      <c r="L45" s="60">
        <v>6463</v>
      </c>
      <c r="M45" s="60">
        <v>6496</v>
      </c>
      <c r="N45" s="60">
        <v>6593</v>
      </c>
      <c r="O45" s="61">
        <v>6672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x14ac:dyDescent="0.15">
      <c r="A48" s="48"/>
      <c r="B48" s="1248"/>
      <c r="C48" s="1249"/>
      <c r="D48" s="62"/>
      <c r="E48" s="1254" t="s">
        <v>15</v>
      </c>
      <c r="F48" s="1254"/>
      <c r="G48" s="1254"/>
      <c r="H48" s="1254"/>
      <c r="I48" s="1254"/>
      <c r="J48" s="1255"/>
      <c r="K48" s="63">
        <v>2352</v>
      </c>
      <c r="L48" s="64">
        <v>2166</v>
      </c>
      <c r="M48" s="64">
        <v>2090</v>
      </c>
      <c r="N48" s="64">
        <v>1896</v>
      </c>
      <c r="O48" s="65">
        <v>1809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102</v>
      </c>
      <c r="L49" s="64">
        <v>84</v>
      </c>
      <c r="M49" s="64">
        <v>83</v>
      </c>
      <c r="N49" s="64">
        <v>82</v>
      </c>
      <c r="O49" s="65">
        <v>105</v>
      </c>
      <c r="P49" s="48"/>
      <c r="Q49" s="48"/>
      <c r="R49" s="48"/>
      <c r="S49" s="48"/>
      <c r="T49" s="48"/>
      <c r="U49" s="48"/>
    </row>
    <row r="50" spans="1:21" ht="30.75" customHeight="1" x14ac:dyDescent="0.15">
      <c r="A50" s="48"/>
      <c r="B50" s="1248"/>
      <c r="C50" s="1249"/>
      <c r="D50" s="62"/>
      <c r="E50" s="1254" t="s">
        <v>17</v>
      </c>
      <c r="F50" s="1254"/>
      <c r="G50" s="1254"/>
      <c r="H50" s="1254"/>
      <c r="I50" s="1254"/>
      <c r="J50" s="1255"/>
      <c r="K50" s="63">
        <v>474</v>
      </c>
      <c r="L50" s="64">
        <v>464</v>
      </c>
      <c r="M50" s="64">
        <v>463</v>
      </c>
      <c r="N50" s="64">
        <v>440</v>
      </c>
      <c r="O50" s="65">
        <v>424</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8635</v>
      </c>
      <c r="L52" s="64">
        <v>7966</v>
      </c>
      <c r="M52" s="64">
        <v>7828</v>
      </c>
      <c r="N52" s="64">
        <v>7538</v>
      </c>
      <c r="O52" s="65">
        <v>7618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831</v>
      </c>
      <c r="L53" s="69">
        <v>1211</v>
      </c>
      <c r="M53" s="69">
        <v>1304</v>
      </c>
      <c r="N53" s="69">
        <v>1473</v>
      </c>
      <c r="O53" s="70">
        <v>1392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513</v>
      </c>
      <c r="L57" s="83" t="s">
        <v>513</v>
      </c>
      <c r="M57" s="83" t="s">
        <v>513</v>
      </c>
      <c r="N57" s="83" t="s">
        <v>513</v>
      </c>
      <c r="O57" s="84" t="s">
        <v>513</v>
      </c>
    </row>
    <row r="58" spans="1:21" ht="31.5" customHeight="1" thickBot="1" x14ac:dyDescent="0.2">
      <c r="B58" s="1264"/>
      <c r="C58" s="1265"/>
      <c r="D58" s="1269" t="s">
        <v>27</v>
      </c>
      <c r="E58" s="1270"/>
      <c r="F58" s="1270"/>
      <c r="G58" s="1270"/>
      <c r="H58" s="1270"/>
      <c r="I58" s="1270"/>
      <c r="J58" s="1271"/>
      <c r="K58" s="85" t="s">
        <v>513</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GEcr6VIs/eLV718s9jr9pv97gxlkOyflKxoXqrYvoHS8vNme6/Qt8OJI9FF1elfqJiqk7nXxmcVyzJzhEctQ==" saltValue="T1FUAbMUrx1WlM6M2J1O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72" t="s">
        <v>30</v>
      </c>
      <c r="C41" s="1273"/>
      <c r="D41" s="101"/>
      <c r="E41" s="1278" t="s">
        <v>31</v>
      </c>
      <c r="F41" s="1278"/>
      <c r="G41" s="1278"/>
      <c r="H41" s="1279"/>
      <c r="I41" s="102">
        <v>74336</v>
      </c>
      <c r="J41" s="103">
        <v>76566</v>
      </c>
      <c r="K41" s="103">
        <v>76500</v>
      </c>
      <c r="L41" s="103">
        <v>75136</v>
      </c>
      <c r="M41" s="104">
        <v>75610</v>
      </c>
    </row>
    <row r="42" spans="2:13" ht="27.75" customHeight="1" x14ac:dyDescent="0.15">
      <c r="B42" s="1274"/>
      <c r="C42" s="1275"/>
      <c r="D42" s="105"/>
      <c r="E42" s="1280" t="s">
        <v>32</v>
      </c>
      <c r="F42" s="1280"/>
      <c r="G42" s="1280"/>
      <c r="H42" s="1281"/>
      <c r="I42" s="106">
        <v>5983</v>
      </c>
      <c r="J42" s="107">
        <v>6038</v>
      </c>
      <c r="K42" s="107">
        <v>4799</v>
      </c>
      <c r="L42" s="107">
        <v>3701</v>
      </c>
      <c r="M42" s="108">
        <v>3022</v>
      </c>
    </row>
    <row r="43" spans="2:13" ht="27.75" customHeight="1" x14ac:dyDescent="0.15">
      <c r="B43" s="1274"/>
      <c r="C43" s="1275"/>
      <c r="D43" s="105"/>
      <c r="E43" s="1280" t="s">
        <v>33</v>
      </c>
      <c r="F43" s="1280"/>
      <c r="G43" s="1280"/>
      <c r="H43" s="1281"/>
      <c r="I43" s="106">
        <v>23979</v>
      </c>
      <c r="J43" s="107">
        <v>21741</v>
      </c>
      <c r="K43" s="107">
        <v>19932</v>
      </c>
      <c r="L43" s="107">
        <v>17814</v>
      </c>
      <c r="M43" s="108">
        <v>16233</v>
      </c>
    </row>
    <row r="44" spans="2:13" ht="27.75" customHeight="1" x14ac:dyDescent="0.15">
      <c r="B44" s="1274"/>
      <c r="C44" s="1275"/>
      <c r="D44" s="105"/>
      <c r="E44" s="1280" t="s">
        <v>34</v>
      </c>
      <c r="F44" s="1280"/>
      <c r="G44" s="1280"/>
      <c r="H44" s="1281"/>
      <c r="I44" s="106">
        <v>857</v>
      </c>
      <c r="J44" s="107">
        <v>777</v>
      </c>
      <c r="K44" s="107">
        <v>700</v>
      </c>
      <c r="L44" s="107">
        <v>511</v>
      </c>
      <c r="M44" s="108">
        <v>490</v>
      </c>
    </row>
    <row r="45" spans="2:13" ht="27.75" customHeight="1" x14ac:dyDescent="0.15">
      <c r="B45" s="1274"/>
      <c r="C45" s="1275"/>
      <c r="D45" s="105"/>
      <c r="E45" s="1280" t="s">
        <v>35</v>
      </c>
      <c r="F45" s="1280"/>
      <c r="G45" s="1280"/>
      <c r="H45" s="1281"/>
      <c r="I45" s="106">
        <v>14169</v>
      </c>
      <c r="J45" s="107">
        <v>13399</v>
      </c>
      <c r="K45" s="107">
        <v>13418</v>
      </c>
      <c r="L45" s="107">
        <v>13803</v>
      </c>
      <c r="M45" s="108">
        <v>13713</v>
      </c>
    </row>
    <row r="46" spans="2:13" ht="27.75" customHeight="1" x14ac:dyDescent="0.15">
      <c r="B46" s="1274"/>
      <c r="C46" s="1275"/>
      <c r="D46" s="109"/>
      <c r="E46" s="1280" t="s">
        <v>36</v>
      </c>
      <c r="F46" s="1280"/>
      <c r="G46" s="1280"/>
      <c r="H46" s="1281"/>
      <c r="I46" s="106" t="s">
        <v>513</v>
      </c>
      <c r="J46" s="107" t="s">
        <v>513</v>
      </c>
      <c r="K46" s="107" t="s">
        <v>513</v>
      </c>
      <c r="L46" s="107" t="s">
        <v>513</v>
      </c>
      <c r="M46" s="108" t="s">
        <v>513</v>
      </c>
    </row>
    <row r="47" spans="2:13" ht="27.75" customHeight="1" x14ac:dyDescent="0.15">
      <c r="B47" s="1274"/>
      <c r="C47" s="1275"/>
      <c r="D47" s="110"/>
      <c r="E47" s="1282" t="s">
        <v>37</v>
      </c>
      <c r="F47" s="1283"/>
      <c r="G47" s="1283"/>
      <c r="H47" s="1284"/>
      <c r="I47" s="106" t="s">
        <v>513</v>
      </c>
      <c r="J47" s="107" t="s">
        <v>513</v>
      </c>
      <c r="K47" s="107" t="s">
        <v>513</v>
      </c>
      <c r="L47" s="107" t="s">
        <v>513</v>
      </c>
      <c r="M47" s="108" t="s">
        <v>513</v>
      </c>
    </row>
    <row r="48" spans="2:13" ht="27.75" customHeight="1" x14ac:dyDescent="0.15">
      <c r="B48" s="1274"/>
      <c r="C48" s="1275"/>
      <c r="D48" s="105"/>
      <c r="E48" s="1280" t="s">
        <v>38</v>
      </c>
      <c r="F48" s="1280"/>
      <c r="G48" s="1280"/>
      <c r="H48" s="1281"/>
      <c r="I48" s="106" t="s">
        <v>513</v>
      </c>
      <c r="J48" s="107" t="s">
        <v>513</v>
      </c>
      <c r="K48" s="107" t="s">
        <v>513</v>
      </c>
      <c r="L48" s="107" t="s">
        <v>513</v>
      </c>
      <c r="M48" s="108" t="s">
        <v>513</v>
      </c>
    </row>
    <row r="49" spans="2:13" ht="27.75" customHeight="1" x14ac:dyDescent="0.15">
      <c r="B49" s="1276"/>
      <c r="C49" s="1277"/>
      <c r="D49" s="105"/>
      <c r="E49" s="1280" t="s">
        <v>39</v>
      </c>
      <c r="F49" s="1280"/>
      <c r="G49" s="1280"/>
      <c r="H49" s="1281"/>
      <c r="I49" s="106" t="s">
        <v>513</v>
      </c>
      <c r="J49" s="107" t="s">
        <v>513</v>
      </c>
      <c r="K49" s="107" t="s">
        <v>513</v>
      </c>
      <c r="L49" s="107" t="s">
        <v>513</v>
      </c>
      <c r="M49" s="108" t="s">
        <v>513</v>
      </c>
    </row>
    <row r="50" spans="2:13" ht="27.75" customHeight="1" x14ac:dyDescent="0.15">
      <c r="B50" s="1285" t="s">
        <v>40</v>
      </c>
      <c r="C50" s="1286"/>
      <c r="D50" s="111"/>
      <c r="E50" s="1280" t="s">
        <v>41</v>
      </c>
      <c r="F50" s="1280"/>
      <c r="G50" s="1280"/>
      <c r="H50" s="1281"/>
      <c r="I50" s="106">
        <v>9433</v>
      </c>
      <c r="J50" s="107">
        <v>9900</v>
      </c>
      <c r="K50" s="107">
        <v>11374</v>
      </c>
      <c r="L50" s="107">
        <v>12556</v>
      </c>
      <c r="M50" s="108">
        <v>14329</v>
      </c>
    </row>
    <row r="51" spans="2:13" ht="27.75" customHeight="1" x14ac:dyDescent="0.15">
      <c r="B51" s="1274"/>
      <c r="C51" s="1275"/>
      <c r="D51" s="105"/>
      <c r="E51" s="1280" t="s">
        <v>42</v>
      </c>
      <c r="F51" s="1280"/>
      <c r="G51" s="1280"/>
      <c r="H51" s="1281"/>
      <c r="I51" s="106">
        <v>26507</v>
      </c>
      <c r="J51" s="107">
        <v>24584</v>
      </c>
      <c r="K51" s="107">
        <v>24082</v>
      </c>
      <c r="L51" s="107">
        <v>22818</v>
      </c>
      <c r="M51" s="108">
        <v>24343</v>
      </c>
    </row>
    <row r="52" spans="2:13" ht="27.75" customHeight="1" x14ac:dyDescent="0.15">
      <c r="B52" s="1276"/>
      <c r="C52" s="1277"/>
      <c r="D52" s="105"/>
      <c r="E52" s="1280" t="s">
        <v>43</v>
      </c>
      <c r="F52" s="1280"/>
      <c r="G52" s="1280"/>
      <c r="H52" s="1281"/>
      <c r="I52" s="106">
        <v>57362</v>
      </c>
      <c r="J52" s="107">
        <v>55922</v>
      </c>
      <c r="K52" s="107">
        <v>53068</v>
      </c>
      <c r="L52" s="107">
        <v>49328</v>
      </c>
      <c r="M52" s="108">
        <v>47495</v>
      </c>
    </row>
    <row r="53" spans="2:13" ht="27.75" customHeight="1" thickBot="1" x14ac:dyDescent="0.2">
      <c r="B53" s="1287" t="s">
        <v>44</v>
      </c>
      <c r="C53" s="1288"/>
      <c r="D53" s="112"/>
      <c r="E53" s="1289" t="s">
        <v>45</v>
      </c>
      <c r="F53" s="1289"/>
      <c r="G53" s="1289"/>
      <c r="H53" s="1290"/>
      <c r="I53" s="113">
        <v>26021</v>
      </c>
      <c r="J53" s="114">
        <v>28115</v>
      </c>
      <c r="K53" s="114">
        <v>26825</v>
      </c>
      <c r="L53" s="114">
        <v>26265</v>
      </c>
      <c r="M53" s="115">
        <v>22900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1XHYJgxORbkXHTdXG0OSmU4u/NSaQIL974sLvbq1DccS0QuHF97f9GH8HZB5v0OIFqDxFi6CtwXq+K9KIeEBQ==" saltValue="PcJ3zMtWq3o577JmbLCe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4020</v>
      </c>
      <c r="G55" s="127">
        <v>4421</v>
      </c>
      <c r="H55" s="128">
        <v>4822</v>
      </c>
    </row>
    <row r="56" spans="2:8" ht="52.5" customHeight="1" x14ac:dyDescent="0.15">
      <c r="B56" s="129"/>
      <c r="C56" s="1301" t="s">
        <v>49</v>
      </c>
      <c r="D56" s="1301"/>
      <c r="E56" s="1302"/>
      <c r="F56" s="130" t="s">
        <v>513</v>
      </c>
      <c r="G56" s="130" t="s">
        <v>513</v>
      </c>
      <c r="H56" s="131" t="s">
        <v>513</v>
      </c>
    </row>
    <row r="57" spans="2:8" ht="53.25" customHeight="1" x14ac:dyDescent="0.15">
      <c r="B57" s="129"/>
      <c r="C57" s="1303" t="s">
        <v>50</v>
      </c>
      <c r="D57" s="1303"/>
      <c r="E57" s="1304"/>
      <c r="F57" s="132">
        <v>5908</v>
      </c>
      <c r="G57" s="132">
        <v>6443</v>
      </c>
      <c r="H57" s="133">
        <v>6380</v>
      </c>
    </row>
    <row r="58" spans="2:8" ht="45.75" customHeight="1" x14ac:dyDescent="0.15">
      <c r="B58" s="134"/>
      <c r="C58" s="1291" t="s">
        <v>588</v>
      </c>
      <c r="D58" s="1292"/>
      <c r="E58" s="1293"/>
      <c r="F58" s="135">
        <v>2677</v>
      </c>
      <c r="G58" s="135">
        <v>2777</v>
      </c>
      <c r="H58" s="136">
        <v>2519</v>
      </c>
    </row>
    <row r="59" spans="2:8" ht="45.75" customHeight="1" x14ac:dyDescent="0.15">
      <c r="B59" s="134"/>
      <c r="C59" s="1291" t="s">
        <v>589</v>
      </c>
      <c r="D59" s="1292"/>
      <c r="E59" s="1293"/>
      <c r="F59" s="135">
        <v>1373</v>
      </c>
      <c r="G59" s="135">
        <v>1731</v>
      </c>
      <c r="H59" s="136">
        <v>1887</v>
      </c>
    </row>
    <row r="60" spans="2:8" ht="45.75" customHeight="1" x14ac:dyDescent="0.15">
      <c r="B60" s="134"/>
      <c r="C60" s="1291" t="s">
        <v>590</v>
      </c>
      <c r="D60" s="1292"/>
      <c r="E60" s="1293"/>
      <c r="F60" s="135">
        <v>659</v>
      </c>
      <c r="G60" s="135">
        <v>659</v>
      </c>
      <c r="H60" s="136">
        <v>660</v>
      </c>
    </row>
    <row r="61" spans="2:8" ht="45.75" customHeight="1" x14ac:dyDescent="0.15">
      <c r="B61" s="134"/>
      <c r="C61" s="1291" t="s">
        <v>591</v>
      </c>
      <c r="D61" s="1292"/>
      <c r="E61" s="1293"/>
      <c r="F61" s="135">
        <v>385</v>
      </c>
      <c r="G61" s="135">
        <v>390</v>
      </c>
      <c r="H61" s="136">
        <v>440</v>
      </c>
    </row>
    <row r="62" spans="2:8" ht="45.75" customHeight="1" thickBot="1" x14ac:dyDescent="0.2">
      <c r="B62" s="137"/>
      <c r="C62" s="1294" t="s">
        <v>592</v>
      </c>
      <c r="D62" s="1295"/>
      <c r="E62" s="1296"/>
      <c r="F62" s="138">
        <v>306</v>
      </c>
      <c r="G62" s="138">
        <v>306</v>
      </c>
      <c r="H62" s="139">
        <v>305</v>
      </c>
    </row>
    <row r="63" spans="2:8" ht="52.5" customHeight="1" thickBot="1" x14ac:dyDescent="0.2">
      <c r="B63" s="140"/>
      <c r="C63" s="1297" t="s">
        <v>51</v>
      </c>
      <c r="D63" s="1297"/>
      <c r="E63" s="1298"/>
      <c r="F63" s="141">
        <v>9928</v>
      </c>
      <c r="G63" s="141">
        <v>10864</v>
      </c>
      <c r="H63" s="142">
        <v>11202</v>
      </c>
    </row>
    <row r="64" spans="2:8" ht="15" customHeight="1" x14ac:dyDescent="0.15"/>
    <row r="65" ht="0" hidden="1" customHeight="1" x14ac:dyDescent="0.15"/>
    <row r="66" ht="0" hidden="1" customHeight="1" x14ac:dyDescent="0.15"/>
  </sheetData>
  <sheetProtection algorithmName="SHA-512" hashValue="1N2i+4mHn4nx5OIhiEUXsHEIbBOJGptf68zQ+C5+SWsDK6x0KO5PwFcTVvw7TUXPjp4qOjpLWUZf1YlglWKzMg==" saltValue="9nYs9s/rT2JAMR/A33Ih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4"/>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4"/>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4"/>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4"/>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61.2</v>
      </c>
      <c r="CG51" s="1307"/>
      <c r="CH51" s="1307"/>
      <c r="CI51" s="1307"/>
      <c r="CJ51" s="1307"/>
      <c r="CK51" s="1307"/>
      <c r="CL51" s="1307"/>
      <c r="CM51" s="1307"/>
      <c r="CN51" s="1307">
        <v>59.5</v>
      </c>
      <c r="CO51" s="1307"/>
      <c r="CP51" s="1307"/>
      <c r="CQ51" s="1307"/>
      <c r="CR51" s="1307"/>
      <c r="CS51" s="1307"/>
      <c r="CT51" s="1307"/>
      <c r="CU51" s="1307"/>
      <c r="CV51" s="1307">
        <v>51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54.3</v>
      </c>
      <c r="CG53" s="1307"/>
      <c r="CH53" s="1307"/>
      <c r="CI53" s="1307"/>
      <c r="CJ53" s="1307"/>
      <c r="CK53" s="1307"/>
      <c r="CL53" s="1307"/>
      <c r="CM53" s="1307"/>
      <c r="CN53" s="1307">
        <v>55.8</v>
      </c>
      <c r="CO53" s="1307"/>
      <c r="CP53" s="1307"/>
      <c r="CQ53" s="1307"/>
      <c r="CR53" s="1307"/>
      <c r="CS53" s="1307"/>
      <c r="CT53" s="1307"/>
      <c r="CU53" s="1307"/>
      <c r="CV53" s="1307">
        <v>57.3</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v>60.2</v>
      </c>
      <c r="BQ73" s="1307"/>
      <c r="BR73" s="1307"/>
      <c r="BS73" s="1307"/>
      <c r="BT73" s="1307"/>
      <c r="BU73" s="1307"/>
      <c r="BV73" s="1307"/>
      <c r="BW73" s="1307"/>
      <c r="BX73" s="1307">
        <v>64.2</v>
      </c>
      <c r="BY73" s="1307"/>
      <c r="BZ73" s="1307"/>
      <c r="CA73" s="1307"/>
      <c r="CB73" s="1307"/>
      <c r="CC73" s="1307"/>
      <c r="CD73" s="1307"/>
      <c r="CE73" s="1307"/>
      <c r="CF73" s="1307">
        <v>61.2</v>
      </c>
      <c r="CG73" s="1307"/>
      <c r="CH73" s="1307"/>
      <c r="CI73" s="1307"/>
      <c r="CJ73" s="1307"/>
      <c r="CK73" s="1307"/>
      <c r="CL73" s="1307"/>
      <c r="CM73" s="1307"/>
      <c r="CN73" s="1307">
        <v>59.5</v>
      </c>
      <c r="CO73" s="1307"/>
      <c r="CP73" s="1307"/>
      <c r="CQ73" s="1307"/>
      <c r="CR73" s="1307"/>
      <c r="CS73" s="1307"/>
      <c r="CT73" s="1307"/>
      <c r="CU73" s="1307"/>
      <c r="CV73" s="1307">
        <v>51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610</v>
      </c>
      <c r="BC75" s="1310"/>
      <c r="BD75" s="1310"/>
      <c r="BE75" s="1310"/>
      <c r="BF75" s="1310"/>
      <c r="BG75" s="1310"/>
      <c r="BH75" s="1310"/>
      <c r="BI75" s="1310"/>
      <c r="BJ75" s="1310"/>
      <c r="BK75" s="1310"/>
      <c r="BL75" s="1310"/>
      <c r="BM75" s="1310"/>
      <c r="BN75" s="1310"/>
      <c r="BO75" s="1310"/>
      <c r="BP75" s="1307">
        <v>3.8</v>
      </c>
      <c r="BQ75" s="1307"/>
      <c r="BR75" s="1307"/>
      <c r="BS75" s="1307"/>
      <c r="BT75" s="1307"/>
      <c r="BU75" s="1307"/>
      <c r="BV75" s="1307"/>
      <c r="BW75" s="1307"/>
      <c r="BX75" s="1307">
        <v>2.9</v>
      </c>
      <c r="BY75" s="1307"/>
      <c r="BZ75" s="1307"/>
      <c r="CA75" s="1307"/>
      <c r="CB75" s="1307"/>
      <c r="CC75" s="1307"/>
      <c r="CD75" s="1307"/>
      <c r="CE75" s="1307"/>
      <c r="CF75" s="1307">
        <v>2.5</v>
      </c>
      <c r="CG75" s="1307"/>
      <c r="CH75" s="1307"/>
      <c r="CI75" s="1307"/>
      <c r="CJ75" s="1307"/>
      <c r="CK75" s="1307"/>
      <c r="CL75" s="1307"/>
      <c r="CM75" s="1307"/>
      <c r="CN75" s="1307">
        <v>3</v>
      </c>
      <c r="CO75" s="1307"/>
      <c r="CP75" s="1307"/>
      <c r="CQ75" s="1307"/>
      <c r="CR75" s="1307"/>
      <c r="CS75" s="1307"/>
      <c r="CT75" s="1307"/>
      <c r="CU75" s="1307"/>
      <c r="CV75" s="1307">
        <v>3.1</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IpFTGd1hJ+KNUAnXupll9rS46eHLh8WVu/1PQ/umwccxAf2eL78XjXJAcgiEoSU+AviD7KWSjxsqW4oC1b4Jg==" saltValue="7kCfChqgfUgAt/Tvr+YH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mYUeLoj7dkCA1GQ0+Nh9i2+WsMtJVT+Jc4Z0Zdbw+qTndr1E3dfmyA8VfmpWFFcHgrrdCY1pEl3pzxVSAMW/A==" saltValue="/izf3LLXZcJ31NiWo0tP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X8a8IHp10bGV5neiPzawYSwcGChS+mRnYZhssbxdmFl9jv6XtJkRP3Oa7cKUxvJMx+61VFVM2LvgTs6B0s6vg==" saltValue="CxLB1LrOISQ0notlPLJj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64269</v>
      </c>
      <c r="E3" s="161"/>
      <c r="F3" s="162">
        <v>41862</v>
      </c>
      <c r="G3" s="163"/>
      <c r="H3" s="164"/>
    </row>
    <row r="4" spans="1:8" x14ac:dyDescent="0.15">
      <c r="A4" s="165"/>
      <c r="B4" s="166"/>
      <c r="C4" s="167"/>
      <c r="D4" s="168">
        <v>37623</v>
      </c>
      <c r="E4" s="169"/>
      <c r="F4" s="170">
        <v>23710</v>
      </c>
      <c r="G4" s="171"/>
      <c r="H4" s="172"/>
    </row>
    <row r="5" spans="1:8" x14ac:dyDescent="0.15">
      <c r="A5" s="153" t="s">
        <v>546</v>
      </c>
      <c r="B5" s="158"/>
      <c r="C5" s="159"/>
      <c r="D5" s="160">
        <v>65410</v>
      </c>
      <c r="E5" s="161"/>
      <c r="F5" s="162">
        <v>43554</v>
      </c>
      <c r="G5" s="163"/>
      <c r="H5" s="164"/>
    </row>
    <row r="6" spans="1:8" x14ac:dyDescent="0.15">
      <c r="A6" s="165"/>
      <c r="B6" s="166"/>
      <c r="C6" s="167"/>
      <c r="D6" s="168">
        <v>45901</v>
      </c>
      <c r="E6" s="169"/>
      <c r="F6" s="170">
        <v>24811</v>
      </c>
      <c r="G6" s="171"/>
      <c r="H6" s="172"/>
    </row>
    <row r="7" spans="1:8" x14ac:dyDescent="0.15">
      <c r="A7" s="153" t="s">
        <v>547</v>
      </c>
      <c r="B7" s="158"/>
      <c r="C7" s="159"/>
      <c r="D7" s="160">
        <v>56918</v>
      </c>
      <c r="E7" s="161"/>
      <c r="F7" s="162">
        <v>42581</v>
      </c>
      <c r="G7" s="163"/>
      <c r="H7" s="164"/>
    </row>
    <row r="8" spans="1:8" x14ac:dyDescent="0.15">
      <c r="A8" s="165"/>
      <c r="B8" s="166"/>
      <c r="C8" s="167"/>
      <c r="D8" s="168">
        <v>37660</v>
      </c>
      <c r="E8" s="169"/>
      <c r="F8" s="170">
        <v>24354</v>
      </c>
      <c r="G8" s="171"/>
      <c r="H8" s="172"/>
    </row>
    <row r="9" spans="1:8" x14ac:dyDescent="0.15">
      <c r="A9" s="153" t="s">
        <v>548</v>
      </c>
      <c r="B9" s="158"/>
      <c r="C9" s="159"/>
      <c r="D9" s="160">
        <v>50874</v>
      </c>
      <c r="E9" s="161"/>
      <c r="F9" s="162">
        <v>45426</v>
      </c>
      <c r="G9" s="163"/>
      <c r="H9" s="164"/>
    </row>
    <row r="10" spans="1:8" x14ac:dyDescent="0.15">
      <c r="A10" s="165"/>
      <c r="B10" s="166"/>
      <c r="C10" s="167"/>
      <c r="D10" s="168">
        <v>30596</v>
      </c>
      <c r="E10" s="169"/>
      <c r="F10" s="170">
        <v>24508</v>
      </c>
      <c r="G10" s="171"/>
      <c r="H10" s="172"/>
    </row>
    <row r="11" spans="1:8" x14ac:dyDescent="0.15">
      <c r="A11" s="153" t="s">
        <v>549</v>
      </c>
      <c r="B11" s="158"/>
      <c r="C11" s="159"/>
      <c r="D11" s="160">
        <v>60037</v>
      </c>
      <c r="E11" s="161"/>
      <c r="F11" s="162">
        <v>45022</v>
      </c>
      <c r="G11" s="163"/>
      <c r="H11" s="164"/>
    </row>
    <row r="12" spans="1:8" x14ac:dyDescent="0.15">
      <c r="A12" s="165"/>
      <c r="B12" s="166"/>
      <c r="C12" s="173"/>
      <c r="D12" s="168">
        <v>33446</v>
      </c>
      <c r="E12" s="169"/>
      <c r="F12" s="170">
        <v>25247</v>
      </c>
      <c r="G12" s="171"/>
      <c r="H12" s="172"/>
    </row>
    <row r="13" spans="1:8" x14ac:dyDescent="0.15">
      <c r="A13" s="153"/>
      <c r="B13" s="158"/>
      <c r="C13" s="174"/>
      <c r="D13" s="175">
        <v>59502</v>
      </c>
      <c r="E13" s="176"/>
      <c r="F13" s="177">
        <v>43689</v>
      </c>
      <c r="G13" s="178"/>
      <c r="H13" s="164"/>
    </row>
    <row r="14" spans="1:8" x14ac:dyDescent="0.15">
      <c r="A14" s="165"/>
      <c r="B14" s="166"/>
      <c r="C14" s="167"/>
      <c r="D14" s="168">
        <v>37045</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6.02</v>
      </c>
      <c r="C19" s="179">
        <f>ROUND(VALUE(SUBSTITUTE(実質収支比率等に係る経年分析!G$48,"▲","-")),2)</f>
        <v>5.98</v>
      </c>
      <c r="D19" s="179">
        <f>ROUND(VALUE(SUBSTITUTE(実質収支比率等に係る経年分析!H$48,"▲","-")),2)</f>
        <v>5.32</v>
      </c>
      <c r="E19" s="179">
        <f>ROUND(VALUE(SUBSTITUTE(実質収支比率等に係る経年分析!I$48,"▲","-")),2)</f>
        <v>5.36</v>
      </c>
      <c r="F19" s="179">
        <f>ROUND(VALUE(SUBSTITUTE(実質収支比率等に係る経年分析!J$48,"▲","-")),2)</f>
        <v>6</v>
      </c>
    </row>
    <row r="20" spans="1:11" x14ac:dyDescent="0.15">
      <c r="A20" s="179" t="s">
        <v>55</v>
      </c>
      <c r="B20" s="179">
        <f>ROUND(VALUE(SUBSTITUTE(実質収支比率等に係る経年分析!F$47,"▲","-")),2)</f>
        <v>7.93</v>
      </c>
      <c r="C20" s="179">
        <f>ROUND(VALUE(SUBSTITUTE(実質収支比率等に係る経年分析!G$47,"▲","-")),2)</f>
        <v>8.74</v>
      </c>
      <c r="D20" s="179">
        <f>ROUND(VALUE(SUBSTITUTE(実質収支比率等に係る経年分析!H$47,"▲","-")),2)</f>
        <v>8.14</v>
      </c>
      <c r="E20" s="179">
        <f>ROUND(VALUE(SUBSTITUTE(実質収支比率等に係る経年分析!I$47,"▲","-")),2)</f>
        <v>8.92</v>
      </c>
      <c r="F20" s="179">
        <f>ROUND(VALUE(SUBSTITUTE(実質収支比率等に係る経年分析!J$47,"▲","-")),2)</f>
        <v>9.6199999999999992</v>
      </c>
    </row>
    <row r="21" spans="1:11" x14ac:dyDescent="0.15">
      <c r="A21" s="179" t="s">
        <v>56</v>
      </c>
      <c r="B21" s="179">
        <f>IF(ISNUMBER(VALUE(SUBSTITUTE(実質収支比率等に係る経年分析!F$49,"▲","-"))),ROUND(VALUE(SUBSTITUTE(実質収支比率等に係る経年分析!F$49,"▲","-")),2),NA())</f>
        <v>1.17</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-1.27</v>
      </c>
      <c r="E21" s="179">
        <f>IF(ISNUMBER(VALUE(SUBSTITUTE(実質収支比率等に係る経年分析!I$49,"▲","-"))),ROUND(VALUE(SUBSTITUTE(実質収支比率等に係る経年分析!I$49,"▲","-")),2),NA())</f>
        <v>0.87</v>
      </c>
      <c r="F21" s="179">
        <f>IF(ISNUMBER(VALUE(SUBSTITUTE(実質収支比率等に係る経年分析!J$49,"▲","-"))),ROUND(VALUE(SUBSTITUTE(実質収支比率等に係る経年分析!J$49,"▲","-")),2),NA())</f>
        <v>1.51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1.32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2.5099999999999998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0.74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0.84</v>
      </c>
    </row>
    <row r="32" spans="1:11" x14ac:dyDescent="0.15">
      <c r="A32" s="180" t="str">
        <f>IF(連結実質赤字比率に係る赤字・黒字の構成分析!C$38="",NA(),連結実質赤字比率に係る赤字・黒字の構成分析!C$38)</f>
        <v>第二東名ＩＣ周辺地区土地区画整理事業特別会計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0.86</v>
      </c>
    </row>
    <row r="33" spans="1:16" x14ac:dyDescent="0.15">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1.84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2.57</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3.73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8635</v>
      </c>
      <c r="E42" s="181"/>
      <c r="F42" s="181"/>
      <c r="G42" s="181">
        <f>'実質公債費比率（分子）の構造'!L$52</f>
        <v>7966</v>
      </c>
      <c r="H42" s="181"/>
      <c r="I42" s="181"/>
      <c r="J42" s="181">
        <f>'実質公債費比率（分子）の構造'!M$52</f>
        <v>7828</v>
      </c>
      <c r="K42" s="181"/>
      <c r="L42" s="181"/>
      <c r="M42" s="181">
        <f>'実質公債費比率（分子）の構造'!N$52</f>
        <v>7538</v>
      </c>
      <c r="N42" s="181"/>
      <c r="O42" s="181"/>
      <c r="P42" s="181">
        <f>'実質公債費比率（分子）の構造'!O$52</f>
        <v>7618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474</v>
      </c>
      <c r="C44" s="181"/>
      <c r="D44" s="181"/>
      <c r="E44" s="181">
        <f>'実質公債費比率（分子）の構造'!L$50</f>
        <v>464</v>
      </c>
      <c r="F44" s="181"/>
      <c r="G44" s="181"/>
      <c r="H44" s="181">
        <f>'実質公債費比率（分子）の構造'!M$50</f>
        <v>463</v>
      </c>
      <c r="I44" s="181"/>
      <c r="J44" s="181"/>
      <c r="K44" s="181">
        <f>'実質公債費比率（分子）の構造'!N$50</f>
        <v>440</v>
      </c>
      <c r="L44" s="181"/>
      <c r="M44" s="181"/>
      <c r="N44" s="181">
        <f>'実質公債費比率（分子）の構造'!O$50</f>
        <v>424</v>
      </c>
      <c r="O44" s="181"/>
      <c r="P44" s="181"/>
    </row>
    <row r="45" spans="1:16" x14ac:dyDescent="0.15">
      <c r="A45" s="181" t="s">
        <v>66</v>
      </c>
      <c r="B45" s="181">
        <f>'実質公債費比率（分子）の構造'!K$49</f>
        <v>102</v>
      </c>
      <c r="C45" s="181"/>
      <c r="D45" s="181"/>
      <c r="E45" s="181">
        <f>'実質公債費比率（分子）の構造'!L$49</f>
        <v>84</v>
      </c>
      <c r="F45" s="181"/>
      <c r="G45" s="181"/>
      <c r="H45" s="181">
        <f>'実質公債費比率（分子）の構造'!M$49</f>
        <v>83</v>
      </c>
      <c r="I45" s="181"/>
      <c r="J45" s="181"/>
      <c r="K45" s="181">
        <f>'実質公債費比率（分子）の構造'!N$49</f>
        <v>82</v>
      </c>
      <c r="L45" s="181"/>
      <c r="M45" s="181"/>
      <c r="N45" s="181">
        <f>'実質公債費比率（分子）の構造'!O$49</f>
        <v>105</v>
      </c>
      <c r="O45" s="181"/>
      <c r="P45" s="181"/>
    </row>
    <row r="46" spans="1:16" x14ac:dyDescent="0.15">
      <c r="A46" s="181" t="s">
        <v>67</v>
      </c>
      <c r="B46" s="181">
        <f>'実質公債費比率（分子）の構造'!K$48</f>
        <v>2352</v>
      </c>
      <c r="C46" s="181"/>
      <c r="D46" s="181"/>
      <c r="E46" s="181">
        <f>'実質公債費比率（分子）の構造'!L$48</f>
        <v>2166</v>
      </c>
      <c r="F46" s="181"/>
      <c r="G46" s="181"/>
      <c r="H46" s="181">
        <f>'実質公債費比率（分子）の構造'!M$48</f>
        <v>2090</v>
      </c>
      <c r="I46" s="181"/>
      <c r="J46" s="181"/>
      <c r="K46" s="181">
        <f>'実質公債費比率（分子）の構造'!N$48</f>
        <v>1896</v>
      </c>
      <c r="L46" s="181"/>
      <c r="M46" s="181"/>
      <c r="N46" s="181">
        <f>'実質公債費比率（分子）の構造'!O$48</f>
        <v>1809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6538</v>
      </c>
      <c r="C49" s="181"/>
      <c r="D49" s="181"/>
      <c r="E49" s="181">
        <f>'実質公債費比率（分子）の構造'!L$45</f>
        <v>6463</v>
      </c>
      <c r="F49" s="181"/>
      <c r="G49" s="181"/>
      <c r="H49" s="181">
        <f>'実質公債費比率（分子）の構造'!M$45</f>
        <v>6496</v>
      </c>
      <c r="I49" s="181"/>
      <c r="J49" s="181"/>
      <c r="K49" s="181">
        <f>'実質公債費比率（分子）の構造'!N$45</f>
        <v>6593</v>
      </c>
      <c r="L49" s="181"/>
      <c r="M49" s="181"/>
      <c r="N49" s="181">
        <f>'実質公債費比率（分子）の構造'!O$45</f>
        <v>6672</v>
      </c>
      <c r="O49" s="181"/>
      <c r="P49" s="181"/>
    </row>
    <row r="50" spans="1:16" x14ac:dyDescent="0.15">
      <c r="A50" s="181" t="s">
        <v>71</v>
      </c>
      <c r="B50" s="181" t="e">
        <f>NA()</f>
        <v>#N/A</v>
      </c>
      <c r="C50" s="181">
        <f>IF(ISNUMBER('実質公債費比率（分子）の構造'!K$53),'実質公債費比率（分子）の構造'!K$53,NA())</f>
        <v>831</v>
      </c>
      <c r="D50" s="181" t="e">
        <f>NA()</f>
        <v>#N/A</v>
      </c>
      <c r="E50" s="181" t="e">
        <f>NA()</f>
        <v>#N/A</v>
      </c>
      <c r="F50" s="181">
        <f>IF(ISNUMBER('実質公債費比率（分子）の構造'!L$53),'実質公債費比率（分子）の構造'!L$53,NA())</f>
        <v>1211</v>
      </c>
      <c r="G50" s="181" t="e">
        <f>NA()</f>
        <v>#N/A</v>
      </c>
      <c r="H50" s="181" t="e">
        <f>NA()</f>
        <v>#N/A</v>
      </c>
      <c r="I50" s="181">
        <f>IF(ISNUMBER('実質公債費比率（分子）の構造'!M$53),'実質公債費比率（分子）の構造'!M$53,NA())</f>
        <v>1304</v>
      </c>
      <c r="J50" s="181" t="e">
        <f>NA()</f>
        <v>#N/A</v>
      </c>
      <c r="K50" s="181" t="e">
        <f>NA()</f>
        <v>#N/A</v>
      </c>
      <c r="L50" s="181">
        <f>IF(ISNUMBER('実質公債費比率（分子）の構造'!N$53),'実質公債費比率（分子）の構造'!N$53,NA())</f>
        <v>1473</v>
      </c>
      <c r="M50" s="181" t="e">
        <f>NA()</f>
        <v>#N/A</v>
      </c>
      <c r="N50" s="181" t="e">
        <f>NA()</f>
        <v>#N/A</v>
      </c>
      <c r="O50" s="181">
        <f>IF(ISNUMBER('実質公債費比率（分子）の構造'!O$53),'実質公債費比率（分子）の構造'!O$53,NA())</f>
        <v>1392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57362</v>
      </c>
      <c r="E56" s="180"/>
      <c r="F56" s="180"/>
      <c r="G56" s="180">
        <f>'将来負担比率（分子）の構造'!J$52</f>
        <v>55922</v>
      </c>
      <c r="H56" s="180"/>
      <c r="I56" s="180"/>
      <c r="J56" s="180">
        <f>'将来負担比率（分子）の構造'!K$52</f>
        <v>53068</v>
      </c>
      <c r="K56" s="180"/>
      <c r="L56" s="180"/>
      <c r="M56" s="180">
        <f>'将来負担比率（分子）の構造'!L$52</f>
        <v>49328</v>
      </c>
      <c r="N56" s="180"/>
      <c r="O56" s="180"/>
      <c r="P56" s="180">
        <f>'将来負担比率（分子）の構造'!M$52</f>
        <v>47495</v>
      </c>
    </row>
    <row r="57" spans="1:16" x14ac:dyDescent="0.15">
      <c r="A57" s="180" t="s">
        <v>42</v>
      </c>
      <c r="B57" s="180"/>
      <c r="C57" s="180"/>
      <c r="D57" s="180">
        <f>'将来負担比率（分子）の構造'!I$51</f>
        <v>26507</v>
      </c>
      <c r="E57" s="180"/>
      <c r="F57" s="180"/>
      <c r="G57" s="180">
        <f>'将来負担比率（分子）の構造'!J$51</f>
        <v>24584</v>
      </c>
      <c r="H57" s="180"/>
      <c r="I57" s="180"/>
      <c r="J57" s="180">
        <f>'将来負担比率（分子）の構造'!K$51</f>
        <v>24082</v>
      </c>
      <c r="K57" s="180"/>
      <c r="L57" s="180"/>
      <c r="M57" s="180">
        <f>'将来負担比率（分子）の構造'!L$51</f>
        <v>22818</v>
      </c>
      <c r="N57" s="180"/>
      <c r="O57" s="180"/>
      <c r="P57" s="180">
        <f>'将来負担比率（分子）の構造'!M$51</f>
        <v>24343</v>
      </c>
    </row>
    <row r="58" spans="1:16" x14ac:dyDescent="0.15">
      <c r="A58" s="180" t="s">
        <v>41</v>
      </c>
      <c r="B58" s="180"/>
      <c r="C58" s="180"/>
      <c r="D58" s="180">
        <f>'将来負担比率（分子）の構造'!I$50</f>
        <v>9433</v>
      </c>
      <c r="E58" s="180"/>
      <c r="F58" s="180"/>
      <c r="G58" s="180">
        <f>'将来負担比率（分子）の構造'!J$50</f>
        <v>9900</v>
      </c>
      <c r="H58" s="180"/>
      <c r="I58" s="180"/>
      <c r="J58" s="180">
        <f>'将来負担比率（分子）の構造'!K$50</f>
        <v>11374</v>
      </c>
      <c r="K58" s="180"/>
      <c r="L58" s="180"/>
      <c r="M58" s="180">
        <f>'将来負担比率（分子）の構造'!L$50</f>
        <v>12556</v>
      </c>
      <c r="N58" s="180"/>
      <c r="O58" s="180"/>
      <c r="P58" s="180">
        <f>'将来負担比率（分子）の構造'!M$50</f>
        <v>14329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14169</v>
      </c>
      <c r="C62" s="180"/>
      <c r="D62" s="180"/>
      <c r="E62" s="180">
        <f>'将来負担比率（分子）の構造'!J$45</f>
        <v>13399</v>
      </c>
      <c r="F62" s="180"/>
      <c r="G62" s="180"/>
      <c r="H62" s="180">
        <f>'将来負担比率（分子）の構造'!K$45</f>
        <v>13418</v>
      </c>
      <c r="I62" s="180"/>
      <c r="J62" s="180"/>
      <c r="K62" s="180">
        <f>'将来負担比率（分子）の構造'!L$45</f>
        <v>13803</v>
      </c>
      <c r="L62" s="180"/>
      <c r="M62" s="180"/>
      <c r="N62" s="180">
        <f>'将来負担比率（分子）の構造'!M$45</f>
        <v>13713</v>
      </c>
      <c r="O62" s="180"/>
      <c r="P62" s="180"/>
    </row>
    <row r="63" spans="1:16" x14ac:dyDescent="0.15">
      <c r="A63" s="180" t="s">
        <v>34</v>
      </c>
      <c r="B63" s="180">
        <f>'将来負担比率（分子）の構造'!I$44</f>
        <v>857</v>
      </c>
      <c r="C63" s="180"/>
      <c r="D63" s="180"/>
      <c r="E63" s="180">
        <f>'将来負担比率（分子）の構造'!J$44</f>
        <v>777</v>
      </c>
      <c r="F63" s="180"/>
      <c r="G63" s="180"/>
      <c r="H63" s="180">
        <f>'将来負担比率（分子）の構造'!K$44</f>
        <v>700</v>
      </c>
      <c r="I63" s="180"/>
      <c r="J63" s="180"/>
      <c r="K63" s="180">
        <f>'将来負担比率（分子）の構造'!L$44</f>
        <v>511</v>
      </c>
      <c r="L63" s="180"/>
      <c r="M63" s="180"/>
      <c r="N63" s="180">
        <f>'将来負担比率（分子）の構造'!M$44</f>
        <v>490</v>
      </c>
      <c r="O63" s="180"/>
      <c r="P63" s="180"/>
    </row>
    <row r="64" spans="1:16" x14ac:dyDescent="0.15">
      <c r="A64" s="180" t="s">
        <v>33</v>
      </c>
      <c r="B64" s="180">
        <f>'将来負担比率（分子）の構造'!I$43</f>
        <v>23979</v>
      </c>
      <c r="C64" s="180"/>
      <c r="D64" s="180"/>
      <c r="E64" s="180">
        <f>'将来負担比率（分子）の構造'!J$43</f>
        <v>21741</v>
      </c>
      <c r="F64" s="180"/>
      <c r="G64" s="180"/>
      <c r="H64" s="180">
        <f>'将来負担比率（分子）の構造'!K$43</f>
        <v>19932</v>
      </c>
      <c r="I64" s="180"/>
      <c r="J64" s="180"/>
      <c r="K64" s="180">
        <f>'将来負担比率（分子）の構造'!L$43</f>
        <v>17814</v>
      </c>
      <c r="L64" s="180"/>
      <c r="M64" s="180"/>
      <c r="N64" s="180">
        <f>'将来負担比率（分子）の構造'!M$43</f>
        <v>16233</v>
      </c>
      <c r="O64" s="180"/>
      <c r="P64" s="180"/>
    </row>
    <row r="65" spans="1:16" x14ac:dyDescent="0.15">
      <c r="A65" s="180" t="s">
        <v>32</v>
      </c>
      <c r="B65" s="180">
        <f>'将来負担比率（分子）の構造'!I$42</f>
        <v>5983</v>
      </c>
      <c r="C65" s="180"/>
      <c r="D65" s="180"/>
      <c r="E65" s="180">
        <f>'将来負担比率（分子）の構造'!J$42</f>
        <v>6038</v>
      </c>
      <c r="F65" s="180"/>
      <c r="G65" s="180"/>
      <c r="H65" s="180">
        <f>'将来負担比率（分子）の構造'!K$42</f>
        <v>4799</v>
      </c>
      <c r="I65" s="180"/>
      <c r="J65" s="180"/>
      <c r="K65" s="180">
        <f>'将来負担比率（分子）の構造'!L$42</f>
        <v>3701</v>
      </c>
      <c r="L65" s="180"/>
      <c r="M65" s="180"/>
      <c r="N65" s="180">
        <f>'将来負担比率（分子）の構造'!M$42</f>
        <v>3022</v>
      </c>
      <c r="O65" s="180"/>
      <c r="P65" s="180"/>
    </row>
    <row r="66" spans="1:16" x14ac:dyDescent="0.15">
      <c r="A66" s="180" t="s">
        <v>31</v>
      </c>
      <c r="B66" s="180">
        <f>'将来負担比率（分子）の構造'!I$41</f>
        <v>74336</v>
      </c>
      <c r="C66" s="180"/>
      <c r="D66" s="180"/>
      <c r="E66" s="180">
        <f>'将来負担比率（分子）の構造'!J$41</f>
        <v>76566</v>
      </c>
      <c r="F66" s="180"/>
      <c r="G66" s="180"/>
      <c r="H66" s="180">
        <f>'将来負担比率（分子）の構造'!K$41</f>
        <v>76500</v>
      </c>
      <c r="I66" s="180"/>
      <c r="J66" s="180"/>
      <c r="K66" s="180">
        <f>'将来負担比率（分子）の構造'!L$41</f>
        <v>75136</v>
      </c>
      <c r="L66" s="180"/>
      <c r="M66" s="180"/>
      <c r="N66" s="180">
        <f>'将来負担比率（分子）の構造'!M$41</f>
        <v>75610</v>
      </c>
      <c r="O66" s="180"/>
      <c r="P66" s="180"/>
    </row>
    <row r="67" spans="1:16" x14ac:dyDescent="0.15">
      <c r="A67" s="180" t="s">
        <v>75</v>
      </c>
      <c r="B67" s="180" t="e">
        <f>NA()</f>
        <v>#N/A</v>
      </c>
      <c r="C67" s="180">
        <f>IF(ISNUMBER('将来負担比率（分子）の構造'!I$53), IF('将来負担比率（分子）の構造'!I$53 &lt; 0, 0, '将来負担比率（分子）の構造'!I$53), NA())</f>
        <v>26021</v>
      </c>
      <c r="D67" s="180" t="e">
        <f>NA()</f>
        <v>#N/A</v>
      </c>
      <c r="E67" s="180" t="e">
        <f>NA()</f>
        <v>#N/A</v>
      </c>
      <c r="F67" s="180">
        <f>IF(ISNUMBER('将来負担比率（分子）の構造'!J$53), IF('将来負担比率（分子）の構造'!J$53 &lt; 0, 0, '将来負担比率（分子）の構造'!J$53), NA())</f>
        <v>28115</v>
      </c>
      <c r="G67" s="180" t="e">
        <f>NA()</f>
        <v>#N/A</v>
      </c>
      <c r="H67" s="180" t="e">
        <f>NA()</f>
        <v>#N/A</v>
      </c>
      <c r="I67" s="180">
        <f>IF(ISNUMBER('将来負担比率（分子）の構造'!K$53), IF('将来負担比率（分子）の構造'!K$53 &lt; 0, 0, '将来負担比率（分子）の構造'!K$53), NA())</f>
        <v>26825</v>
      </c>
      <c r="J67" s="180" t="e">
        <f>NA()</f>
        <v>#N/A</v>
      </c>
      <c r="K67" s="180" t="e">
        <f>NA()</f>
        <v>#N/A</v>
      </c>
      <c r="L67" s="180">
        <f>IF(ISNUMBER('将来負担比率（分子）の構造'!L$53), IF('将来負担比率（分子）の構造'!L$53 &lt; 0, 0, '将来負担比率（分子）の構造'!L$53), NA())</f>
        <v>26265</v>
      </c>
      <c r="M67" s="180" t="e">
        <f>NA()</f>
        <v>#N/A</v>
      </c>
      <c r="N67" s="180" t="e">
        <f>NA()</f>
        <v>#N/A</v>
      </c>
      <c r="O67" s="180">
        <f>IF(ISNUMBER('将来負担比率（分子）の構造'!M$53), IF('将来負担比率（分子）の構造'!M$53 &lt; 0, 0, '将来負担比率（分子）の構造'!M$53), NA())</f>
        <v>22900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4020</v>
      </c>
      <c r="C72" s="184">
        <f>基金残高に係る経年分析!G55</f>
        <v>4421</v>
      </c>
      <c r="D72" s="184">
        <f>基金残高に係る経年分析!H55</f>
        <v>4822</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5908</v>
      </c>
      <c r="C74" s="184">
        <f>基金残高に係る経年分析!G57</f>
        <v>6443</v>
      </c>
      <c r="D74" s="184">
        <f>基金残高に係る経年分析!H57</f>
        <v>6380</v>
      </c>
    </row>
  </sheetData>
  <sheetProtection algorithmName="SHA-512" hashValue="YmLtd06v3lAbr4KpSqwE17/302RMByqd7Sz0RgE5HD4dAfA+DGf7UCobpz6WSIya1woOluw9/SlG7E6nS/MI7w==" saltValue="Vd9palhJ7dpXhF/4cASL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46919680</v>
      </c>
      <c r="S5" s="669"/>
      <c r="T5" s="669"/>
      <c r="U5" s="669"/>
      <c r="V5" s="669"/>
      <c r="W5" s="669"/>
      <c r="X5" s="669"/>
      <c r="Y5" s="670"/>
      <c r="Z5" s="671">
        <v>52.9</v>
      </c>
      <c r="AA5" s="671"/>
      <c r="AB5" s="671"/>
      <c r="AC5" s="671"/>
      <c r="AD5" s="672">
        <v>43281996</v>
      </c>
      <c r="AE5" s="672"/>
      <c r="AF5" s="672"/>
      <c r="AG5" s="672"/>
      <c r="AH5" s="672"/>
      <c r="AI5" s="672"/>
      <c r="AJ5" s="672"/>
      <c r="AK5" s="672"/>
      <c r="AL5" s="673">
        <v>85.4</v>
      </c>
      <c r="AM5" s="674"/>
      <c r="AN5" s="674"/>
      <c r="AO5" s="675"/>
      <c r="AP5" s="665" t="s">
        <v>225</v>
      </c>
      <c r="AQ5" s="666"/>
      <c r="AR5" s="666"/>
      <c r="AS5" s="666"/>
      <c r="AT5" s="666"/>
      <c r="AU5" s="666"/>
      <c r="AV5" s="666"/>
      <c r="AW5" s="666"/>
      <c r="AX5" s="666"/>
      <c r="AY5" s="666"/>
      <c r="AZ5" s="666"/>
      <c r="BA5" s="666"/>
      <c r="BB5" s="666"/>
      <c r="BC5" s="666"/>
      <c r="BD5" s="666"/>
      <c r="BE5" s="666"/>
      <c r="BF5" s="667"/>
      <c r="BG5" s="679">
        <v>43281996</v>
      </c>
      <c r="BH5" s="680"/>
      <c r="BI5" s="680"/>
      <c r="BJ5" s="680"/>
      <c r="BK5" s="680"/>
      <c r="BL5" s="680"/>
      <c r="BM5" s="680"/>
      <c r="BN5" s="681"/>
      <c r="BO5" s="682">
        <v>92.2</v>
      </c>
      <c r="BP5" s="682"/>
      <c r="BQ5" s="682"/>
      <c r="BR5" s="682"/>
      <c r="BS5" s="683" t="s">
        <v>179</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658328</v>
      </c>
      <c r="S6" s="680"/>
      <c r="T6" s="680"/>
      <c r="U6" s="680"/>
      <c r="V6" s="680"/>
      <c r="W6" s="680"/>
      <c r="X6" s="680"/>
      <c r="Y6" s="681"/>
      <c r="Z6" s="682">
        <v>0.7</v>
      </c>
      <c r="AA6" s="682"/>
      <c r="AB6" s="682"/>
      <c r="AC6" s="682"/>
      <c r="AD6" s="683">
        <v>658328</v>
      </c>
      <c r="AE6" s="683"/>
      <c r="AF6" s="683"/>
      <c r="AG6" s="683"/>
      <c r="AH6" s="683"/>
      <c r="AI6" s="683"/>
      <c r="AJ6" s="683"/>
      <c r="AK6" s="683"/>
      <c r="AL6" s="684">
        <v>1.3</v>
      </c>
      <c r="AM6" s="685"/>
      <c r="AN6" s="685"/>
      <c r="AO6" s="686"/>
      <c r="AP6" s="676" t="s">
        <v>230</v>
      </c>
      <c r="AQ6" s="677"/>
      <c r="AR6" s="677"/>
      <c r="AS6" s="677"/>
      <c r="AT6" s="677"/>
      <c r="AU6" s="677"/>
      <c r="AV6" s="677"/>
      <c r="AW6" s="677"/>
      <c r="AX6" s="677"/>
      <c r="AY6" s="677"/>
      <c r="AZ6" s="677"/>
      <c r="BA6" s="677"/>
      <c r="BB6" s="677"/>
      <c r="BC6" s="677"/>
      <c r="BD6" s="677"/>
      <c r="BE6" s="677"/>
      <c r="BF6" s="678"/>
      <c r="BG6" s="679">
        <v>43281996</v>
      </c>
      <c r="BH6" s="680"/>
      <c r="BI6" s="680"/>
      <c r="BJ6" s="680"/>
      <c r="BK6" s="680"/>
      <c r="BL6" s="680"/>
      <c r="BM6" s="680"/>
      <c r="BN6" s="681"/>
      <c r="BO6" s="682">
        <v>92.2</v>
      </c>
      <c r="BP6" s="682"/>
      <c r="BQ6" s="682"/>
      <c r="BR6" s="682"/>
      <c r="BS6" s="683" t="s">
        <v>231</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489974</v>
      </c>
      <c r="CS6" s="680"/>
      <c r="CT6" s="680"/>
      <c r="CU6" s="680"/>
      <c r="CV6" s="680"/>
      <c r="CW6" s="680"/>
      <c r="CX6" s="680"/>
      <c r="CY6" s="681"/>
      <c r="CZ6" s="673">
        <v>0.6</v>
      </c>
      <c r="DA6" s="674"/>
      <c r="DB6" s="674"/>
      <c r="DC6" s="693"/>
      <c r="DD6" s="688" t="s">
        <v>231</v>
      </c>
      <c r="DE6" s="680"/>
      <c r="DF6" s="680"/>
      <c r="DG6" s="680"/>
      <c r="DH6" s="680"/>
      <c r="DI6" s="680"/>
      <c r="DJ6" s="680"/>
      <c r="DK6" s="680"/>
      <c r="DL6" s="680"/>
      <c r="DM6" s="680"/>
      <c r="DN6" s="680"/>
      <c r="DO6" s="680"/>
      <c r="DP6" s="681"/>
      <c r="DQ6" s="688">
        <v>489974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75497</v>
      </c>
      <c r="S7" s="680"/>
      <c r="T7" s="680"/>
      <c r="U7" s="680"/>
      <c r="V7" s="680"/>
      <c r="W7" s="680"/>
      <c r="X7" s="680"/>
      <c r="Y7" s="681"/>
      <c r="Z7" s="682">
        <v>0.1</v>
      </c>
      <c r="AA7" s="682"/>
      <c r="AB7" s="682"/>
      <c r="AC7" s="682"/>
      <c r="AD7" s="683">
        <v>75497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18338065</v>
      </c>
      <c r="BH7" s="680"/>
      <c r="BI7" s="680"/>
      <c r="BJ7" s="680"/>
      <c r="BK7" s="680"/>
      <c r="BL7" s="680"/>
      <c r="BM7" s="680"/>
      <c r="BN7" s="681"/>
      <c r="BO7" s="682">
        <v>39.1</v>
      </c>
      <c r="BP7" s="682"/>
      <c r="BQ7" s="682"/>
      <c r="BR7" s="682"/>
      <c r="BS7" s="683" t="s">
        <v>235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8521113</v>
      </c>
      <c r="CS7" s="680"/>
      <c r="CT7" s="680"/>
      <c r="CU7" s="680"/>
      <c r="CV7" s="680"/>
      <c r="CW7" s="680"/>
      <c r="CX7" s="680"/>
      <c r="CY7" s="681"/>
      <c r="CZ7" s="682">
        <v>10</v>
      </c>
      <c r="DA7" s="682"/>
      <c r="DB7" s="682"/>
      <c r="DC7" s="682"/>
      <c r="DD7" s="688">
        <v>526796</v>
      </c>
      <c r="DE7" s="680"/>
      <c r="DF7" s="680"/>
      <c r="DG7" s="680"/>
      <c r="DH7" s="680"/>
      <c r="DI7" s="680"/>
      <c r="DJ7" s="680"/>
      <c r="DK7" s="680"/>
      <c r="DL7" s="680"/>
      <c r="DM7" s="680"/>
      <c r="DN7" s="680"/>
      <c r="DO7" s="680"/>
      <c r="DP7" s="681"/>
      <c r="DQ7" s="688">
        <v>6827537</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143805</v>
      </c>
      <c r="S8" s="680"/>
      <c r="T8" s="680"/>
      <c r="U8" s="680"/>
      <c r="V8" s="680"/>
      <c r="W8" s="680"/>
      <c r="X8" s="680"/>
      <c r="Y8" s="681"/>
      <c r="Z8" s="682">
        <v>0.2</v>
      </c>
      <c r="AA8" s="682"/>
      <c r="AB8" s="682"/>
      <c r="AC8" s="682"/>
      <c r="AD8" s="683">
        <v>143805</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457980</v>
      </c>
      <c r="BH8" s="680"/>
      <c r="BI8" s="680"/>
      <c r="BJ8" s="680"/>
      <c r="BK8" s="680"/>
      <c r="BL8" s="680"/>
      <c r="BM8" s="680"/>
      <c r="BN8" s="681"/>
      <c r="BO8" s="682">
        <v>1</v>
      </c>
      <c r="BP8" s="682"/>
      <c r="BQ8" s="682"/>
      <c r="BR8" s="682"/>
      <c r="BS8" s="688" t="s">
        <v>231</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29763035</v>
      </c>
      <c r="CS8" s="680"/>
      <c r="CT8" s="680"/>
      <c r="CU8" s="680"/>
      <c r="CV8" s="680"/>
      <c r="CW8" s="680"/>
      <c r="CX8" s="680"/>
      <c r="CY8" s="681"/>
      <c r="CZ8" s="682">
        <v>34.799999999999997</v>
      </c>
      <c r="DA8" s="682"/>
      <c r="DB8" s="682"/>
      <c r="DC8" s="682"/>
      <c r="DD8" s="688">
        <v>175451</v>
      </c>
      <c r="DE8" s="680"/>
      <c r="DF8" s="680"/>
      <c r="DG8" s="680"/>
      <c r="DH8" s="680"/>
      <c r="DI8" s="680"/>
      <c r="DJ8" s="680"/>
      <c r="DK8" s="680"/>
      <c r="DL8" s="680"/>
      <c r="DM8" s="680"/>
      <c r="DN8" s="680"/>
      <c r="DO8" s="680"/>
      <c r="DP8" s="681"/>
      <c r="DQ8" s="688">
        <v>14586269</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143526</v>
      </c>
      <c r="S9" s="680"/>
      <c r="T9" s="680"/>
      <c r="U9" s="680"/>
      <c r="V9" s="680"/>
      <c r="W9" s="680"/>
      <c r="X9" s="680"/>
      <c r="Y9" s="681"/>
      <c r="Z9" s="682">
        <v>0.2</v>
      </c>
      <c r="AA9" s="682"/>
      <c r="AB9" s="682"/>
      <c r="AC9" s="682"/>
      <c r="AD9" s="683">
        <v>143526</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14528374</v>
      </c>
      <c r="BH9" s="680"/>
      <c r="BI9" s="680"/>
      <c r="BJ9" s="680"/>
      <c r="BK9" s="680"/>
      <c r="BL9" s="680"/>
      <c r="BM9" s="680"/>
      <c r="BN9" s="681"/>
      <c r="BO9" s="682">
        <v>31</v>
      </c>
      <c r="BP9" s="682"/>
      <c r="BQ9" s="682"/>
      <c r="BR9" s="682"/>
      <c r="BS9" s="688" t="s">
        <v>231</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12425898</v>
      </c>
      <c r="CS9" s="680"/>
      <c r="CT9" s="680"/>
      <c r="CU9" s="680"/>
      <c r="CV9" s="680"/>
      <c r="CW9" s="680"/>
      <c r="CX9" s="680"/>
      <c r="CY9" s="681"/>
      <c r="CZ9" s="682">
        <v>14.5</v>
      </c>
      <c r="DA9" s="682"/>
      <c r="DB9" s="682"/>
      <c r="DC9" s="682"/>
      <c r="DD9" s="688">
        <v>4578180</v>
      </c>
      <c r="DE9" s="680"/>
      <c r="DF9" s="680"/>
      <c r="DG9" s="680"/>
      <c r="DH9" s="680"/>
      <c r="DI9" s="680"/>
      <c r="DJ9" s="680"/>
      <c r="DK9" s="680"/>
      <c r="DL9" s="680"/>
      <c r="DM9" s="680"/>
      <c r="DN9" s="680"/>
      <c r="DO9" s="680"/>
      <c r="DP9" s="681"/>
      <c r="DQ9" s="688">
        <v>7454606</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231</v>
      </c>
      <c r="S10" s="680"/>
      <c r="T10" s="680"/>
      <c r="U10" s="680"/>
      <c r="V10" s="680"/>
      <c r="W10" s="680"/>
      <c r="X10" s="680"/>
      <c r="Y10" s="681"/>
      <c r="Z10" s="682" t="s">
        <v>231</v>
      </c>
      <c r="AA10" s="682"/>
      <c r="AB10" s="682"/>
      <c r="AC10" s="682"/>
      <c r="AD10" s="683" t="s">
        <v>231</v>
      </c>
      <c r="AE10" s="683"/>
      <c r="AF10" s="683"/>
      <c r="AG10" s="683"/>
      <c r="AH10" s="683"/>
      <c r="AI10" s="683"/>
      <c r="AJ10" s="683"/>
      <c r="AK10" s="683"/>
      <c r="AL10" s="684" t="s">
        <v>231</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762234</v>
      </c>
      <c r="BH10" s="680"/>
      <c r="BI10" s="680"/>
      <c r="BJ10" s="680"/>
      <c r="BK10" s="680"/>
      <c r="BL10" s="680"/>
      <c r="BM10" s="680"/>
      <c r="BN10" s="681"/>
      <c r="BO10" s="682">
        <v>1.6</v>
      </c>
      <c r="BP10" s="682"/>
      <c r="BQ10" s="682"/>
      <c r="BR10" s="682"/>
      <c r="BS10" s="688" t="s">
        <v>231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1217025</v>
      </c>
      <c r="CS10" s="680"/>
      <c r="CT10" s="680"/>
      <c r="CU10" s="680"/>
      <c r="CV10" s="680"/>
      <c r="CW10" s="680"/>
      <c r="CX10" s="680"/>
      <c r="CY10" s="681"/>
      <c r="CZ10" s="682">
        <v>1.4</v>
      </c>
      <c r="DA10" s="682"/>
      <c r="DB10" s="682"/>
      <c r="DC10" s="682"/>
      <c r="DD10" s="688">
        <v>4098</v>
      </c>
      <c r="DE10" s="680"/>
      <c r="DF10" s="680"/>
      <c r="DG10" s="680"/>
      <c r="DH10" s="680"/>
      <c r="DI10" s="680"/>
      <c r="DJ10" s="680"/>
      <c r="DK10" s="680"/>
      <c r="DL10" s="680"/>
      <c r="DM10" s="680"/>
      <c r="DN10" s="680"/>
      <c r="DO10" s="680"/>
      <c r="DP10" s="681"/>
      <c r="DQ10" s="688">
        <v>199408</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231</v>
      </c>
      <c r="S11" s="680"/>
      <c r="T11" s="680"/>
      <c r="U11" s="680"/>
      <c r="V11" s="680"/>
      <c r="W11" s="680"/>
      <c r="X11" s="680"/>
      <c r="Y11" s="681"/>
      <c r="Z11" s="682" t="s">
        <v>231</v>
      </c>
      <c r="AA11" s="682"/>
      <c r="AB11" s="682"/>
      <c r="AC11" s="682"/>
      <c r="AD11" s="683" t="s">
        <v>231</v>
      </c>
      <c r="AE11" s="683"/>
      <c r="AF11" s="683"/>
      <c r="AG11" s="683"/>
      <c r="AH11" s="683"/>
      <c r="AI11" s="683"/>
      <c r="AJ11" s="683"/>
      <c r="AK11" s="683"/>
      <c r="AL11" s="684" t="s">
        <v>231</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2589477</v>
      </c>
      <c r="BH11" s="680"/>
      <c r="BI11" s="680"/>
      <c r="BJ11" s="680"/>
      <c r="BK11" s="680"/>
      <c r="BL11" s="680"/>
      <c r="BM11" s="680"/>
      <c r="BN11" s="681"/>
      <c r="BO11" s="682">
        <v>5.5</v>
      </c>
      <c r="BP11" s="682"/>
      <c r="BQ11" s="682"/>
      <c r="BR11" s="682"/>
      <c r="BS11" s="688" t="s">
        <v>231</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1033975</v>
      </c>
      <c r="CS11" s="680"/>
      <c r="CT11" s="680"/>
      <c r="CU11" s="680"/>
      <c r="CV11" s="680"/>
      <c r="CW11" s="680"/>
      <c r="CX11" s="680"/>
      <c r="CY11" s="681"/>
      <c r="CZ11" s="682">
        <v>1.2</v>
      </c>
      <c r="DA11" s="682"/>
      <c r="DB11" s="682"/>
      <c r="DC11" s="682"/>
      <c r="DD11" s="688">
        <v>521741</v>
      </c>
      <c r="DE11" s="680"/>
      <c r="DF11" s="680"/>
      <c r="DG11" s="680"/>
      <c r="DH11" s="680"/>
      <c r="DI11" s="680"/>
      <c r="DJ11" s="680"/>
      <c r="DK11" s="680"/>
      <c r="DL11" s="680"/>
      <c r="DM11" s="680"/>
      <c r="DN11" s="680"/>
      <c r="DO11" s="680"/>
      <c r="DP11" s="681"/>
      <c r="DQ11" s="688">
        <v>719382</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4960037</v>
      </c>
      <c r="S12" s="680"/>
      <c r="T12" s="680"/>
      <c r="U12" s="680"/>
      <c r="V12" s="680"/>
      <c r="W12" s="680"/>
      <c r="X12" s="680"/>
      <c r="Y12" s="681"/>
      <c r="Z12" s="682">
        <v>5.6</v>
      </c>
      <c r="AA12" s="682"/>
      <c r="AB12" s="682"/>
      <c r="AC12" s="682"/>
      <c r="AD12" s="683">
        <v>4960037</v>
      </c>
      <c r="AE12" s="683"/>
      <c r="AF12" s="683"/>
      <c r="AG12" s="683"/>
      <c r="AH12" s="683"/>
      <c r="AI12" s="683"/>
      <c r="AJ12" s="683"/>
      <c r="AK12" s="683"/>
      <c r="AL12" s="684">
        <v>9.8000000000000007</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22399417</v>
      </c>
      <c r="BH12" s="680"/>
      <c r="BI12" s="680"/>
      <c r="BJ12" s="680"/>
      <c r="BK12" s="680"/>
      <c r="BL12" s="680"/>
      <c r="BM12" s="680"/>
      <c r="BN12" s="681"/>
      <c r="BO12" s="682">
        <v>47.7</v>
      </c>
      <c r="BP12" s="682"/>
      <c r="BQ12" s="682"/>
      <c r="BR12" s="682"/>
      <c r="BS12" s="688" t="s">
        <v>231</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1876711</v>
      </c>
      <c r="CS12" s="680"/>
      <c r="CT12" s="680"/>
      <c r="CU12" s="680"/>
      <c r="CV12" s="680"/>
      <c r="CW12" s="680"/>
      <c r="CX12" s="680"/>
      <c r="CY12" s="681"/>
      <c r="CZ12" s="682">
        <v>2.2000000000000002</v>
      </c>
      <c r="DA12" s="682"/>
      <c r="DB12" s="682"/>
      <c r="DC12" s="682"/>
      <c r="DD12" s="688">
        <v>909444</v>
      </c>
      <c r="DE12" s="680"/>
      <c r="DF12" s="680"/>
      <c r="DG12" s="680"/>
      <c r="DH12" s="680"/>
      <c r="DI12" s="680"/>
      <c r="DJ12" s="680"/>
      <c r="DK12" s="680"/>
      <c r="DL12" s="680"/>
      <c r="DM12" s="680"/>
      <c r="DN12" s="680"/>
      <c r="DO12" s="680"/>
      <c r="DP12" s="681"/>
      <c r="DQ12" s="688">
        <v>1388139</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69113</v>
      </c>
      <c r="S13" s="680"/>
      <c r="T13" s="680"/>
      <c r="U13" s="680"/>
      <c r="V13" s="680"/>
      <c r="W13" s="680"/>
      <c r="X13" s="680"/>
      <c r="Y13" s="681"/>
      <c r="Z13" s="682">
        <v>0.1</v>
      </c>
      <c r="AA13" s="682"/>
      <c r="AB13" s="682"/>
      <c r="AC13" s="682"/>
      <c r="AD13" s="683">
        <v>69113</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22338319</v>
      </c>
      <c r="BH13" s="680"/>
      <c r="BI13" s="680"/>
      <c r="BJ13" s="680"/>
      <c r="BK13" s="680"/>
      <c r="BL13" s="680"/>
      <c r="BM13" s="680"/>
      <c r="BN13" s="681"/>
      <c r="BO13" s="682">
        <v>47.6</v>
      </c>
      <c r="BP13" s="682"/>
      <c r="BQ13" s="682"/>
      <c r="BR13" s="682"/>
      <c r="BS13" s="688" t="s">
        <v>231</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11532753</v>
      </c>
      <c r="CS13" s="680"/>
      <c r="CT13" s="680"/>
      <c r="CU13" s="680"/>
      <c r="CV13" s="680"/>
      <c r="CW13" s="680"/>
      <c r="CX13" s="680"/>
      <c r="CY13" s="681"/>
      <c r="CZ13" s="682">
        <v>13.5</v>
      </c>
      <c r="DA13" s="682"/>
      <c r="DB13" s="682"/>
      <c r="DC13" s="682"/>
      <c r="DD13" s="688">
        <v>7269689</v>
      </c>
      <c r="DE13" s="680"/>
      <c r="DF13" s="680"/>
      <c r="DG13" s="680"/>
      <c r="DH13" s="680"/>
      <c r="DI13" s="680"/>
      <c r="DJ13" s="680"/>
      <c r="DK13" s="680"/>
      <c r="DL13" s="680"/>
      <c r="DM13" s="680"/>
      <c r="DN13" s="680"/>
      <c r="DO13" s="680"/>
      <c r="DP13" s="681"/>
      <c r="DQ13" s="688">
        <v>6769002</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231</v>
      </c>
      <c r="S14" s="680"/>
      <c r="T14" s="680"/>
      <c r="U14" s="680"/>
      <c r="V14" s="680"/>
      <c r="W14" s="680"/>
      <c r="X14" s="680"/>
      <c r="Y14" s="681"/>
      <c r="Z14" s="682" t="s">
        <v>231</v>
      </c>
      <c r="AA14" s="682"/>
      <c r="AB14" s="682"/>
      <c r="AC14" s="682"/>
      <c r="AD14" s="683" t="s">
        <v>235</v>
      </c>
      <c r="AE14" s="683"/>
      <c r="AF14" s="683"/>
      <c r="AG14" s="683"/>
      <c r="AH14" s="683"/>
      <c r="AI14" s="683"/>
      <c r="AJ14" s="683"/>
      <c r="AK14" s="683"/>
      <c r="AL14" s="684" t="s">
        <v>231</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683362</v>
      </c>
      <c r="BH14" s="680"/>
      <c r="BI14" s="680"/>
      <c r="BJ14" s="680"/>
      <c r="BK14" s="680"/>
      <c r="BL14" s="680"/>
      <c r="BM14" s="680"/>
      <c r="BN14" s="681"/>
      <c r="BO14" s="682">
        <v>1.5</v>
      </c>
      <c r="BP14" s="682"/>
      <c r="BQ14" s="682"/>
      <c r="BR14" s="682"/>
      <c r="BS14" s="688" t="s">
        <v>231</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3276807</v>
      </c>
      <c r="CS14" s="680"/>
      <c r="CT14" s="680"/>
      <c r="CU14" s="680"/>
      <c r="CV14" s="680"/>
      <c r="CW14" s="680"/>
      <c r="CX14" s="680"/>
      <c r="CY14" s="681"/>
      <c r="CZ14" s="682">
        <v>3.8</v>
      </c>
      <c r="DA14" s="682"/>
      <c r="DB14" s="682"/>
      <c r="DC14" s="682"/>
      <c r="DD14" s="688">
        <v>324264</v>
      </c>
      <c r="DE14" s="680"/>
      <c r="DF14" s="680"/>
      <c r="DG14" s="680"/>
      <c r="DH14" s="680"/>
      <c r="DI14" s="680"/>
      <c r="DJ14" s="680"/>
      <c r="DK14" s="680"/>
      <c r="DL14" s="680"/>
      <c r="DM14" s="680"/>
      <c r="DN14" s="680"/>
      <c r="DO14" s="680"/>
      <c r="DP14" s="681"/>
      <c r="DQ14" s="688">
        <v>2897669</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248460</v>
      </c>
      <c r="S15" s="680"/>
      <c r="T15" s="680"/>
      <c r="U15" s="680"/>
      <c r="V15" s="680"/>
      <c r="W15" s="680"/>
      <c r="X15" s="680"/>
      <c r="Y15" s="681"/>
      <c r="Z15" s="682">
        <v>0.3</v>
      </c>
      <c r="AA15" s="682"/>
      <c r="AB15" s="682"/>
      <c r="AC15" s="682"/>
      <c r="AD15" s="683">
        <v>248460</v>
      </c>
      <c r="AE15" s="683"/>
      <c r="AF15" s="683"/>
      <c r="AG15" s="683"/>
      <c r="AH15" s="683"/>
      <c r="AI15" s="683"/>
      <c r="AJ15" s="683"/>
      <c r="AK15" s="683"/>
      <c r="AL15" s="684">
        <v>0.5</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1861152</v>
      </c>
      <c r="BH15" s="680"/>
      <c r="BI15" s="680"/>
      <c r="BJ15" s="680"/>
      <c r="BK15" s="680"/>
      <c r="BL15" s="680"/>
      <c r="BM15" s="680"/>
      <c r="BN15" s="681"/>
      <c r="BO15" s="682">
        <v>4</v>
      </c>
      <c r="BP15" s="682"/>
      <c r="BQ15" s="682"/>
      <c r="BR15" s="682"/>
      <c r="BS15" s="688" t="s">
        <v>231</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8711412</v>
      </c>
      <c r="CS15" s="680"/>
      <c r="CT15" s="680"/>
      <c r="CU15" s="680"/>
      <c r="CV15" s="680"/>
      <c r="CW15" s="680"/>
      <c r="CX15" s="680"/>
      <c r="CY15" s="681"/>
      <c r="CZ15" s="682">
        <v>10.199999999999999</v>
      </c>
      <c r="DA15" s="682"/>
      <c r="DB15" s="682"/>
      <c r="DC15" s="682"/>
      <c r="DD15" s="688">
        <v>946301</v>
      </c>
      <c r="DE15" s="680"/>
      <c r="DF15" s="680"/>
      <c r="DG15" s="680"/>
      <c r="DH15" s="680"/>
      <c r="DI15" s="680"/>
      <c r="DJ15" s="680"/>
      <c r="DK15" s="680"/>
      <c r="DL15" s="680"/>
      <c r="DM15" s="680"/>
      <c r="DN15" s="680"/>
      <c r="DO15" s="680"/>
      <c r="DP15" s="681"/>
      <c r="DQ15" s="688">
        <v>7553689</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235</v>
      </c>
      <c r="AE16" s="683"/>
      <c r="AF16" s="683"/>
      <c r="AG16" s="683"/>
      <c r="AH16" s="683"/>
      <c r="AI16" s="683"/>
      <c r="AJ16" s="683"/>
      <c r="AK16" s="683"/>
      <c r="AL16" s="684" t="s">
        <v>231</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231</v>
      </c>
      <c r="BP16" s="682"/>
      <c r="BQ16" s="682"/>
      <c r="BR16" s="682"/>
      <c r="BS16" s="688" t="s">
        <v>235</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102927</v>
      </c>
      <c r="CS16" s="680"/>
      <c r="CT16" s="680"/>
      <c r="CU16" s="680"/>
      <c r="CV16" s="680"/>
      <c r="CW16" s="680"/>
      <c r="CX16" s="680"/>
      <c r="CY16" s="681"/>
      <c r="CZ16" s="682">
        <v>0.1</v>
      </c>
      <c r="DA16" s="682"/>
      <c r="DB16" s="682"/>
      <c r="DC16" s="682"/>
      <c r="DD16" s="688" t="s">
        <v>179</v>
      </c>
      <c r="DE16" s="680"/>
      <c r="DF16" s="680"/>
      <c r="DG16" s="680"/>
      <c r="DH16" s="680"/>
      <c r="DI16" s="680"/>
      <c r="DJ16" s="680"/>
      <c r="DK16" s="680"/>
      <c r="DL16" s="680"/>
      <c r="DM16" s="680"/>
      <c r="DN16" s="680"/>
      <c r="DO16" s="680"/>
      <c r="DP16" s="681"/>
      <c r="DQ16" s="688">
        <v>102927</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251638</v>
      </c>
      <c r="S17" s="680"/>
      <c r="T17" s="680"/>
      <c r="U17" s="680"/>
      <c r="V17" s="680"/>
      <c r="W17" s="680"/>
      <c r="X17" s="680"/>
      <c r="Y17" s="681"/>
      <c r="Z17" s="682">
        <v>0.3</v>
      </c>
      <c r="AA17" s="682"/>
      <c r="AB17" s="682"/>
      <c r="AC17" s="682"/>
      <c r="AD17" s="683">
        <v>251638</v>
      </c>
      <c r="AE17" s="683"/>
      <c r="AF17" s="683"/>
      <c r="AG17" s="683"/>
      <c r="AH17" s="683"/>
      <c r="AI17" s="683"/>
      <c r="AJ17" s="683"/>
      <c r="AK17" s="683"/>
      <c r="AL17" s="684">
        <v>0.5</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231</v>
      </c>
      <c r="BP17" s="682"/>
      <c r="BQ17" s="682"/>
      <c r="BR17" s="682"/>
      <c r="BS17" s="688" t="s">
        <v>235</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6671916</v>
      </c>
      <c r="CS17" s="680"/>
      <c r="CT17" s="680"/>
      <c r="CU17" s="680"/>
      <c r="CV17" s="680"/>
      <c r="CW17" s="680"/>
      <c r="CX17" s="680"/>
      <c r="CY17" s="681"/>
      <c r="CZ17" s="682">
        <v>7.8</v>
      </c>
      <c r="DA17" s="682"/>
      <c r="DB17" s="682"/>
      <c r="DC17" s="682"/>
      <c r="DD17" s="688" t="s">
        <v>231</v>
      </c>
      <c r="DE17" s="680"/>
      <c r="DF17" s="680"/>
      <c r="DG17" s="680"/>
      <c r="DH17" s="680"/>
      <c r="DI17" s="680"/>
      <c r="DJ17" s="680"/>
      <c r="DK17" s="680"/>
      <c r="DL17" s="680"/>
      <c r="DM17" s="680"/>
      <c r="DN17" s="680"/>
      <c r="DO17" s="680"/>
      <c r="DP17" s="681"/>
      <c r="DQ17" s="688">
        <v>6485708</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814950</v>
      </c>
      <c r="S18" s="680"/>
      <c r="T18" s="680"/>
      <c r="U18" s="680"/>
      <c r="V18" s="680"/>
      <c r="W18" s="680"/>
      <c r="X18" s="680"/>
      <c r="Y18" s="681"/>
      <c r="Z18" s="682">
        <v>0.9</v>
      </c>
      <c r="AA18" s="682"/>
      <c r="AB18" s="682"/>
      <c r="AC18" s="682"/>
      <c r="AD18" s="683">
        <v>576537</v>
      </c>
      <c r="AE18" s="683"/>
      <c r="AF18" s="683"/>
      <c r="AG18" s="683"/>
      <c r="AH18" s="683"/>
      <c r="AI18" s="683"/>
      <c r="AJ18" s="683"/>
      <c r="AK18" s="683"/>
      <c r="AL18" s="684">
        <v>1.1000000000000001</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231</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231</v>
      </c>
      <c r="DA18" s="682"/>
      <c r="DB18" s="682"/>
      <c r="DC18" s="682"/>
      <c r="DD18" s="688" t="s">
        <v>231</v>
      </c>
      <c r="DE18" s="680"/>
      <c r="DF18" s="680"/>
      <c r="DG18" s="680"/>
      <c r="DH18" s="680"/>
      <c r="DI18" s="680"/>
      <c r="DJ18" s="680"/>
      <c r="DK18" s="680"/>
      <c r="DL18" s="680"/>
      <c r="DM18" s="680"/>
      <c r="DN18" s="680"/>
      <c r="DO18" s="680"/>
      <c r="DP18" s="681"/>
      <c r="DQ18" s="688" t="s">
        <v>231</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576537</v>
      </c>
      <c r="S19" s="680"/>
      <c r="T19" s="680"/>
      <c r="U19" s="680"/>
      <c r="V19" s="680"/>
      <c r="W19" s="680"/>
      <c r="X19" s="680"/>
      <c r="Y19" s="681"/>
      <c r="Z19" s="682">
        <v>0.7</v>
      </c>
      <c r="AA19" s="682"/>
      <c r="AB19" s="682"/>
      <c r="AC19" s="682"/>
      <c r="AD19" s="683">
        <v>576537</v>
      </c>
      <c r="AE19" s="683"/>
      <c r="AF19" s="683"/>
      <c r="AG19" s="683"/>
      <c r="AH19" s="683"/>
      <c r="AI19" s="683"/>
      <c r="AJ19" s="683"/>
      <c r="AK19" s="683"/>
      <c r="AL19" s="684">
        <v>1.1000000000000001</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3637684</v>
      </c>
      <c r="BH19" s="680"/>
      <c r="BI19" s="680"/>
      <c r="BJ19" s="680"/>
      <c r="BK19" s="680"/>
      <c r="BL19" s="680"/>
      <c r="BM19" s="680"/>
      <c r="BN19" s="681"/>
      <c r="BO19" s="682">
        <v>7.8</v>
      </c>
      <c r="BP19" s="682"/>
      <c r="BQ19" s="682"/>
      <c r="BR19" s="682"/>
      <c r="BS19" s="688" t="s">
        <v>231</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231</v>
      </c>
      <c r="CS19" s="680"/>
      <c r="CT19" s="680"/>
      <c r="CU19" s="680"/>
      <c r="CV19" s="680"/>
      <c r="CW19" s="680"/>
      <c r="CX19" s="680"/>
      <c r="CY19" s="681"/>
      <c r="CZ19" s="682" t="s">
        <v>231</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238413</v>
      </c>
      <c r="S20" s="680"/>
      <c r="T20" s="680"/>
      <c r="U20" s="680"/>
      <c r="V20" s="680"/>
      <c r="W20" s="680"/>
      <c r="X20" s="680"/>
      <c r="Y20" s="681"/>
      <c r="Z20" s="682">
        <v>0.3</v>
      </c>
      <c r="AA20" s="682"/>
      <c r="AB20" s="682"/>
      <c r="AC20" s="682"/>
      <c r="AD20" s="683" t="s">
        <v>235</v>
      </c>
      <c r="AE20" s="683"/>
      <c r="AF20" s="683"/>
      <c r="AG20" s="683"/>
      <c r="AH20" s="683"/>
      <c r="AI20" s="683"/>
      <c r="AJ20" s="683"/>
      <c r="AK20" s="683"/>
      <c r="AL20" s="684" t="s">
        <v>231</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3637684</v>
      </c>
      <c r="BH20" s="680"/>
      <c r="BI20" s="680"/>
      <c r="BJ20" s="680"/>
      <c r="BK20" s="680"/>
      <c r="BL20" s="680"/>
      <c r="BM20" s="680"/>
      <c r="BN20" s="681"/>
      <c r="BO20" s="682">
        <v>7.8</v>
      </c>
      <c r="BP20" s="682"/>
      <c r="BQ20" s="682"/>
      <c r="BR20" s="682"/>
      <c r="BS20" s="688" t="s">
        <v>231</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85623546</v>
      </c>
      <c r="CS20" s="680"/>
      <c r="CT20" s="680"/>
      <c r="CU20" s="680"/>
      <c r="CV20" s="680"/>
      <c r="CW20" s="680"/>
      <c r="CX20" s="680"/>
      <c r="CY20" s="681"/>
      <c r="CZ20" s="682">
        <v>100</v>
      </c>
      <c r="DA20" s="682"/>
      <c r="DB20" s="682"/>
      <c r="DC20" s="682"/>
      <c r="DD20" s="688">
        <v>15255964</v>
      </c>
      <c r="DE20" s="680"/>
      <c r="DF20" s="680"/>
      <c r="DG20" s="680"/>
      <c r="DH20" s="680"/>
      <c r="DI20" s="680"/>
      <c r="DJ20" s="680"/>
      <c r="DK20" s="680"/>
      <c r="DL20" s="680"/>
      <c r="DM20" s="680"/>
      <c r="DN20" s="680"/>
      <c r="DO20" s="680"/>
      <c r="DP20" s="681"/>
      <c r="DQ20" s="688">
        <v>55474310</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231</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231</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54285034</v>
      </c>
      <c r="S22" s="680"/>
      <c r="T22" s="680"/>
      <c r="U22" s="680"/>
      <c r="V22" s="680"/>
      <c r="W22" s="680"/>
      <c r="X22" s="680"/>
      <c r="Y22" s="681"/>
      <c r="Z22" s="682">
        <v>61.2</v>
      </c>
      <c r="AA22" s="682"/>
      <c r="AB22" s="682"/>
      <c r="AC22" s="682"/>
      <c r="AD22" s="683">
        <v>50408937</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231</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52994</v>
      </c>
      <c r="S23" s="680"/>
      <c r="T23" s="680"/>
      <c r="U23" s="680"/>
      <c r="V23" s="680"/>
      <c r="W23" s="680"/>
      <c r="X23" s="680"/>
      <c r="Y23" s="681"/>
      <c r="Z23" s="682">
        <v>0.1</v>
      </c>
      <c r="AA23" s="682"/>
      <c r="AB23" s="682"/>
      <c r="AC23" s="682"/>
      <c r="AD23" s="683">
        <v>52994</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3637684</v>
      </c>
      <c r="BH23" s="680"/>
      <c r="BI23" s="680"/>
      <c r="BJ23" s="680"/>
      <c r="BK23" s="680"/>
      <c r="BL23" s="680"/>
      <c r="BM23" s="680"/>
      <c r="BN23" s="681"/>
      <c r="BO23" s="682">
        <v>7.8</v>
      </c>
      <c r="BP23" s="682"/>
      <c r="BQ23" s="682"/>
      <c r="BR23" s="682"/>
      <c r="BS23" s="688" t="s">
        <v>231</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1594589</v>
      </c>
      <c r="S24" s="680"/>
      <c r="T24" s="680"/>
      <c r="U24" s="680"/>
      <c r="V24" s="680"/>
      <c r="W24" s="680"/>
      <c r="X24" s="680"/>
      <c r="Y24" s="681"/>
      <c r="Z24" s="682">
        <v>1.8</v>
      </c>
      <c r="AA24" s="682"/>
      <c r="AB24" s="682"/>
      <c r="AC24" s="682"/>
      <c r="AD24" s="683" t="s">
        <v>231</v>
      </c>
      <c r="AE24" s="683"/>
      <c r="AF24" s="683"/>
      <c r="AG24" s="683"/>
      <c r="AH24" s="683"/>
      <c r="AI24" s="683"/>
      <c r="AJ24" s="683"/>
      <c r="AK24" s="683"/>
      <c r="AL24" s="684" t="s">
        <v>231</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231</v>
      </c>
      <c r="BH24" s="680"/>
      <c r="BI24" s="680"/>
      <c r="BJ24" s="680"/>
      <c r="BK24" s="680"/>
      <c r="BL24" s="680"/>
      <c r="BM24" s="680"/>
      <c r="BN24" s="681"/>
      <c r="BO24" s="682" t="s">
        <v>235</v>
      </c>
      <c r="BP24" s="682"/>
      <c r="BQ24" s="682"/>
      <c r="BR24" s="682"/>
      <c r="BS24" s="688" t="s">
        <v>231</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38440926</v>
      </c>
      <c r="CS24" s="669"/>
      <c r="CT24" s="669"/>
      <c r="CU24" s="669"/>
      <c r="CV24" s="669"/>
      <c r="CW24" s="669"/>
      <c r="CX24" s="669"/>
      <c r="CY24" s="670"/>
      <c r="CZ24" s="673">
        <v>44.9</v>
      </c>
      <c r="DA24" s="674"/>
      <c r="DB24" s="674"/>
      <c r="DC24" s="693"/>
      <c r="DD24" s="712">
        <v>24215167</v>
      </c>
      <c r="DE24" s="669"/>
      <c r="DF24" s="669"/>
      <c r="DG24" s="669"/>
      <c r="DH24" s="669"/>
      <c r="DI24" s="669"/>
      <c r="DJ24" s="669"/>
      <c r="DK24" s="670"/>
      <c r="DL24" s="712">
        <v>24037778</v>
      </c>
      <c r="DM24" s="669"/>
      <c r="DN24" s="669"/>
      <c r="DO24" s="669"/>
      <c r="DP24" s="669"/>
      <c r="DQ24" s="669"/>
      <c r="DR24" s="669"/>
      <c r="DS24" s="669"/>
      <c r="DT24" s="669"/>
      <c r="DU24" s="669"/>
      <c r="DV24" s="670"/>
      <c r="DW24" s="673">
        <v>47.3</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1318320</v>
      </c>
      <c r="S25" s="680"/>
      <c r="T25" s="680"/>
      <c r="U25" s="680"/>
      <c r="V25" s="680"/>
      <c r="W25" s="680"/>
      <c r="X25" s="680"/>
      <c r="Y25" s="681"/>
      <c r="Z25" s="682">
        <v>1.5</v>
      </c>
      <c r="AA25" s="682"/>
      <c r="AB25" s="682"/>
      <c r="AC25" s="682"/>
      <c r="AD25" s="683">
        <v>162390</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231</v>
      </c>
      <c r="BH25" s="680"/>
      <c r="BI25" s="680"/>
      <c r="BJ25" s="680"/>
      <c r="BK25" s="680"/>
      <c r="BL25" s="680"/>
      <c r="BM25" s="680"/>
      <c r="BN25" s="681"/>
      <c r="BO25" s="682" t="s">
        <v>231</v>
      </c>
      <c r="BP25" s="682"/>
      <c r="BQ25" s="682"/>
      <c r="BR25" s="682"/>
      <c r="BS25" s="688" t="s">
        <v>231</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13855055</v>
      </c>
      <c r="CS25" s="715"/>
      <c r="CT25" s="715"/>
      <c r="CU25" s="715"/>
      <c r="CV25" s="715"/>
      <c r="CW25" s="715"/>
      <c r="CX25" s="715"/>
      <c r="CY25" s="716"/>
      <c r="CZ25" s="684">
        <v>16.2</v>
      </c>
      <c r="DA25" s="713"/>
      <c r="DB25" s="713"/>
      <c r="DC25" s="717"/>
      <c r="DD25" s="688">
        <v>12353617</v>
      </c>
      <c r="DE25" s="715"/>
      <c r="DF25" s="715"/>
      <c r="DG25" s="715"/>
      <c r="DH25" s="715"/>
      <c r="DI25" s="715"/>
      <c r="DJ25" s="715"/>
      <c r="DK25" s="716"/>
      <c r="DL25" s="688">
        <v>12176228</v>
      </c>
      <c r="DM25" s="715"/>
      <c r="DN25" s="715"/>
      <c r="DO25" s="715"/>
      <c r="DP25" s="715"/>
      <c r="DQ25" s="715"/>
      <c r="DR25" s="715"/>
      <c r="DS25" s="715"/>
      <c r="DT25" s="715"/>
      <c r="DU25" s="715"/>
      <c r="DV25" s="716"/>
      <c r="DW25" s="684">
        <v>24</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436013</v>
      </c>
      <c r="S26" s="680"/>
      <c r="T26" s="680"/>
      <c r="U26" s="680"/>
      <c r="V26" s="680"/>
      <c r="W26" s="680"/>
      <c r="X26" s="680"/>
      <c r="Y26" s="681"/>
      <c r="Z26" s="682">
        <v>0.5</v>
      </c>
      <c r="AA26" s="682"/>
      <c r="AB26" s="682"/>
      <c r="AC26" s="682"/>
      <c r="AD26" s="683" t="s">
        <v>231</v>
      </c>
      <c r="AE26" s="683"/>
      <c r="AF26" s="683"/>
      <c r="AG26" s="683"/>
      <c r="AH26" s="683"/>
      <c r="AI26" s="683"/>
      <c r="AJ26" s="683"/>
      <c r="AK26" s="683"/>
      <c r="AL26" s="684" t="s">
        <v>231</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231</v>
      </c>
      <c r="BP26" s="682"/>
      <c r="BQ26" s="682"/>
      <c r="BR26" s="682"/>
      <c r="BS26" s="688" t="s">
        <v>231</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10134807</v>
      </c>
      <c r="CS26" s="680"/>
      <c r="CT26" s="680"/>
      <c r="CU26" s="680"/>
      <c r="CV26" s="680"/>
      <c r="CW26" s="680"/>
      <c r="CX26" s="680"/>
      <c r="CY26" s="681"/>
      <c r="CZ26" s="684">
        <v>11.8</v>
      </c>
      <c r="DA26" s="713"/>
      <c r="DB26" s="713"/>
      <c r="DC26" s="717"/>
      <c r="DD26" s="688">
        <v>8662601</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12355604</v>
      </c>
      <c r="S27" s="680"/>
      <c r="T27" s="680"/>
      <c r="U27" s="680"/>
      <c r="V27" s="680"/>
      <c r="W27" s="680"/>
      <c r="X27" s="680"/>
      <c r="Y27" s="681"/>
      <c r="Z27" s="682">
        <v>13.9</v>
      </c>
      <c r="AA27" s="682"/>
      <c r="AB27" s="682"/>
      <c r="AC27" s="682"/>
      <c r="AD27" s="683" t="s">
        <v>235</v>
      </c>
      <c r="AE27" s="683"/>
      <c r="AF27" s="683"/>
      <c r="AG27" s="683"/>
      <c r="AH27" s="683"/>
      <c r="AI27" s="683"/>
      <c r="AJ27" s="683"/>
      <c r="AK27" s="683"/>
      <c r="AL27" s="684" t="s">
        <v>235</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46919680</v>
      </c>
      <c r="BH27" s="680"/>
      <c r="BI27" s="680"/>
      <c r="BJ27" s="680"/>
      <c r="BK27" s="680"/>
      <c r="BL27" s="680"/>
      <c r="BM27" s="680"/>
      <c r="BN27" s="681"/>
      <c r="BO27" s="682">
        <v>100</v>
      </c>
      <c r="BP27" s="682"/>
      <c r="BQ27" s="682"/>
      <c r="BR27" s="682"/>
      <c r="BS27" s="688" t="s">
        <v>235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17913984</v>
      </c>
      <c r="CS27" s="715"/>
      <c r="CT27" s="715"/>
      <c r="CU27" s="715"/>
      <c r="CV27" s="715"/>
      <c r="CW27" s="715"/>
      <c r="CX27" s="715"/>
      <c r="CY27" s="716"/>
      <c r="CZ27" s="684">
        <v>20.9</v>
      </c>
      <c r="DA27" s="713"/>
      <c r="DB27" s="713"/>
      <c r="DC27" s="717"/>
      <c r="DD27" s="688">
        <v>5375871</v>
      </c>
      <c r="DE27" s="715"/>
      <c r="DF27" s="715"/>
      <c r="DG27" s="715"/>
      <c r="DH27" s="715"/>
      <c r="DI27" s="715"/>
      <c r="DJ27" s="715"/>
      <c r="DK27" s="716"/>
      <c r="DL27" s="688">
        <v>5375871</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231</v>
      </c>
      <c r="AA28" s="682"/>
      <c r="AB28" s="682"/>
      <c r="AC28" s="682"/>
      <c r="AD28" s="683" t="s">
        <v>231</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6671887</v>
      </c>
      <c r="CS28" s="680"/>
      <c r="CT28" s="680"/>
      <c r="CU28" s="680"/>
      <c r="CV28" s="680"/>
      <c r="CW28" s="680"/>
      <c r="CX28" s="680"/>
      <c r="CY28" s="681"/>
      <c r="CZ28" s="684">
        <v>7.8</v>
      </c>
      <c r="DA28" s="713"/>
      <c r="DB28" s="713"/>
      <c r="DC28" s="717"/>
      <c r="DD28" s="688">
        <v>6485679</v>
      </c>
      <c r="DE28" s="680"/>
      <c r="DF28" s="680"/>
      <c r="DG28" s="680"/>
      <c r="DH28" s="680"/>
      <c r="DI28" s="680"/>
      <c r="DJ28" s="680"/>
      <c r="DK28" s="681"/>
      <c r="DL28" s="688">
        <v>6485679</v>
      </c>
      <c r="DM28" s="680"/>
      <c r="DN28" s="680"/>
      <c r="DO28" s="680"/>
      <c r="DP28" s="680"/>
      <c r="DQ28" s="680"/>
      <c r="DR28" s="680"/>
      <c r="DS28" s="680"/>
      <c r="DT28" s="680"/>
      <c r="DU28" s="680"/>
      <c r="DV28" s="681"/>
      <c r="DW28" s="684">
        <v>12.8</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5582066</v>
      </c>
      <c r="S29" s="680"/>
      <c r="T29" s="680"/>
      <c r="U29" s="680"/>
      <c r="V29" s="680"/>
      <c r="W29" s="680"/>
      <c r="X29" s="680"/>
      <c r="Y29" s="681"/>
      <c r="Z29" s="682">
        <v>6.3</v>
      </c>
      <c r="AA29" s="682"/>
      <c r="AB29" s="682"/>
      <c r="AC29" s="682"/>
      <c r="AD29" s="683" t="s">
        <v>231</v>
      </c>
      <c r="AE29" s="683"/>
      <c r="AF29" s="683"/>
      <c r="AG29" s="683"/>
      <c r="AH29" s="683"/>
      <c r="AI29" s="683"/>
      <c r="AJ29" s="683"/>
      <c r="AK29" s="683"/>
      <c r="AL29" s="684" t="s">
        <v>231</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6671887</v>
      </c>
      <c r="CS29" s="715"/>
      <c r="CT29" s="715"/>
      <c r="CU29" s="715"/>
      <c r="CV29" s="715"/>
      <c r="CW29" s="715"/>
      <c r="CX29" s="715"/>
      <c r="CY29" s="716"/>
      <c r="CZ29" s="684">
        <v>7.8</v>
      </c>
      <c r="DA29" s="713"/>
      <c r="DB29" s="713"/>
      <c r="DC29" s="717"/>
      <c r="DD29" s="688">
        <v>6485679</v>
      </c>
      <c r="DE29" s="715"/>
      <c r="DF29" s="715"/>
      <c r="DG29" s="715"/>
      <c r="DH29" s="715"/>
      <c r="DI29" s="715"/>
      <c r="DJ29" s="715"/>
      <c r="DK29" s="716"/>
      <c r="DL29" s="688">
        <v>6485679</v>
      </c>
      <c r="DM29" s="715"/>
      <c r="DN29" s="715"/>
      <c r="DO29" s="715"/>
      <c r="DP29" s="715"/>
      <c r="DQ29" s="715"/>
      <c r="DR29" s="715"/>
      <c r="DS29" s="715"/>
      <c r="DT29" s="715"/>
      <c r="DU29" s="715"/>
      <c r="DV29" s="716"/>
      <c r="DW29" s="684">
        <v>12.8</v>
      </c>
      <c r="DX29" s="713"/>
      <c r="DY29" s="713"/>
      <c r="DZ29" s="713"/>
      <c r="EA29" s="713"/>
      <c r="EB29" s="713"/>
      <c r="EC29" s="714"/>
    </row>
    <row r="30" spans="2:133" ht="11.25" customHeight="1" x14ac:dyDescent="0.15">
      <c r="B30" s="676" t="s">
        <v>306</v>
      </c>
      <c r="C30" s="677"/>
      <c r="D30" s="677"/>
      <c r="E30" s="677"/>
      <c r="F30" s="677"/>
      <c r="G30" s="677"/>
      <c r="H30" s="677"/>
      <c r="I30" s="677"/>
      <c r="J30" s="677"/>
      <c r="K30" s="677"/>
      <c r="L30" s="677"/>
      <c r="M30" s="677"/>
      <c r="N30" s="677"/>
      <c r="O30" s="677"/>
      <c r="P30" s="677"/>
      <c r="Q30" s="678"/>
      <c r="R30" s="679">
        <v>1110769</v>
      </c>
      <c r="S30" s="680"/>
      <c r="T30" s="680"/>
      <c r="U30" s="680"/>
      <c r="V30" s="680"/>
      <c r="W30" s="680"/>
      <c r="X30" s="680"/>
      <c r="Y30" s="681"/>
      <c r="Z30" s="682">
        <v>1.3</v>
      </c>
      <c r="AA30" s="682"/>
      <c r="AB30" s="682"/>
      <c r="AC30" s="682"/>
      <c r="AD30" s="683">
        <v>34629</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187</v>
      </c>
      <c r="AY30" s="666"/>
      <c r="AZ30" s="666"/>
      <c r="BA30" s="666"/>
      <c r="BB30" s="666"/>
      <c r="BC30" s="666"/>
      <c r="BD30" s="666"/>
      <c r="BE30" s="666"/>
      <c r="BF30" s="667"/>
      <c r="BG30" s="739">
        <v>99.3</v>
      </c>
      <c r="BH30" s="740"/>
      <c r="BI30" s="740"/>
      <c r="BJ30" s="740"/>
      <c r="BK30" s="740"/>
      <c r="BL30" s="740"/>
      <c r="BM30" s="674">
        <v>98</v>
      </c>
      <c r="BN30" s="740"/>
      <c r="BO30" s="740"/>
      <c r="BP30" s="740"/>
      <c r="BQ30" s="741"/>
      <c r="BR30" s="739">
        <v>99.4</v>
      </c>
      <c r="BS30" s="740"/>
      <c r="BT30" s="740"/>
      <c r="BU30" s="740"/>
      <c r="BV30" s="740"/>
      <c r="BW30" s="740"/>
      <c r="BX30" s="674">
        <v>97.8</v>
      </c>
      <c r="BY30" s="740"/>
      <c r="BZ30" s="740"/>
      <c r="CA30" s="740"/>
      <c r="CB30" s="741"/>
      <c r="CD30" s="744"/>
      <c r="CE30" s="745"/>
      <c r="CF30" s="694" t="s">
        <v>309</v>
      </c>
      <c r="CG30" s="695"/>
      <c r="CH30" s="695"/>
      <c r="CI30" s="695"/>
      <c r="CJ30" s="695"/>
      <c r="CK30" s="695"/>
      <c r="CL30" s="695"/>
      <c r="CM30" s="695"/>
      <c r="CN30" s="695"/>
      <c r="CO30" s="695"/>
      <c r="CP30" s="695"/>
      <c r="CQ30" s="696"/>
      <c r="CR30" s="679">
        <v>6129744</v>
      </c>
      <c r="CS30" s="680"/>
      <c r="CT30" s="680"/>
      <c r="CU30" s="680"/>
      <c r="CV30" s="680"/>
      <c r="CW30" s="680"/>
      <c r="CX30" s="680"/>
      <c r="CY30" s="681"/>
      <c r="CZ30" s="684">
        <v>7.2</v>
      </c>
      <c r="DA30" s="713"/>
      <c r="DB30" s="713"/>
      <c r="DC30" s="717"/>
      <c r="DD30" s="688">
        <v>5964747</v>
      </c>
      <c r="DE30" s="680"/>
      <c r="DF30" s="680"/>
      <c r="DG30" s="680"/>
      <c r="DH30" s="680"/>
      <c r="DI30" s="680"/>
      <c r="DJ30" s="680"/>
      <c r="DK30" s="681"/>
      <c r="DL30" s="688">
        <v>5964747</v>
      </c>
      <c r="DM30" s="680"/>
      <c r="DN30" s="680"/>
      <c r="DO30" s="680"/>
      <c r="DP30" s="680"/>
      <c r="DQ30" s="680"/>
      <c r="DR30" s="680"/>
      <c r="DS30" s="680"/>
      <c r="DT30" s="680"/>
      <c r="DU30" s="680"/>
      <c r="DV30" s="681"/>
      <c r="DW30" s="684">
        <v>11.7</v>
      </c>
      <c r="DX30" s="713"/>
      <c r="DY30" s="713"/>
      <c r="DZ30" s="713"/>
      <c r="EA30" s="713"/>
      <c r="EB30" s="713"/>
      <c r="EC30" s="714"/>
    </row>
    <row r="31" spans="2:133" ht="11.25" customHeight="1" x14ac:dyDescent="0.15">
      <c r="B31" s="676" t="s">
        <v>310</v>
      </c>
      <c r="C31" s="677"/>
      <c r="D31" s="677"/>
      <c r="E31" s="677"/>
      <c r="F31" s="677"/>
      <c r="G31" s="677"/>
      <c r="H31" s="677"/>
      <c r="I31" s="677"/>
      <c r="J31" s="677"/>
      <c r="K31" s="677"/>
      <c r="L31" s="677"/>
      <c r="M31" s="677"/>
      <c r="N31" s="677"/>
      <c r="O31" s="677"/>
      <c r="P31" s="677"/>
      <c r="Q31" s="678"/>
      <c r="R31" s="679">
        <v>313012</v>
      </c>
      <c r="S31" s="680"/>
      <c r="T31" s="680"/>
      <c r="U31" s="680"/>
      <c r="V31" s="680"/>
      <c r="W31" s="680"/>
      <c r="X31" s="680"/>
      <c r="Y31" s="681"/>
      <c r="Z31" s="682">
        <v>0.4</v>
      </c>
      <c r="AA31" s="682"/>
      <c r="AB31" s="682"/>
      <c r="AC31" s="682"/>
      <c r="AD31" s="683" t="s">
        <v>231</v>
      </c>
      <c r="AE31" s="683"/>
      <c r="AF31" s="683"/>
      <c r="AG31" s="683"/>
      <c r="AH31" s="683"/>
      <c r="AI31" s="683"/>
      <c r="AJ31" s="683"/>
      <c r="AK31" s="683"/>
      <c r="AL31" s="684" t="s">
        <v>231</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99.1</v>
      </c>
      <c r="BH31" s="715"/>
      <c r="BI31" s="715"/>
      <c r="BJ31" s="715"/>
      <c r="BK31" s="715"/>
      <c r="BL31" s="715"/>
      <c r="BM31" s="685">
        <v>97.4</v>
      </c>
      <c r="BN31" s="737"/>
      <c r="BO31" s="737"/>
      <c r="BP31" s="737"/>
      <c r="BQ31" s="738"/>
      <c r="BR31" s="736">
        <v>99.1</v>
      </c>
      <c r="BS31" s="715"/>
      <c r="BT31" s="715"/>
      <c r="BU31" s="715"/>
      <c r="BV31" s="715"/>
      <c r="BW31" s="715"/>
      <c r="BX31" s="685">
        <v>97.1</v>
      </c>
      <c r="BY31" s="737"/>
      <c r="BZ31" s="737"/>
      <c r="CA31" s="737"/>
      <c r="CB31" s="738"/>
      <c r="CD31" s="744"/>
      <c r="CE31" s="745"/>
      <c r="CF31" s="694" t="s">
        <v>313</v>
      </c>
      <c r="CG31" s="695"/>
      <c r="CH31" s="695"/>
      <c r="CI31" s="695"/>
      <c r="CJ31" s="695"/>
      <c r="CK31" s="695"/>
      <c r="CL31" s="695"/>
      <c r="CM31" s="695"/>
      <c r="CN31" s="695"/>
      <c r="CO31" s="695"/>
      <c r="CP31" s="695"/>
      <c r="CQ31" s="696"/>
      <c r="CR31" s="679">
        <v>542143</v>
      </c>
      <c r="CS31" s="715"/>
      <c r="CT31" s="715"/>
      <c r="CU31" s="715"/>
      <c r="CV31" s="715"/>
      <c r="CW31" s="715"/>
      <c r="CX31" s="715"/>
      <c r="CY31" s="716"/>
      <c r="CZ31" s="684">
        <v>0.6</v>
      </c>
      <c r="DA31" s="713"/>
      <c r="DB31" s="713"/>
      <c r="DC31" s="717"/>
      <c r="DD31" s="688">
        <v>520932</v>
      </c>
      <c r="DE31" s="715"/>
      <c r="DF31" s="715"/>
      <c r="DG31" s="715"/>
      <c r="DH31" s="715"/>
      <c r="DI31" s="715"/>
      <c r="DJ31" s="715"/>
      <c r="DK31" s="716"/>
      <c r="DL31" s="688">
        <v>520932</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314</v>
      </c>
      <c r="C32" s="677"/>
      <c r="D32" s="677"/>
      <c r="E32" s="677"/>
      <c r="F32" s="677"/>
      <c r="G32" s="677"/>
      <c r="H32" s="677"/>
      <c r="I32" s="677"/>
      <c r="J32" s="677"/>
      <c r="K32" s="677"/>
      <c r="L32" s="677"/>
      <c r="M32" s="677"/>
      <c r="N32" s="677"/>
      <c r="O32" s="677"/>
      <c r="P32" s="677"/>
      <c r="Q32" s="678"/>
      <c r="R32" s="679">
        <v>325541</v>
      </c>
      <c r="S32" s="680"/>
      <c r="T32" s="680"/>
      <c r="U32" s="680"/>
      <c r="V32" s="680"/>
      <c r="W32" s="680"/>
      <c r="X32" s="680"/>
      <c r="Y32" s="681"/>
      <c r="Z32" s="682">
        <v>0.4</v>
      </c>
      <c r="AA32" s="682"/>
      <c r="AB32" s="682"/>
      <c r="AC32" s="682"/>
      <c r="AD32" s="683" t="s">
        <v>231</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99.5</v>
      </c>
      <c r="BH32" s="749"/>
      <c r="BI32" s="749"/>
      <c r="BJ32" s="749"/>
      <c r="BK32" s="749"/>
      <c r="BL32" s="749"/>
      <c r="BM32" s="750">
        <v>98.3</v>
      </c>
      <c r="BN32" s="749"/>
      <c r="BO32" s="749"/>
      <c r="BP32" s="749"/>
      <c r="BQ32" s="751"/>
      <c r="BR32" s="748">
        <v>99.5</v>
      </c>
      <c r="BS32" s="749"/>
      <c r="BT32" s="749"/>
      <c r="BU32" s="749"/>
      <c r="BV32" s="749"/>
      <c r="BW32" s="749"/>
      <c r="BX32" s="750">
        <v>98.2</v>
      </c>
      <c r="BY32" s="749"/>
      <c r="BZ32" s="749"/>
      <c r="CA32" s="749"/>
      <c r="CB32" s="751"/>
      <c r="CD32" s="746"/>
      <c r="CE32" s="747"/>
      <c r="CF32" s="694" t="s">
        <v>316</v>
      </c>
      <c r="CG32" s="695"/>
      <c r="CH32" s="695"/>
      <c r="CI32" s="695"/>
      <c r="CJ32" s="695"/>
      <c r="CK32" s="695"/>
      <c r="CL32" s="695"/>
      <c r="CM32" s="695"/>
      <c r="CN32" s="695"/>
      <c r="CO32" s="695"/>
      <c r="CP32" s="695"/>
      <c r="CQ32" s="696"/>
      <c r="CR32" s="679" t="s">
        <v>235</v>
      </c>
      <c r="CS32" s="680"/>
      <c r="CT32" s="680"/>
      <c r="CU32" s="680"/>
      <c r="CV32" s="680"/>
      <c r="CW32" s="680"/>
      <c r="CX32" s="680"/>
      <c r="CY32" s="681"/>
      <c r="CZ32" s="684" t="s">
        <v>231</v>
      </c>
      <c r="DA32" s="713"/>
      <c r="DB32" s="713"/>
      <c r="DC32" s="717"/>
      <c r="DD32" s="688" t="s">
        <v>235</v>
      </c>
      <c r="DE32" s="680"/>
      <c r="DF32" s="680"/>
      <c r="DG32" s="680"/>
      <c r="DH32" s="680"/>
      <c r="DI32" s="680"/>
      <c r="DJ32" s="680"/>
      <c r="DK32" s="681"/>
      <c r="DL32" s="688" t="s">
        <v>235</v>
      </c>
      <c r="DM32" s="680"/>
      <c r="DN32" s="680"/>
      <c r="DO32" s="680"/>
      <c r="DP32" s="680"/>
      <c r="DQ32" s="680"/>
      <c r="DR32" s="680"/>
      <c r="DS32" s="680"/>
      <c r="DT32" s="680"/>
      <c r="DU32" s="680"/>
      <c r="DV32" s="681"/>
      <c r="DW32" s="684" t="s">
        <v>231</v>
      </c>
      <c r="DX32" s="713"/>
      <c r="DY32" s="713"/>
      <c r="DZ32" s="713"/>
      <c r="EA32" s="713"/>
      <c r="EB32" s="713"/>
      <c r="EC32" s="714"/>
    </row>
    <row r="33" spans="2:133" ht="11.25" customHeight="1" x14ac:dyDescent="0.15">
      <c r="B33" s="676" t="s">
        <v>317</v>
      </c>
      <c r="C33" s="677"/>
      <c r="D33" s="677"/>
      <c r="E33" s="677"/>
      <c r="F33" s="677"/>
      <c r="G33" s="677"/>
      <c r="H33" s="677"/>
      <c r="I33" s="677"/>
      <c r="J33" s="677"/>
      <c r="K33" s="677"/>
      <c r="L33" s="677"/>
      <c r="M33" s="677"/>
      <c r="N33" s="677"/>
      <c r="O33" s="677"/>
      <c r="P33" s="677"/>
      <c r="Q33" s="678"/>
      <c r="R33" s="679">
        <v>2680893</v>
      </c>
      <c r="S33" s="680"/>
      <c r="T33" s="680"/>
      <c r="U33" s="680"/>
      <c r="V33" s="680"/>
      <c r="W33" s="680"/>
      <c r="X33" s="680"/>
      <c r="Y33" s="681"/>
      <c r="Z33" s="682">
        <v>3</v>
      </c>
      <c r="AA33" s="682"/>
      <c r="AB33" s="682"/>
      <c r="AC33" s="682"/>
      <c r="AD33" s="683" t="s">
        <v>235</v>
      </c>
      <c r="AE33" s="683"/>
      <c r="AF33" s="683"/>
      <c r="AG33" s="683"/>
      <c r="AH33" s="683"/>
      <c r="AI33" s="683"/>
      <c r="AJ33" s="683"/>
      <c r="AK33" s="683"/>
      <c r="AL33" s="684" t="s">
        <v>231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31823729</v>
      </c>
      <c r="CS33" s="715"/>
      <c r="CT33" s="715"/>
      <c r="CU33" s="715"/>
      <c r="CV33" s="715"/>
      <c r="CW33" s="715"/>
      <c r="CX33" s="715"/>
      <c r="CY33" s="716"/>
      <c r="CZ33" s="684">
        <v>37.200000000000003</v>
      </c>
      <c r="DA33" s="713"/>
      <c r="DB33" s="713"/>
      <c r="DC33" s="717"/>
      <c r="DD33" s="688">
        <v>25781491</v>
      </c>
      <c r="DE33" s="715"/>
      <c r="DF33" s="715"/>
      <c r="DG33" s="715"/>
      <c r="DH33" s="715"/>
      <c r="DI33" s="715"/>
      <c r="DJ33" s="715"/>
      <c r="DK33" s="716"/>
      <c r="DL33" s="688">
        <v>18743564</v>
      </c>
      <c r="DM33" s="715"/>
      <c r="DN33" s="715"/>
      <c r="DO33" s="715"/>
      <c r="DP33" s="715"/>
      <c r="DQ33" s="715"/>
      <c r="DR33" s="715"/>
      <c r="DS33" s="715"/>
      <c r="DT33" s="715"/>
      <c r="DU33" s="715"/>
      <c r="DV33" s="716"/>
      <c r="DW33" s="684">
        <v>36.9</v>
      </c>
      <c r="DX33" s="713"/>
      <c r="DY33" s="713"/>
      <c r="DZ33" s="713"/>
      <c r="EA33" s="713"/>
      <c r="EB33" s="713"/>
      <c r="EC33" s="714"/>
    </row>
    <row r="34" spans="2:133" ht="11.25" customHeight="1" x14ac:dyDescent="0.15">
      <c r="B34" s="676" t="s">
        <v>319</v>
      </c>
      <c r="C34" s="677"/>
      <c r="D34" s="677"/>
      <c r="E34" s="677"/>
      <c r="F34" s="677"/>
      <c r="G34" s="677"/>
      <c r="H34" s="677"/>
      <c r="I34" s="677"/>
      <c r="J34" s="677"/>
      <c r="K34" s="677"/>
      <c r="L34" s="677"/>
      <c r="M34" s="677"/>
      <c r="N34" s="677"/>
      <c r="O34" s="677"/>
      <c r="P34" s="677"/>
      <c r="Q34" s="678"/>
      <c r="R34" s="679">
        <v>2007782</v>
      </c>
      <c r="S34" s="680"/>
      <c r="T34" s="680"/>
      <c r="U34" s="680"/>
      <c r="V34" s="680"/>
      <c r="W34" s="680"/>
      <c r="X34" s="680"/>
      <c r="Y34" s="681"/>
      <c r="Z34" s="682">
        <v>2.2999999999999998</v>
      </c>
      <c r="AA34" s="682"/>
      <c r="AB34" s="682"/>
      <c r="AC34" s="682"/>
      <c r="AD34" s="683">
        <v>11171</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13949428</v>
      </c>
      <c r="CS34" s="680"/>
      <c r="CT34" s="680"/>
      <c r="CU34" s="680"/>
      <c r="CV34" s="680"/>
      <c r="CW34" s="680"/>
      <c r="CX34" s="680"/>
      <c r="CY34" s="681"/>
      <c r="CZ34" s="684">
        <v>16.3</v>
      </c>
      <c r="DA34" s="713"/>
      <c r="DB34" s="713"/>
      <c r="DC34" s="717"/>
      <c r="DD34" s="688">
        <v>11704010</v>
      </c>
      <c r="DE34" s="680"/>
      <c r="DF34" s="680"/>
      <c r="DG34" s="680"/>
      <c r="DH34" s="680"/>
      <c r="DI34" s="680"/>
      <c r="DJ34" s="680"/>
      <c r="DK34" s="681"/>
      <c r="DL34" s="688">
        <v>7472613</v>
      </c>
      <c r="DM34" s="680"/>
      <c r="DN34" s="680"/>
      <c r="DO34" s="680"/>
      <c r="DP34" s="680"/>
      <c r="DQ34" s="680"/>
      <c r="DR34" s="680"/>
      <c r="DS34" s="680"/>
      <c r="DT34" s="680"/>
      <c r="DU34" s="680"/>
      <c r="DV34" s="681"/>
      <c r="DW34" s="684">
        <v>14.7</v>
      </c>
      <c r="DX34" s="713"/>
      <c r="DY34" s="713"/>
      <c r="DZ34" s="713"/>
      <c r="EA34" s="713"/>
      <c r="EB34" s="713"/>
      <c r="EC34" s="714"/>
    </row>
    <row r="35" spans="2:133" ht="11.25" customHeight="1" x14ac:dyDescent="0.15">
      <c r="B35" s="676" t="s">
        <v>323</v>
      </c>
      <c r="C35" s="677"/>
      <c r="D35" s="677"/>
      <c r="E35" s="677"/>
      <c r="F35" s="677"/>
      <c r="G35" s="677"/>
      <c r="H35" s="677"/>
      <c r="I35" s="677"/>
      <c r="J35" s="677"/>
      <c r="K35" s="677"/>
      <c r="L35" s="677"/>
      <c r="M35" s="677"/>
      <c r="N35" s="677"/>
      <c r="O35" s="677"/>
      <c r="P35" s="677"/>
      <c r="Q35" s="678"/>
      <c r="R35" s="679">
        <v>6603200</v>
      </c>
      <c r="S35" s="680"/>
      <c r="T35" s="680"/>
      <c r="U35" s="680"/>
      <c r="V35" s="680"/>
      <c r="W35" s="680"/>
      <c r="X35" s="680"/>
      <c r="Y35" s="681"/>
      <c r="Z35" s="682">
        <v>7.4</v>
      </c>
      <c r="AA35" s="682"/>
      <c r="AB35" s="682"/>
      <c r="AC35" s="682"/>
      <c r="AD35" s="683" t="s">
        <v>235</v>
      </c>
      <c r="AE35" s="683"/>
      <c r="AF35" s="683"/>
      <c r="AG35" s="683"/>
      <c r="AH35" s="683"/>
      <c r="AI35" s="683"/>
      <c r="AJ35" s="683"/>
      <c r="AK35" s="683"/>
      <c r="AL35" s="684" t="s">
        <v>231</v>
      </c>
      <c r="AM35" s="685"/>
      <c r="AN35" s="685"/>
      <c r="AO35" s="686"/>
      <c r="AP35" s="234"/>
      <c r="AQ35" s="752" t="s">
        <v>324</v>
      </c>
      <c r="AR35" s="753"/>
      <c r="AS35" s="753"/>
      <c r="AT35" s="753"/>
      <c r="AU35" s="753"/>
      <c r="AV35" s="753"/>
      <c r="AW35" s="753"/>
      <c r="AX35" s="753"/>
      <c r="AY35" s="754"/>
      <c r="AZ35" s="668">
        <v>11403153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175276</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1693793</v>
      </c>
      <c r="CS35" s="715"/>
      <c r="CT35" s="715"/>
      <c r="CU35" s="715"/>
      <c r="CV35" s="715"/>
      <c r="CW35" s="715"/>
      <c r="CX35" s="715"/>
      <c r="CY35" s="716"/>
      <c r="CZ35" s="684">
        <v>2</v>
      </c>
      <c r="DA35" s="713"/>
      <c r="DB35" s="713"/>
      <c r="DC35" s="717"/>
      <c r="DD35" s="688">
        <v>1592914</v>
      </c>
      <c r="DE35" s="715"/>
      <c r="DF35" s="715"/>
      <c r="DG35" s="715"/>
      <c r="DH35" s="715"/>
      <c r="DI35" s="715"/>
      <c r="DJ35" s="715"/>
      <c r="DK35" s="716"/>
      <c r="DL35" s="688">
        <v>1592914</v>
      </c>
      <c r="DM35" s="715"/>
      <c r="DN35" s="715"/>
      <c r="DO35" s="715"/>
      <c r="DP35" s="715"/>
      <c r="DQ35" s="715"/>
      <c r="DR35" s="715"/>
      <c r="DS35" s="715"/>
      <c r="DT35" s="715"/>
      <c r="DU35" s="715"/>
      <c r="DV35" s="716"/>
      <c r="DW35" s="684">
        <v>3.1</v>
      </c>
      <c r="DX35" s="713"/>
      <c r="DY35" s="713"/>
      <c r="DZ35" s="713"/>
      <c r="EA35" s="713"/>
      <c r="EB35" s="713"/>
      <c r="EC35" s="714"/>
    </row>
    <row r="36" spans="2:133" ht="11.25" customHeight="1" x14ac:dyDescent="0.15">
      <c r="B36" s="676" t="s">
        <v>327</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231</v>
      </c>
      <c r="AE36" s="683"/>
      <c r="AF36" s="683"/>
      <c r="AG36" s="683"/>
      <c r="AH36" s="683"/>
      <c r="AI36" s="683"/>
      <c r="AJ36" s="683"/>
      <c r="AK36" s="683"/>
      <c r="AL36" s="684" t="s">
        <v>231</v>
      </c>
      <c r="AM36" s="685"/>
      <c r="AN36" s="685"/>
      <c r="AO36" s="686"/>
      <c r="AQ36" s="756" t="s">
        <v>328</v>
      </c>
      <c r="AR36" s="757"/>
      <c r="AS36" s="757"/>
      <c r="AT36" s="757"/>
      <c r="AU36" s="757"/>
      <c r="AV36" s="757"/>
      <c r="AW36" s="757"/>
      <c r="AX36" s="757"/>
      <c r="AY36" s="758"/>
      <c r="AZ36" s="679">
        <v>2324255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109856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7292861</v>
      </c>
      <c r="CS36" s="680"/>
      <c r="CT36" s="680"/>
      <c r="CU36" s="680"/>
      <c r="CV36" s="680"/>
      <c r="CW36" s="680"/>
      <c r="CX36" s="680"/>
      <c r="CY36" s="681"/>
      <c r="CZ36" s="684">
        <v>8.5</v>
      </c>
      <c r="DA36" s="713"/>
      <c r="DB36" s="713"/>
      <c r="DC36" s="717"/>
      <c r="DD36" s="688">
        <v>6254449</v>
      </c>
      <c r="DE36" s="680"/>
      <c r="DF36" s="680"/>
      <c r="DG36" s="680"/>
      <c r="DH36" s="680"/>
      <c r="DI36" s="680"/>
      <c r="DJ36" s="680"/>
      <c r="DK36" s="681"/>
      <c r="DL36" s="688">
        <v>4308678</v>
      </c>
      <c r="DM36" s="680"/>
      <c r="DN36" s="680"/>
      <c r="DO36" s="680"/>
      <c r="DP36" s="680"/>
      <c r="DQ36" s="680"/>
      <c r="DR36" s="680"/>
      <c r="DS36" s="680"/>
      <c r="DT36" s="680"/>
      <c r="DU36" s="680"/>
      <c r="DV36" s="681"/>
      <c r="DW36" s="684">
        <v>8.5</v>
      </c>
      <c r="DX36" s="713"/>
      <c r="DY36" s="713"/>
      <c r="DZ36" s="713"/>
      <c r="EA36" s="713"/>
      <c r="EB36" s="713"/>
      <c r="EC36" s="714"/>
    </row>
    <row r="37" spans="2:133" ht="11.25" customHeight="1" x14ac:dyDescent="0.15">
      <c r="B37" s="676" t="s">
        <v>331</v>
      </c>
      <c r="C37" s="677"/>
      <c r="D37" s="677"/>
      <c r="E37" s="677"/>
      <c r="F37" s="677"/>
      <c r="G37" s="677"/>
      <c r="H37" s="677"/>
      <c r="I37" s="677"/>
      <c r="J37" s="677"/>
      <c r="K37" s="677"/>
      <c r="L37" s="677"/>
      <c r="M37" s="677"/>
      <c r="N37" s="677"/>
      <c r="O37" s="677"/>
      <c r="P37" s="677"/>
      <c r="Q37" s="678"/>
      <c r="R37" s="679">
        <v>162000</v>
      </c>
      <c r="S37" s="680"/>
      <c r="T37" s="680"/>
      <c r="U37" s="680"/>
      <c r="V37" s="680"/>
      <c r="W37" s="680"/>
      <c r="X37" s="680"/>
      <c r="Y37" s="681"/>
      <c r="Z37" s="682">
        <v>0.2</v>
      </c>
      <c r="AA37" s="682"/>
      <c r="AB37" s="682"/>
      <c r="AC37" s="682"/>
      <c r="AD37" s="683" t="s">
        <v>231</v>
      </c>
      <c r="AE37" s="683"/>
      <c r="AF37" s="683"/>
      <c r="AG37" s="683"/>
      <c r="AH37" s="683"/>
      <c r="AI37" s="683"/>
      <c r="AJ37" s="683"/>
      <c r="AK37" s="683"/>
      <c r="AL37" s="684" t="s">
        <v>231</v>
      </c>
      <c r="AM37" s="685"/>
      <c r="AN37" s="685"/>
      <c r="AO37" s="686"/>
      <c r="AQ37" s="756" t="s">
        <v>332</v>
      </c>
      <c r="AR37" s="757"/>
      <c r="AS37" s="757"/>
      <c r="AT37" s="757"/>
      <c r="AU37" s="757"/>
      <c r="AV37" s="757"/>
      <c r="AW37" s="757"/>
      <c r="AX37" s="757"/>
      <c r="AY37" s="758"/>
      <c r="AZ37" s="679">
        <v>2278736</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34332</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18368</v>
      </c>
      <c r="CS37" s="715"/>
      <c r="CT37" s="715"/>
      <c r="CU37" s="715"/>
      <c r="CV37" s="715"/>
      <c r="CW37" s="715"/>
      <c r="CX37" s="715"/>
      <c r="CY37" s="716"/>
      <c r="CZ37" s="684">
        <v>0</v>
      </c>
      <c r="DA37" s="713"/>
      <c r="DB37" s="713"/>
      <c r="DC37" s="717"/>
      <c r="DD37" s="688">
        <v>18157</v>
      </c>
      <c r="DE37" s="715"/>
      <c r="DF37" s="715"/>
      <c r="DG37" s="715"/>
      <c r="DH37" s="715"/>
      <c r="DI37" s="715"/>
      <c r="DJ37" s="715"/>
      <c r="DK37" s="716"/>
      <c r="DL37" s="688">
        <v>18157</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15">
      <c r="B38" s="724" t="s">
        <v>335</v>
      </c>
      <c r="C38" s="725"/>
      <c r="D38" s="725"/>
      <c r="E38" s="725"/>
      <c r="F38" s="725"/>
      <c r="G38" s="725"/>
      <c r="H38" s="725"/>
      <c r="I38" s="725"/>
      <c r="J38" s="725"/>
      <c r="K38" s="725"/>
      <c r="L38" s="725"/>
      <c r="M38" s="725"/>
      <c r="N38" s="725"/>
      <c r="O38" s="725"/>
      <c r="P38" s="725"/>
      <c r="Q38" s="726"/>
      <c r="R38" s="759">
        <v>88665817</v>
      </c>
      <c r="S38" s="760"/>
      <c r="T38" s="760"/>
      <c r="U38" s="760"/>
      <c r="V38" s="760"/>
      <c r="W38" s="760"/>
      <c r="X38" s="760"/>
      <c r="Y38" s="761"/>
      <c r="Z38" s="762">
        <v>100</v>
      </c>
      <c r="AA38" s="762"/>
      <c r="AB38" s="762"/>
      <c r="AC38" s="762"/>
      <c r="AD38" s="763">
        <v>50670121</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59327</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54748</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6740835</v>
      </c>
      <c r="CS38" s="680"/>
      <c r="CT38" s="680"/>
      <c r="CU38" s="680"/>
      <c r="CV38" s="680"/>
      <c r="CW38" s="680"/>
      <c r="CX38" s="680"/>
      <c r="CY38" s="681"/>
      <c r="CZ38" s="684">
        <v>7.9</v>
      </c>
      <c r="DA38" s="713"/>
      <c r="DB38" s="713"/>
      <c r="DC38" s="717"/>
      <c r="DD38" s="688">
        <v>5507117</v>
      </c>
      <c r="DE38" s="680"/>
      <c r="DF38" s="680"/>
      <c r="DG38" s="680"/>
      <c r="DH38" s="680"/>
      <c r="DI38" s="680"/>
      <c r="DJ38" s="680"/>
      <c r="DK38" s="681"/>
      <c r="DL38" s="688">
        <v>5369359</v>
      </c>
      <c r="DM38" s="680"/>
      <c r="DN38" s="680"/>
      <c r="DO38" s="680"/>
      <c r="DP38" s="680"/>
      <c r="DQ38" s="680"/>
      <c r="DR38" s="680"/>
      <c r="DS38" s="680"/>
      <c r="DT38" s="680"/>
      <c r="DU38" s="680"/>
      <c r="DV38" s="681"/>
      <c r="DW38" s="684">
        <v>10.6</v>
      </c>
      <c r="DX38" s="713"/>
      <c r="DY38" s="713"/>
      <c r="DZ38" s="713"/>
      <c r="EA38" s="713"/>
      <c r="EB38" s="713"/>
      <c r="EC38" s="714"/>
    </row>
    <row r="39" spans="2:133" ht="11.25" customHeight="1" x14ac:dyDescent="0.15">
      <c r="AQ39" s="756" t="s">
        <v>339</v>
      </c>
      <c r="AR39" s="757"/>
      <c r="AS39" s="757"/>
      <c r="AT39" s="757"/>
      <c r="AU39" s="757"/>
      <c r="AV39" s="757"/>
      <c r="AW39" s="757"/>
      <c r="AX39" s="757"/>
      <c r="AY39" s="758"/>
      <c r="AZ39" s="679" t="s">
        <v>179</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110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618966</v>
      </c>
      <c r="CS39" s="715"/>
      <c r="CT39" s="715"/>
      <c r="CU39" s="715"/>
      <c r="CV39" s="715"/>
      <c r="CW39" s="715"/>
      <c r="CX39" s="715"/>
      <c r="CY39" s="716"/>
      <c r="CZ39" s="684">
        <v>0.7</v>
      </c>
      <c r="DA39" s="713"/>
      <c r="DB39" s="713"/>
      <c r="DC39" s="717"/>
      <c r="DD39" s="688">
        <v>401180</v>
      </c>
      <c r="DE39" s="715"/>
      <c r="DF39" s="715"/>
      <c r="DG39" s="715"/>
      <c r="DH39" s="715"/>
      <c r="DI39" s="715"/>
      <c r="DJ39" s="715"/>
      <c r="DK39" s="716"/>
      <c r="DL39" s="688" t="s">
        <v>179</v>
      </c>
      <c r="DM39" s="715"/>
      <c r="DN39" s="715"/>
      <c r="DO39" s="715"/>
      <c r="DP39" s="715"/>
      <c r="DQ39" s="715"/>
      <c r="DR39" s="715"/>
      <c r="DS39" s="715"/>
      <c r="DT39" s="715"/>
      <c r="DU39" s="715"/>
      <c r="DV39" s="716"/>
      <c r="DW39" s="684" t="s">
        <v>231</v>
      </c>
      <c r="DX39" s="713"/>
      <c r="DY39" s="713"/>
      <c r="DZ39" s="713"/>
      <c r="EA39" s="713"/>
      <c r="EB39" s="713"/>
      <c r="EC39" s="714"/>
    </row>
    <row r="40" spans="2:133" ht="11.25" customHeight="1" x14ac:dyDescent="0.15">
      <c r="AQ40" s="756" t="s">
        <v>343</v>
      </c>
      <c r="AR40" s="757"/>
      <c r="AS40" s="757"/>
      <c r="AT40" s="757"/>
      <c r="AU40" s="757"/>
      <c r="AV40" s="757"/>
      <c r="AW40" s="757"/>
      <c r="AX40" s="757"/>
      <c r="AY40" s="758"/>
      <c r="AZ40" s="679">
        <v>1510326</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231</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1527846</v>
      </c>
      <c r="CS40" s="680"/>
      <c r="CT40" s="680"/>
      <c r="CU40" s="680"/>
      <c r="CV40" s="680"/>
      <c r="CW40" s="680"/>
      <c r="CX40" s="680"/>
      <c r="CY40" s="681"/>
      <c r="CZ40" s="684">
        <v>1.8</v>
      </c>
      <c r="DA40" s="713"/>
      <c r="DB40" s="713"/>
      <c r="DC40" s="717"/>
      <c r="DD40" s="688">
        <v>321821</v>
      </c>
      <c r="DE40" s="680"/>
      <c r="DF40" s="680"/>
      <c r="DG40" s="680"/>
      <c r="DH40" s="680"/>
      <c r="DI40" s="680"/>
      <c r="DJ40" s="680"/>
      <c r="DK40" s="681"/>
      <c r="DL40" s="688" t="s">
        <v>231</v>
      </c>
      <c r="DM40" s="680"/>
      <c r="DN40" s="680"/>
      <c r="DO40" s="680"/>
      <c r="DP40" s="680"/>
      <c r="DQ40" s="680"/>
      <c r="DR40" s="680"/>
      <c r="DS40" s="680"/>
      <c r="DT40" s="680"/>
      <c r="DU40" s="680"/>
      <c r="DV40" s="681"/>
      <c r="DW40" s="684" t="s">
        <v>231</v>
      </c>
      <c r="DX40" s="713"/>
      <c r="DY40" s="713"/>
      <c r="DZ40" s="713"/>
      <c r="EA40" s="713"/>
      <c r="EB40" s="713"/>
      <c r="EC40" s="714"/>
    </row>
    <row r="41" spans="2:133" ht="11.25" customHeight="1" x14ac:dyDescent="0.15">
      <c r="AQ41" s="766" t="s">
        <v>346</v>
      </c>
      <c r="AR41" s="767"/>
      <c r="AS41" s="767"/>
      <c r="AT41" s="767"/>
      <c r="AU41" s="767"/>
      <c r="AV41" s="767"/>
      <c r="AW41" s="767"/>
      <c r="AX41" s="767"/>
      <c r="AY41" s="768"/>
      <c r="AZ41" s="759">
        <v>5230509</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310</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231</v>
      </c>
      <c r="CS41" s="715"/>
      <c r="CT41" s="715"/>
      <c r="CU41" s="715"/>
      <c r="CV41" s="715"/>
      <c r="CW41" s="715"/>
      <c r="CX41" s="715"/>
      <c r="CY41" s="716"/>
      <c r="CZ41" s="684" t="s">
        <v>231</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15358891</v>
      </c>
      <c r="CS42" s="680"/>
      <c r="CT42" s="680"/>
      <c r="CU42" s="680"/>
      <c r="CV42" s="680"/>
      <c r="CW42" s="680"/>
      <c r="CX42" s="680"/>
      <c r="CY42" s="681"/>
      <c r="CZ42" s="684">
        <v>17.899999999999999</v>
      </c>
      <c r="DA42" s="685"/>
      <c r="DB42" s="685"/>
      <c r="DC42" s="780"/>
      <c r="DD42" s="688">
        <v>5477652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970372</v>
      </c>
      <c r="CS43" s="715"/>
      <c r="CT43" s="715"/>
      <c r="CU43" s="715"/>
      <c r="CV43" s="715"/>
      <c r="CW43" s="715"/>
      <c r="CX43" s="715"/>
      <c r="CY43" s="716"/>
      <c r="CZ43" s="684">
        <v>1.1000000000000001</v>
      </c>
      <c r="DA43" s="713"/>
      <c r="DB43" s="713"/>
      <c r="DC43" s="717"/>
      <c r="DD43" s="688">
        <v>970372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353</v>
      </c>
      <c r="CD44" s="791" t="s">
        <v>305</v>
      </c>
      <c r="CE44" s="792"/>
      <c r="CF44" s="676" t="s">
        <v>354</v>
      </c>
      <c r="CG44" s="677"/>
      <c r="CH44" s="677"/>
      <c r="CI44" s="677"/>
      <c r="CJ44" s="677"/>
      <c r="CK44" s="677"/>
      <c r="CL44" s="677"/>
      <c r="CM44" s="677"/>
      <c r="CN44" s="677"/>
      <c r="CO44" s="677"/>
      <c r="CP44" s="677"/>
      <c r="CQ44" s="678"/>
      <c r="CR44" s="679">
        <v>15255964</v>
      </c>
      <c r="CS44" s="680"/>
      <c r="CT44" s="680"/>
      <c r="CU44" s="680"/>
      <c r="CV44" s="680"/>
      <c r="CW44" s="680"/>
      <c r="CX44" s="680"/>
      <c r="CY44" s="681"/>
      <c r="CZ44" s="684">
        <v>17.8</v>
      </c>
      <c r="DA44" s="685"/>
      <c r="DB44" s="685"/>
      <c r="DC44" s="780"/>
      <c r="DD44" s="688">
        <v>5374725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355</v>
      </c>
      <c r="CG45" s="677"/>
      <c r="CH45" s="677"/>
      <c r="CI45" s="677"/>
      <c r="CJ45" s="677"/>
      <c r="CK45" s="677"/>
      <c r="CL45" s="677"/>
      <c r="CM45" s="677"/>
      <c r="CN45" s="677"/>
      <c r="CO45" s="677"/>
      <c r="CP45" s="677"/>
      <c r="CQ45" s="678"/>
      <c r="CR45" s="679">
        <v>6472988</v>
      </c>
      <c r="CS45" s="715"/>
      <c r="CT45" s="715"/>
      <c r="CU45" s="715"/>
      <c r="CV45" s="715"/>
      <c r="CW45" s="715"/>
      <c r="CX45" s="715"/>
      <c r="CY45" s="716"/>
      <c r="CZ45" s="684">
        <v>7.6</v>
      </c>
      <c r="DA45" s="713"/>
      <c r="DB45" s="713"/>
      <c r="DC45" s="717"/>
      <c r="DD45" s="688">
        <v>935966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356</v>
      </c>
      <c r="CG46" s="677"/>
      <c r="CH46" s="677"/>
      <c r="CI46" s="677"/>
      <c r="CJ46" s="677"/>
      <c r="CK46" s="677"/>
      <c r="CL46" s="677"/>
      <c r="CM46" s="677"/>
      <c r="CN46" s="677"/>
      <c r="CO46" s="677"/>
      <c r="CP46" s="677"/>
      <c r="CQ46" s="678"/>
      <c r="CR46" s="679">
        <v>8499082</v>
      </c>
      <c r="CS46" s="680"/>
      <c r="CT46" s="680"/>
      <c r="CU46" s="680"/>
      <c r="CV46" s="680"/>
      <c r="CW46" s="680"/>
      <c r="CX46" s="680"/>
      <c r="CY46" s="681"/>
      <c r="CZ46" s="684">
        <v>9.9</v>
      </c>
      <c r="DA46" s="685"/>
      <c r="DB46" s="685"/>
      <c r="DC46" s="780"/>
      <c r="DD46" s="688">
        <v>4293665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357</v>
      </c>
      <c r="CG47" s="677"/>
      <c r="CH47" s="677"/>
      <c r="CI47" s="677"/>
      <c r="CJ47" s="677"/>
      <c r="CK47" s="677"/>
      <c r="CL47" s="677"/>
      <c r="CM47" s="677"/>
      <c r="CN47" s="677"/>
      <c r="CO47" s="677"/>
      <c r="CP47" s="677"/>
      <c r="CQ47" s="678"/>
      <c r="CR47" s="679">
        <v>102927</v>
      </c>
      <c r="CS47" s="715"/>
      <c r="CT47" s="715"/>
      <c r="CU47" s="715"/>
      <c r="CV47" s="715"/>
      <c r="CW47" s="715"/>
      <c r="CX47" s="715"/>
      <c r="CY47" s="716"/>
      <c r="CZ47" s="684">
        <v>0.1</v>
      </c>
      <c r="DA47" s="713"/>
      <c r="DB47" s="713"/>
      <c r="DC47" s="717"/>
      <c r="DD47" s="688">
        <v>102927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358</v>
      </c>
      <c r="CG48" s="677"/>
      <c r="CH48" s="677"/>
      <c r="CI48" s="677"/>
      <c r="CJ48" s="677"/>
      <c r="CK48" s="677"/>
      <c r="CL48" s="677"/>
      <c r="CM48" s="677"/>
      <c r="CN48" s="677"/>
      <c r="CO48" s="677"/>
      <c r="CP48" s="677"/>
      <c r="CQ48" s="678"/>
      <c r="CR48" s="679" t="s">
        <v>231</v>
      </c>
      <c r="CS48" s="680"/>
      <c r="CT48" s="680"/>
      <c r="CU48" s="680"/>
      <c r="CV48" s="680"/>
      <c r="CW48" s="680"/>
      <c r="CX48" s="680"/>
      <c r="CY48" s="681"/>
      <c r="CZ48" s="684" t="s">
        <v>179</v>
      </c>
      <c r="DA48" s="685"/>
      <c r="DB48" s="685"/>
      <c r="DC48" s="780"/>
      <c r="DD48" s="688" t="s">
        <v>179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359</v>
      </c>
      <c r="CE49" s="725"/>
      <c r="CF49" s="725"/>
      <c r="CG49" s="725"/>
      <c r="CH49" s="725"/>
      <c r="CI49" s="725"/>
      <c r="CJ49" s="725"/>
      <c r="CK49" s="725"/>
      <c r="CL49" s="725"/>
      <c r="CM49" s="725"/>
      <c r="CN49" s="725"/>
      <c r="CO49" s="725"/>
      <c r="CP49" s="725"/>
      <c r="CQ49" s="726"/>
      <c r="CR49" s="759">
        <v>85623546</v>
      </c>
      <c r="CS49" s="749"/>
      <c r="CT49" s="749"/>
      <c r="CU49" s="749"/>
      <c r="CV49" s="749"/>
      <c r="CW49" s="749"/>
      <c r="CX49" s="749"/>
      <c r="CY49" s="781"/>
      <c r="CZ49" s="764">
        <v>100</v>
      </c>
      <c r="DA49" s="782"/>
      <c r="DB49" s="782"/>
      <c r="DC49" s="783"/>
      <c r="DD49" s="784">
        <v>55474310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qvE+Xzj97F0Epe11upia1XlW1RJ7PlDAMJEfM6lDOmYKbWFpAV4rC/Zl5YYX7dtQt3+T0C/xngSBceu0stuVw==" saltValue="hBB0/ffLBaQ2cBbc4oLw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382</v>
      </c>
      <c r="C7" s="812"/>
      <c r="D7" s="812"/>
      <c r="E7" s="812"/>
      <c r="F7" s="812"/>
      <c r="G7" s="812"/>
      <c r="H7" s="812"/>
      <c r="I7" s="812"/>
      <c r="J7" s="812"/>
      <c r="K7" s="812"/>
      <c r="L7" s="812"/>
      <c r="M7" s="812"/>
      <c r="N7" s="812"/>
      <c r="O7" s="812"/>
      <c r="P7" s="813"/>
      <c r="Q7" s="814">
        <v>86514</v>
      </c>
      <c r="R7" s="815"/>
      <c r="S7" s="815"/>
      <c r="T7" s="815"/>
      <c r="U7" s="815"/>
      <c r="V7" s="815">
        <v>83909</v>
      </c>
      <c r="W7" s="815"/>
      <c r="X7" s="815"/>
      <c r="Y7" s="815"/>
      <c r="Z7" s="815"/>
      <c r="AA7" s="815">
        <v>2605</v>
      </c>
      <c r="AB7" s="815"/>
      <c r="AC7" s="815"/>
      <c r="AD7" s="815"/>
      <c r="AE7" s="816"/>
      <c r="AF7" s="817">
        <v>2573</v>
      </c>
      <c r="AG7" s="818"/>
      <c r="AH7" s="818"/>
      <c r="AI7" s="818"/>
      <c r="AJ7" s="819"/>
      <c r="AK7" s="854">
        <v>45</v>
      </c>
      <c r="AL7" s="855"/>
      <c r="AM7" s="855"/>
      <c r="AN7" s="855"/>
      <c r="AO7" s="855"/>
      <c r="AP7" s="855">
        <v>68868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575</v>
      </c>
      <c r="BT7" s="859"/>
      <c r="BU7" s="859"/>
      <c r="BV7" s="859"/>
      <c r="BW7" s="859"/>
      <c r="BX7" s="859"/>
      <c r="BY7" s="859"/>
      <c r="BZ7" s="859"/>
      <c r="CA7" s="859"/>
      <c r="CB7" s="859"/>
      <c r="CC7" s="859"/>
      <c r="CD7" s="859"/>
      <c r="CE7" s="859"/>
      <c r="CF7" s="859"/>
      <c r="CG7" s="860"/>
      <c r="CH7" s="851">
        <v>-5</v>
      </c>
      <c r="CI7" s="852"/>
      <c r="CJ7" s="852"/>
      <c r="CK7" s="852"/>
      <c r="CL7" s="853"/>
      <c r="CM7" s="851">
        <v>159</v>
      </c>
      <c r="CN7" s="852"/>
      <c r="CO7" s="852"/>
      <c r="CP7" s="852"/>
      <c r="CQ7" s="853"/>
      <c r="CR7" s="851">
        <v>105</v>
      </c>
      <c r="CS7" s="852"/>
      <c r="CT7" s="852"/>
      <c r="CU7" s="852"/>
      <c r="CV7" s="853"/>
      <c r="CW7" s="851">
        <v>16</v>
      </c>
      <c r="CX7" s="852"/>
      <c r="CY7" s="852"/>
      <c r="CZ7" s="852"/>
      <c r="DA7" s="853"/>
      <c r="DB7" s="851" t="s">
        <v>587</v>
      </c>
      <c r="DC7" s="852"/>
      <c r="DD7" s="852"/>
      <c r="DE7" s="852"/>
      <c r="DF7" s="853"/>
      <c r="DG7" s="851" t="s">
        <v>587</v>
      </c>
      <c r="DH7" s="852"/>
      <c r="DI7" s="852"/>
      <c r="DJ7" s="852"/>
      <c r="DK7" s="853"/>
      <c r="DL7" s="851" t="s">
        <v>513</v>
      </c>
      <c r="DM7" s="852"/>
      <c r="DN7" s="852"/>
      <c r="DO7" s="852"/>
      <c r="DP7" s="853"/>
      <c r="DQ7" s="851" t="s">
        <v>513</v>
      </c>
      <c r="DR7" s="852"/>
      <c r="DS7" s="852"/>
      <c r="DT7" s="852"/>
      <c r="DU7" s="853"/>
      <c r="DV7" s="832"/>
      <c r="DW7" s="833"/>
      <c r="DX7" s="833"/>
      <c r="DY7" s="833"/>
      <c r="DZ7" s="834"/>
      <c r="EA7" s="254"/>
    </row>
    <row r="8" spans="1:131" s="255" customFormat="1" ht="26.25" customHeight="1" x14ac:dyDescent="0.15">
      <c r="A8" s="261">
        <v>2</v>
      </c>
      <c r="B8" s="835" t="s">
        <v>383</v>
      </c>
      <c r="C8" s="836"/>
      <c r="D8" s="836"/>
      <c r="E8" s="836"/>
      <c r="F8" s="836"/>
      <c r="G8" s="836"/>
      <c r="H8" s="836"/>
      <c r="I8" s="836"/>
      <c r="J8" s="836"/>
      <c r="K8" s="836"/>
      <c r="L8" s="836"/>
      <c r="M8" s="836"/>
      <c r="N8" s="836"/>
      <c r="O8" s="836"/>
      <c r="P8" s="837"/>
      <c r="Q8" s="838">
        <v>1358</v>
      </c>
      <c r="R8" s="839"/>
      <c r="S8" s="839"/>
      <c r="T8" s="839"/>
      <c r="U8" s="839"/>
      <c r="V8" s="839">
        <v>1356</v>
      </c>
      <c r="W8" s="839"/>
      <c r="X8" s="839"/>
      <c r="Y8" s="839"/>
      <c r="Z8" s="839"/>
      <c r="AA8" s="839">
        <v>2</v>
      </c>
      <c r="AB8" s="839"/>
      <c r="AC8" s="839"/>
      <c r="AD8" s="839"/>
      <c r="AE8" s="840"/>
      <c r="AF8" s="841">
        <v>2</v>
      </c>
      <c r="AG8" s="842"/>
      <c r="AH8" s="842"/>
      <c r="AI8" s="842"/>
      <c r="AJ8" s="843"/>
      <c r="AK8" s="844">
        <v>354</v>
      </c>
      <c r="AL8" s="845"/>
      <c r="AM8" s="845"/>
      <c r="AN8" s="845"/>
      <c r="AO8" s="845"/>
      <c r="AP8" s="845">
        <v>4003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61">
        <v>28</v>
      </c>
      <c r="CI8" s="862"/>
      <c r="CJ8" s="862"/>
      <c r="CK8" s="862"/>
      <c r="CL8" s="863"/>
      <c r="CM8" s="861">
        <v>397</v>
      </c>
      <c r="CN8" s="862"/>
      <c r="CO8" s="862"/>
      <c r="CP8" s="862"/>
      <c r="CQ8" s="863"/>
      <c r="CR8" s="861">
        <v>320</v>
      </c>
      <c r="CS8" s="862"/>
      <c r="CT8" s="862"/>
      <c r="CU8" s="862"/>
      <c r="CV8" s="863"/>
      <c r="CW8" s="861">
        <v>145</v>
      </c>
      <c r="CX8" s="862"/>
      <c r="CY8" s="862"/>
      <c r="CZ8" s="862"/>
      <c r="DA8" s="863"/>
      <c r="DB8" s="861" t="s">
        <v>587</v>
      </c>
      <c r="DC8" s="862"/>
      <c r="DD8" s="862"/>
      <c r="DE8" s="862"/>
      <c r="DF8" s="863"/>
      <c r="DG8" s="861" t="s">
        <v>587</v>
      </c>
      <c r="DH8" s="862"/>
      <c r="DI8" s="862"/>
      <c r="DJ8" s="862"/>
      <c r="DK8" s="863"/>
      <c r="DL8" s="861" t="s">
        <v>513</v>
      </c>
      <c r="DM8" s="862"/>
      <c r="DN8" s="862"/>
      <c r="DO8" s="862"/>
      <c r="DP8" s="863"/>
      <c r="DQ8" s="861" t="s">
        <v>513</v>
      </c>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1152</v>
      </c>
      <c r="R9" s="839"/>
      <c r="S9" s="839"/>
      <c r="T9" s="839"/>
      <c r="U9" s="839"/>
      <c r="V9" s="839">
        <v>717</v>
      </c>
      <c r="W9" s="839"/>
      <c r="X9" s="839"/>
      <c r="Y9" s="839"/>
      <c r="Z9" s="839"/>
      <c r="AA9" s="839">
        <v>435</v>
      </c>
      <c r="AB9" s="839"/>
      <c r="AC9" s="839"/>
      <c r="AD9" s="839"/>
      <c r="AE9" s="840"/>
      <c r="AF9" s="841">
        <v>435</v>
      </c>
      <c r="AG9" s="842"/>
      <c r="AH9" s="842"/>
      <c r="AI9" s="842"/>
      <c r="AJ9" s="843"/>
      <c r="AK9" s="844">
        <v>0</v>
      </c>
      <c r="AL9" s="845"/>
      <c r="AM9" s="845"/>
      <c r="AN9" s="845"/>
      <c r="AO9" s="845"/>
      <c r="AP9" s="845">
        <v>2738</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577</v>
      </c>
      <c r="BT9" s="849"/>
      <c r="BU9" s="849"/>
      <c r="BV9" s="849"/>
      <c r="BW9" s="849"/>
      <c r="BX9" s="849"/>
      <c r="BY9" s="849"/>
      <c r="BZ9" s="849"/>
      <c r="CA9" s="849"/>
      <c r="CB9" s="849"/>
      <c r="CC9" s="849"/>
      <c r="CD9" s="849"/>
      <c r="CE9" s="849"/>
      <c r="CF9" s="849"/>
      <c r="CG9" s="850"/>
      <c r="CH9" s="861">
        <v>-24</v>
      </c>
      <c r="CI9" s="862"/>
      <c r="CJ9" s="862"/>
      <c r="CK9" s="862"/>
      <c r="CL9" s="863"/>
      <c r="CM9" s="861">
        <v>184</v>
      </c>
      <c r="CN9" s="862"/>
      <c r="CO9" s="862"/>
      <c r="CP9" s="862"/>
      <c r="CQ9" s="863"/>
      <c r="CR9" s="861">
        <v>80</v>
      </c>
      <c r="CS9" s="862"/>
      <c r="CT9" s="862"/>
      <c r="CU9" s="862"/>
      <c r="CV9" s="863"/>
      <c r="CW9" s="861" t="s">
        <v>587</v>
      </c>
      <c r="CX9" s="862"/>
      <c r="CY9" s="862"/>
      <c r="CZ9" s="862"/>
      <c r="DA9" s="863"/>
      <c r="DB9" s="861" t="s">
        <v>587</v>
      </c>
      <c r="DC9" s="862"/>
      <c r="DD9" s="862"/>
      <c r="DE9" s="862"/>
      <c r="DF9" s="863"/>
      <c r="DG9" s="861" t="s">
        <v>587</v>
      </c>
      <c r="DH9" s="862"/>
      <c r="DI9" s="862"/>
      <c r="DJ9" s="862"/>
      <c r="DK9" s="863"/>
      <c r="DL9" s="861" t="s">
        <v>513</v>
      </c>
      <c r="DM9" s="862"/>
      <c r="DN9" s="862"/>
      <c r="DO9" s="862"/>
      <c r="DP9" s="863"/>
      <c r="DQ9" s="861" t="s">
        <v>513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578</v>
      </c>
      <c r="BS10" s="848" t="s">
        <v>579</v>
      </c>
      <c r="BT10" s="849"/>
      <c r="BU10" s="849"/>
      <c r="BV10" s="849"/>
      <c r="BW10" s="849"/>
      <c r="BX10" s="849"/>
      <c r="BY10" s="849"/>
      <c r="BZ10" s="849"/>
      <c r="CA10" s="849"/>
      <c r="CB10" s="849"/>
      <c r="CC10" s="849"/>
      <c r="CD10" s="849"/>
      <c r="CE10" s="849"/>
      <c r="CF10" s="849"/>
      <c r="CG10" s="850"/>
      <c r="CH10" s="861">
        <v>2</v>
      </c>
      <c r="CI10" s="862"/>
      <c r="CJ10" s="862"/>
      <c r="CK10" s="862"/>
      <c r="CL10" s="863"/>
      <c r="CM10" s="861">
        <v>146</v>
      </c>
      <c r="CN10" s="862"/>
      <c r="CO10" s="862"/>
      <c r="CP10" s="862"/>
      <c r="CQ10" s="863"/>
      <c r="CR10" s="861">
        <v>8</v>
      </c>
      <c r="CS10" s="862"/>
      <c r="CT10" s="862"/>
      <c r="CU10" s="862"/>
      <c r="CV10" s="863"/>
      <c r="CW10" s="861" t="s">
        <v>587</v>
      </c>
      <c r="CX10" s="862"/>
      <c r="CY10" s="862"/>
      <c r="CZ10" s="862"/>
      <c r="DA10" s="863"/>
      <c r="DB10" s="861" t="s">
        <v>587</v>
      </c>
      <c r="DC10" s="862"/>
      <c r="DD10" s="862"/>
      <c r="DE10" s="862"/>
      <c r="DF10" s="863"/>
      <c r="DG10" s="861">
        <v>925</v>
      </c>
      <c r="DH10" s="862"/>
      <c r="DI10" s="862"/>
      <c r="DJ10" s="862"/>
      <c r="DK10" s="863"/>
      <c r="DL10" s="861" t="s">
        <v>513</v>
      </c>
      <c r="DM10" s="862"/>
      <c r="DN10" s="862"/>
      <c r="DO10" s="862"/>
      <c r="DP10" s="863"/>
      <c r="DQ10" s="861" t="s">
        <v>513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580</v>
      </c>
      <c r="BT11" s="849"/>
      <c r="BU11" s="849"/>
      <c r="BV11" s="849"/>
      <c r="BW11" s="849"/>
      <c r="BX11" s="849"/>
      <c r="BY11" s="849"/>
      <c r="BZ11" s="849"/>
      <c r="CA11" s="849"/>
      <c r="CB11" s="849"/>
      <c r="CC11" s="849"/>
      <c r="CD11" s="849"/>
      <c r="CE11" s="849"/>
      <c r="CF11" s="849"/>
      <c r="CG11" s="850"/>
      <c r="CH11" s="861">
        <v>6</v>
      </c>
      <c r="CI11" s="862"/>
      <c r="CJ11" s="862"/>
      <c r="CK11" s="862"/>
      <c r="CL11" s="863"/>
      <c r="CM11" s="861">
        <v>94</v>
      </c>
      <c r="CN11" s="862"/>
      <c r="CO11" s="862"/>
      <c r="CP11" s="862"/>
      <c r="CQ11" s="863"/>
      <c r="CR11" s="861">
        <v>30</v>
      </c>
      <c r="CS11" s="862"/>
      <c r="CT11" s="862"/>
      <c r="CU11" s="862"/>
      <c r="CV11" s="863"/>
      <c r="CW11" s="861" t="s">
        <v>587</v>
      </c>
      <c r="CX11" s="862"/>
      <c r="CY11" s="862"/>
      <c r="CZ11" s="862"/>
      <c r="DA11" s="863"/>
      <c r="DB11" s="861" t="s">
        <v>587</v>
      </c>
      <c r="DC11" s="862"/>
      <c r="DD11" s="862"/>
      <c r="DE11" s="862"/>
      <c r="DF11" s="863"/>
      <c r="DG11" s="861" t="s">
        <v>587</v>
      </c>
      <c r="DH11" s="862"/>
      <c r="DI11" s="862"/>
      <c r="DJ11" s="862"/>
      <c r="DK11" s="863"/>
      <c r="DL11" s="861" t="s">
        <v>513</v>
      </c>
      <c r="DM11" s="862"/>
      <c r="DN11" s="862"/>
      <c r="DO11" s="862"/>
      <c r="DP11" s="863"/>
      <c r="DQ11" s="861" t="s">
        <v>513</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581</v>
      </c>
      <c r="BT12" s="849"/>
      <c r="BU12" s="849"/>
      <c r="BV12" s="849"/>
      <c r="BW12" s="849"/>
      <c r="BX12" s="849"/>
      <c r="BY12" s="849"/>
      <c r="BZ12" s="849"/>
      <c r="CA12" s="849"/>
      <c r="CB12" s="849"/>
      <c r="CC12" s="849"/>
      <c r="CD12" s="849"/>
      <c r="CE12" s="849"/>
      <c r="CF12" s="849"/>
      <c r="CG12" s="850"/>
      <c r="CH12" s="861">
        <v>-6</v>
      </c>
      <c r="CI12" s="862"/>
      <c r="CJ12" s="862"/>
      <c r="CK12" s="862"/>
      <c r="CL12" s="863"/>
      <c r="CM12" s="861">
        <v>23</v>
      </c>
      <c r="CN12" s="862"/>
      <c r="CO12" s="862"/>
      <c r="CP12" s="862"/>
      <c r="CQ12" s="863"/>
      <c r="CR12" s="861">
        <v>10</v>
      </c>
      <c r="CS12" s="862"/>
      <c r="CT12" s="862"/>
      <c r="CU12" s="862"/>
      <c r="CV12" s="863"/>
      <c r="CW12" s="861">
        <v>60</v>
      </c>
      <c r="CX12" s="862"/>
      <c r="CY12" s="862"/>
      <c r="CZ12" s="862"/>
      <c r="DA12" s="863"/>
      <c r="DB12" s="861" t="s">
        <v>587</v>
      </c>
      <c r="DC12" s="862"/>
      <c r="DD12" s="862"/>
      <c r="DE12" s="862"/>
      <c r="DF12" s="863"/>
      <c r="DG12" s="861" t="s">
        <v>587</v>
      </c>
      <c r="DH12" s="862"/>
      <c r="DI12" s="862"/>
      <c r="DJ12" s="862"/>
      <c r="DK12" s="863"/>
      <c r="DL12" s="861" t="s">
        <v>513</v>
      </c>
      <c r="DM12" s="862"/>
      <c r="DN12" s="862"/>
      <c r="DO12" s="862"/>
      <c r="DP12" s="863"/>
      <c r="DQ12" s="861" t="s">
        <v>513</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598</v>
      </c>
      <c r="BT13" s="849"/>
      <c r="BU13" s="849"/>
      <c r="BV13" s="849"/>
      <c r="BW13" s="849"/>
      <c r="BX13" s="849"/>
      <c r="BY13" s="849"/>
      <c r="BZ13" s="849"/>
      <c r="CA13" s="849"/>
      <c r="CB13" s="849"/>
      <c r="CC13" s="849"/>
      <c r="CD13" s="849"/>
      <c r="CE13" s="849"/>
      <c r="CF13" s="849"/>
      <c r="CG13" s="850"/>
      <c r="CH13" s="861">
        <v>0</v>
      </c>
      <c r="CI13" s="862"/>
      <c r="CJ13" s="862"/>
      <c r="CK13" s="862"/>
      <c r="CL13" s="863"/>
      <c r="CM13" s="861">
        <v>45</v>
      </c>
      <c r="CN13" s="862"/>
      <c r="CO13" s="862"/>
      <c r="CP13" s="862"/>
      <c r="CQ13" s="863"/>
      <c r="CR13" s="861">
        <v>40</v>
      </c>
      <c r="CS13" s="862"/>
      <c r="CT13" s="862"/>
      <c r="CU13" s="862"/>
      <c r="CV13" s="863"/>
      <c r="CW13" s="861" t="s">
        <v>587</v>
      </c>
      <c r="CX13" s="862"/>
      <c r="CY13" s="862"/>
      <c r="CZ13" s="862"/>
      <c r="DA13" s="863"/>
      <c r="DB13" s="861" t="s">
        <v>587</v>
      </c>
      <c r="DC13" s="862"/>
      <c r="DD13" s="862"/>
      <c r="DE13" s="862"/>
      <c r="DF13" s="863"/>
      <c r="DG13" s="861" t="s">
        <v>587</v>
      </c>
      <c r="DH13" s="862"/>
      <c r="DI13" s="862"/>
      <c r="DJ13" s="862"/>
      <c r="DK13" s="863"/>
      <c r="DL13" s="861" t="s">
        <v>513</v>
      </c>
      <c r="DM13" s="862"/>
      <c r="DN13" s="862"/>
      <c r="DO13" s="862"/>
      <c r="DP13" s="863"/>
      <c r="DQ13" s="861" t="s">
        <v>513</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88666</v>
      </c>
      <c r="R23" s="874"/>
      <c r="S23" s="874"/>
      <c r="T23" s="874"/>
      <c r="U23" s="874"/>
      <c r="V23" s="874">
        <v>85624</v>
      </c>
      <c r="W23" s="874"/>
      <c r="X23" s="874"/>
      <c r="Y23" s="874"/>
      <c r="Z23" s="874"/>
      <c r="AA23" s="874">
        <v>3042</v>
      </c>
      <c r="AB23" s="874"/>
      <c r="AC23" s="874"/>
      <c r="AD23" s="874"/>
      <c r="AE23" s="875"/>
      <c r="AF23" s="876">
        <v>3010</v>
      </c>
      <c r="AG23" s="874"/>
      <c r="AH23" s="874"/>
      <c r="AI23" s="874"/>
      <c r="AJ23" s="877"/>
      <c r="AK23" s="878"/>
      <c r="AL23" s="879"/>
      <c r="AM23" s="879"/>
      <c r="AN23" s="879"/>
      <c r="AO23" s="879"/>
      <c r="AP23" s="874">
        <v>75609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365</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26215</v>
      </c>
      <c r="R28" s="903"/>
      <c r="S28" s="903"/>
      <c r="T28" s="903"/>
      <c r="U28" s="903"/>
      <c r="V28" s="903">
        <v>26040</v>
      </c>
      <c r="W28" s="903"/>
      <c r="X28" s="903"/>
      <c r="Y28" s="903"/>
      <c r="Z28" s="903"/>
      <c r="AA28" s="903">
        <v>175</v>
      </c>
      <c r="AB28" s="903"/>
      <c r="AC28" s="903"/>
      <c r="AD28" s="903"/>
      <c r="AE28" s="904"/>
      <c r="AF28" s="905">
        <v>175</v>
      </c>
      <c r="AG28" s="903"/>
      <c r="AH28" s="903"/>
      <c r="AI28" s="903"/>
      <c r="AJ28" s="906"/>
      <c r="AK28" s="907">
        <v>1510</v>
      </c>
      <c r="AL28" s="898"/>
      <c r="AM28" s="898"/>
      <c r="AN28" s="898"/>
      <c r="AO28" s="898"/>
      <c r="AP28" s="898" t="s">
        <v>586</v>
      </c>
      <c r="AQ28" s="898"/>
      <c r="AR28" s="898"/>
      <c r="AS28" s="898"/>
      <c r="AT28" s="898"/>
      <c r="AU28" s="898" t="s">
        <v>586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5051</v>
      </c>
      <c r="R29" s="839"/>
      <c r="S29" s="839"/>
      <c r="T29" s="839"/>
      <c r="U29" s="839"/>
      <c r="V29" s="839">
        <v>5041</v>
      </c>
      <c r="W29" s="839"/>
      <c r="X29" s="839"/>
      <c r="Y29" s="839"/>
      <c r="Z29" s="839"/>
      <c r="AA29" s="839">
        <v>9</v>
      </c>
      <c r="AB29" s="839"/>
      <c r="AC29" s="839"/>
      <c r="AD29" s="839"/>
      <c r="AE29" s="840"/>
      <c r="AF29" s="841">
        <v>9</v>
      </c>
      <c r="AG29" s="842"/>
      <c r="AH29" s="842"/>
      <c r="AI29" s="842"/>
      <c r="AJ29" s="843"/>
      <c r="AK29" s="910">
        <v>2514</v>
      </c>
      <c r="AL29" s="911"/>
      <c r="AM29" s="911"/>
      <c r="AN29" s="911"/>
      <c r="AO29" s="911"/>
      <c r="AP29" s="911" t="s">
        <v>586</v>
      </c>
      <c r="AQ29" s="911"/>
      <c r="AR29" s="911"/>
      <c r="AS29" s="911"/>
      <c r="AT29" s="911"/>
      <c r="AU29" s="911" t="s">
        <v>586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19341</v>
      </c>
      <c r="R30" s="839"/>
      <c r="S30" s="839"/>
      <c r="T30" s="839"/>
      <c r="U30" s="839"/>
      <c r="V30" s="839">
        <v>18917</v>
      </c>
      <c r="W30" s="839"/>
      <c r="X30" s="839"/>
      <c r="Y30" s="839"/>
      <c r="Z30" s="839"/>
      <c r="AA30" s="839">
        <v>425</v>
      </c>
      <c r="AB30" s="839"/>
      <c r="AC30" s="839"/>
      <c r="AD30" s="839"/>
      <c r="AE30" s="840"/>
      <c r="AF30" s="841">
        <v>425</v>
      </c>
      <c r="AG30" s="842"/>
      <c r="AH30" s="842"/>
      <c r="AI30" s="842"/>
      <c r="AJ30" s="843"/>
      <c r="AK30" s="910">
        <v>2659</v>
      </c>
      <c r="AL30" s="911"/>
      <c r="AM30" s="911"/>
      <c r="AN30" s="911"/>
      <c r="AO30" s="911"/>
      <c r="AP30" s="911" t="s">
        <v>586</v>
      </c>
      <c r="AQ30" s="911"/>
      <c r="AR30" s="911"/>
      <c r="AS30" s="911"/>
      <c r="AT30" s="911"/>
      <c r="AU30" s="911" t="s">
        <v>586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71</v>
      </c>
      <c r="R31" s="839"/>
      <c r="S31" s="839"/>
      <c r="T31" s="839"/>
      <c r="U31" s="839"/>
      <c r="V31" s="839">
        <v>68</v>
      </c>
      <c r="W31" s="839"/>
      <c r="X31" s="839"/>
      <c r="Y31" s="839"/>
      <c r="Z31" s="839"/>
      <c r="AA31" s="839">
        <v>3</v>
      </c>
      <c r="AB31" s="839"/>
      <c r="AC31" s="839"/>
      <c r="AD31" s="839"/>
      <c r="AE31" s="840"/>
      <c r="AF31" s="841">
        <v>3</v>
      </c>
      <c r="AG31" s="842"/>
      <c r="AH31" s="842"/>
      <c r="AI31" s="842"/>
      <c r="AJ31" s="843"/>
      <c r="AK31" s="910" t="s">
        <v>586</v>
      </c>
      <c r="AL31" s="911"/>
      <c r="AM31" s="911"/>
      <c r="AN31" s="911"/>
      <c r="AO31" s="911"/>
      <c r="AP31" s="911" t="s">
        <v>586</v>
      </c>
      <c r="AQ31" s="911"/>
      <c r="AR31" s="911"/>
      <c r="AS31" s="911"/>
      <c r="AT31" s="911"/>
      <c r="AU31" s="911" t="s">
        <v>586</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3621</v>
      </c>
      <c r="R32" s="839"/>
      <c r="S32" s="839"/>
      <c r="T32" s="839"/>
      <c r="U32" s="839"/>
      <c r="V32" s="839">
        <v>2997</v>
      </c>
      <c r="W32" s="839"/>
      <c r="X32" s="839"/>
      <c r="Y32" s="839"/>
      <c r="Z32" s="839"/>
      <c r="AA32" s="839">
        <v>624</v>
      </c>
      <c r="AB32" s="839"/>
      <c r="AC32" s="839"/>
      <c r="AD32" s="839"/>
      <c r="AE32" s="840"/>
      <c r="AF32" s="841">
        <v>1922</v>
      </c>
      <c r="AG32" s="842"/>
      <c r="AH32" s="842"/>
      <c r="AI32" s="842"/>
      <c r="AJ32" s="843"/>
      <c r="AK32" s="910">
        <v>34</v>
      </c>
      <c r="AL32" s="911"/>
      <c r="AM32" s="911"/>
      <c r="AN32" s="911"/>
      <c r="AO32" s="911"/>
      <c r="AP32" s="911">
        <v>6057</v>
      </c>
      <c r="AQ32" s="911"/>
      <c r="AR32" s="911"/>
      <c r="AS32" s="911"/>
      <c r="AT32" s="911"/>
      <c r="AU32" s="911" t="s">
        <v>586</v>
      </c>
      <c r="AV32" s="911"/>
      <c r="AW32" s="911"/>
      <c r="AX32" s="911"/>
      <c r="AY32" s="911"/>
      <c r="AZ32" s="912"/>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6243</v>
      </c>
      <c r="R33" s="839"/>
      <c r="S33" s="839"/>
      <c r="T33" s="839"/>
      <c r="U33" s="839"/>
      <c r="V33" s="839">
        <v>5067</v>
      </c>
      <c r="W33" s="839"/>
      <c r="X33" s="839"/>
      <c r="Y33" s="839"/>
      <c r="Z33" s="839"/>
      <c r="AA33" s="839">
        <v>1176</v>
      </c>
      <c r="AB33" s="839"/>
      <c r="AC33" s="839"/>
      <c r="AD33" s="839"/>
      <c r="AE33" s="840"/>
      <c r="AF33" s="841">
        <v>1290</v>
      </c>
      <c r="AG33" s="842"/>
      <c r="AH33" s="842"/>
      <c r="AI33" s="842"/>
      <c r="AJ33" s="843"/>
      <c r="AK33" s="910">
        <v>2194</v>
      </c>
      <c r="AL33" s="911"/>
      <c r="AM33" s="911"/>
      <c r="AN33" s="911"/>
      <c r="AO33" s="911"/>
      <c r="AP33" s="911">
        <v>29514</v>
      </c>
      <c r="AQ33" s="911"/>
      <c r="AR33" s="911"/>
      <c r="AS33" s="911"/>
      <c r="AT33" s="911"/>
      <c r="AU33" s="911" t="s">
        <v>586</v>
      </c>
      <c r="AV33" s="911"/>
      <c r="AW33" s="911"/>
      <c r="AX33" s="911"/>
      <c r="AY33" s="911"/>
      <c r="AZ33" s="912"/>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406</v>
      </c>
      <c r="C34" s="836"/>
      <c r="D34" s="836"/>
      <c r="E34" s="836"/>
      <c r="F34" s="836"/>
      <c r="G34" s="836"/>
      <c r="H34" s="836"/>
      <c r="I34" s="836"/>
      <c r="J34" s="836"/>
      <c r="K34" s="836"/>
      <c r="L34" s="836"/>
      <c r="M34" s="836"/>
      <c r="N34" s="836"/>
      <c r="O34" s="836"/>
      <c r="P34" s="837"/>
      <c r="Q34" s="838">
        <v>14585</v>
      </c>
      <c r="R34" s="839"/>
      <c r="S34" s="839"/>
      <c r="T34" s="839"/>
      <c r="U34" s="839"/>
      <c r="V34" s="839">
        <v>14685</v>
      </c>
      <c r="W34" s="839"/>
      <c r="X34" s="839"/>
      <c r="Y34" s="839"/>
      <c r="Z34" s="839"/>
      <c r="AA34" s="839">
        <v>-99</v>
      </c>
      <c r="AB34" s="839"/>
      <c r="AC34" s="839"/>
      <c r="AD34" s="839"/>
      <c r="AE34" s="840"/>
      <c r="AF34" s="841">
        <v>1874</v>
      </c>
      <c r="AG34" s="842"/>
      <c r="AH34" s="842"/>
      <c r="AI34" s="842"/>
      <c r="AJ34" s="843"/>
      <c r="AK34" s="910">
        <v>1668</v>
      </c>
      <c r="AL34" s="911"/>
      <c r="AM34" s="911"/>
      <c r="AN34" s="911"/>
      <c r="AO34" s="911"/>
      <c r="AP34" s="911">
        <v>2523</v>
      </c>
      <c r="AQ34" s="911"/>
      <c r="AR34" s="911"/>
      <c r="AS34" s="911"/>
      <c r="AT34" s="911"/>
      <c r="AU34" s="911"/>
      <c r="AV34" s="911"/>
      <c r="AW34" s="911"/>
      <c r="AX34" s="911"/>
      <c r="AY34" s="911"/>
      <c r="AZ34" s="912"/>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5699</v>
      </c>
      <c r="AG63" s="922"/>
      <c r="AH63" s="922"/>
      <c r="AI63" s="922"/>
      <c r="AJ63" s="923"/>
      <c r="AK63" s="924"/>
      <c r="AL63" s="919"/>
      <c r="AM63" s="919"/>
      <c r="AN63" s="919"/>
      <c r="AO63" s="919"/>
      <c r="AP63" s="922">
        <v>38094</v>
      </c>
      <c r="AQ63" s="922"/>
      <c r="AR63" s="922"/>
      <c r="AS63" s="922"/>
      <c r="AT63" s="922"/>
      <c r="AU63" s="922" t="s">
        <v>587</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394</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582</v>
      </c>
      <c r="C68" s="950"/>
      <c r="D68" s="950"/>
      <c r="E68" s="950"/>
      <c r="F68" s="950"/>
      <c r="G68" s="950"/>
      <c r="H68" s="950"/>
      <c r="I68" s="950"/>
      <c r="J68" s="950"/>
      <c r="K68" s="950"/>
      <c r="L68" s="950"/>
      <c r="M68" s="950"/>
      <c r="N68" s="950"/>
      <c r="O68" s="950"/>
      <c r="P68" s="951"/>
      <c r="Q68" s="952">
        <v>646</v>
      </c>
      <c r="R68" s="946"/>
      <c r="S68" s="946"/>
      <c r="T68" s="946"/>
      <c r="U68" s="946"/>
      <c r="V68" s="946">
        <v>611</v>
      </c>
      <c r="W68" s="946"/>
      <c r="X68" s="946"/>
      <c r="Y68" s="946"/>
      <c r="Z68" s="946"/>
      <c r="AA68" s="946">
        <v>35</v>
      </c>
      <c r="AB68" s="946"/>
      <c r="AC68" s="946"/>
      <c r="AD68" s="946"/>
      <c r="AE68" s="946"/>
      <c r="AF68" s="946">
        <v>35</v>
      </c>
      <c r="AG68" s="946"/>
      <c r="AH68" s="946"/>
      <c r="AI68" s="946"/>
      <c r="AJ68" s="946"/>
      <c r="AK68" s="946">
        <v>83</v>
      </c>
      <c r="AL68" s="946"/>
      <c r="AM68" s="946"/>
      <c r="AN68" s="946"/>
      <c r="AO68" s="946"/>
      <c r="AP68" s="946" t="s">
        <v>593</v>
      </c>
      <c r="AQ68" s="946"/>
      <c r="AR68" s="946"/>
      <c r="AS68" s="946"/>
      <c r="AT68" s="946"/>
      <c r="AU68" s="946" t="s">
        <v>593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583</v>
      </c>
      <c r="C69" s="954"/>
      <c r="D69" s="954"/>
      <c r="E69" s="954"/>
      <c r="F69" s="954"/>
      <c r="G69" s="954"/>
      <c r="H69" s="954"/>
      <c r="I69" s="954"/>
      <c r="J69" s="954"/>
      <c r="K69" s="954"/>
      <c r="L69" s="954"/>
      <c r="M69" s="954"/>
      <c r="N69" s="954"/>
      <c r="O69" s="954"/>
      <c r="P69" s="955"/>
      <c r="Q69" s="956">
        <v>5168</v>
      </c>
      <c r="R69" s="911"/>
      <c r="S69" s="911"/>
      <c r="T69" s="911"/>
      <c r="U69" s="911"/>
      <c r="V69" s="911">
        <v>5168</v>
      </c>
      <c r="W69" s="911"/>
      <c r="X69" s="911"/>
      <c r="Y69" s="911"/>
      <c r="Z69" s="911"/>
      <c r="AA69" s="911" t="s">
        <v>593</v>
      </c>
      <c r="AB69" s="911"/>
      <c r="AC69" s="911"/>
      <c r="AD69" s="911"/>
      <c r="AE69" s="911"/>
      <c r="AF69" s="911">
        <v>1195</v>
      </c>
      <c r="AG69" s="911"/>
      <c r="AH69" s="911"/>
      <c r="AI69" s="911"/>
      <c r="AJ69" s="911"/>
      <c r="AK69" s="911">
        <v>1018</v>
      </c>
      <c r="AL69" s="911"/>
      <c r="AM69" s="911"/>
      <c r="AN69" s="911"/>
      <c r="AO69" s="911"/>
      <c r="AP69" s="911">
        <v>1789</v>
      </c>
      <c r="AQ69" s="911"/>
      <c r="AR69" s="911"/>
      <c r="AS69" s="911"/>
      <c r="AT69" s="911"/>
      <c r="AU69" s="911" t="s">
        <v>593</v>
      </c>
      <c r="AV69" s="911"/>
      <c r="AW69" s="911"/>
      <c r="AX69" s="911"/>
      <c r="AY69" s="911"/>
      <c r="AZ69" s="957" t="s">
        <v>597</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584</v>
      </c>
      <c r="C70" s="954"/>
      <c r="D70" s="954"/>
      <c r="E70" s="954"/>
      <c r="F70" s="954"/>
      <c r="G70" s="954"/>
      <c r="H70" s="954"/>
      <c r="I70" s="954"/>
      <c r="J70" s="954"/>
      <c r="K70" s="954"/>
      <c r="L70" s="954"/>
      <c r="M70" s="954"/>
      <c r="N70" s="954"/>
      <c r="O70" s="954"/>
      <c r="P70" s="955"/>
      <c r="Q70" s="956">
        <v>1556</v>
      </c>
      <c r="R70" s="911"/>
      <c r="S70" s="911"/>
      <c r="T70" s="911"/>
      <c r="U70" s="911"/>
      <c r="V70" s="911">
        <v>1545</v>
      </c>
      <c r="W70" s="911"/>
      <c r="X70" s="911"/>
      <c r="Y70" s="911"/>
      <c r="Z70" s="911"/>
      <c r="AA70" s="911">
        <v>10</v>
      </c>
      <c r="AB70" s="911"/>
      <c r="AC70" s="911"/>
      <c r="AD70" s="911"/>
      <c r="AE70" s="911"/>
      <c r="AF70" s="911">
        <v>10</v>
      </c>
      <c r="AG70" s="911"/>
      <c r="AH70" s="911"/>
      <c r="AI70" s="911"/>
      <c r="AJ70" s="911"/>
      <c r="AK70" s="911" t="s">
        <v>593</v>
      </c>
      <c r="AL70" s="911"/>
      <c r="AM70" s="911"/>
      <c r="AN70" s="911"/>
      <c r="AO70" s="911"/>
      <c r="AP70" s="911" t="s">
        <v>593</v>
      </c>
      <c r="AQ70" s="911"/>
      <c r="AR70" s="911"/>
      <c r="AS70" s="911"/>
      <c r="AT70" s="911"/>
      <c r="AU70" s="911" t="s">
        <v>593</v>
      </c>
      <c r="AV70" s="911"/>
      <c r="AW70" s="911"/>
      <c r="AX70" s="911"/>
      <c r="AY70" s="911"/>
      <c r="AZ70" s="957" t="s">
        <v>595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422222</v>
      </c>
      <c r="R71" s="911"/>
      <c r="S71" s="911"/>
      <c r="T71" s="911"/>
      <c r="U71" s="911"/>
      <c r="V71" s="911">
        <v>410039</v>
      </c>
      <c r="W71" s="911"/>
      <c r="X71" s="911"/>
      <c r="Y71" s="911"/>
      <c r="Z71" s="911"/>
      <c r="AA71" s="911">
        <v>12183</v>
      </c>
      <c r="AB71" s="911"/>
      <c r="AC71" s="911"/>
      <c r="AD71" s="911"/>
      <c r="AE71" s="911"/>
      <c r="AF71" s="911">
        <v>12183</v>
      </c>
      <c r="AG71" s="911"/>
      <c r="AH71" s="911"/>
      <c r="AI71" s="911"/>
      <c r="AJ71" s="911"/>
      <c r="AK71" s="911">
        <v>1416</v>
      </c>
      <c r="AL71" s="911"/>
      <c r="AM71" s="911"/>
      <c r="AN71" s="911"/>
      <c r="AO71" s="911"/>
      <c r="AP71" s="911" t="s">
        <v>593</v>
      </c>
      <c r="AQ71" s="911"/>
      <c r="AR71" s="911"/>
      <c r="AS71" s="911"/>
      <c r="AT71" s="911"/>
      <c r="AU71" s="911" t="s">
        <v>593</v>
      </c>
      <c r="AV71" s="911"/>
      <c r="AW71" s="911"/>
      <c r="AX71" s="911"/>
      <c r="AY71" s="911"/>
      <c r="AZ71" s="957" t="s">
        <v>594</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297</v>
      </c>
      <c r="R72" s="911"/>
      <c r="S72" s="911"/>
      <c r="T72" s="911"/>
      <c r="U72" s="911"/>
      <c r="V72" s="911">
        <v>286</v>
      </c>
      <c r="W72" s="911"/>
      <c r="X72" s="911"/>
      <c r="Y72" s="911"/>
      <c r="Z72" s="911"/>
      <c r="AA72" s="911">
        <v>11</v>
      </c>
      <c r="AB72" s="911"/>
      <c r="AC72" s="911"/>
      <c r="AD72" s="911"/>
      <c r="AE72" s="911"/>
      <c r="AF72" s="911">
        <v>11</v>
      </c>
      <c r="AG72" s="911"/>
      <c r="AH72" s="911"/>
      <c r="AI72" s="911"/>
      <c r="AJ72" s="911"/>
      <c r="AK72" s="911">
        <v>5</v>
      </c>
      <c r="AL72" s="911"/>
      <c r="AM72" s="911"/>
      <c r="AN72" s="911"/>
      <c r="AO72" s="911"/>
      <c r="AP72" s="911" t="s">
        <v>593</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13434</v>
      </c>
      <c r="AG88" s="922"/>
      <c r="AH88" s="922"/>
      <c r="AI88" s="922"/>
      <c r="AJ88" s="922"/>
      <c r="AK88" s="919"/>
      <c r="AL88" s="919"/>
      <c r="AM88" s="919"/>
      <c r="AN88" s="919"/>
      <c r="AO88" s="919"/>
      <c r="AP88" s="922">
        <v>1789</v>
      </c>
      <c r="AQ88" s="922"/>
      <c r="AR88" s="922"/>
      <c r="AS88" s="922"/>
      <c r="AT88" s="922"/>
      <c r="AU88" s="922" t="s">
        <v>593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593</v>
      </c>
      <c r="CS102" s="930"/>
      <c r="CT102" s="930"/>
      <c r="CU102" s="930"/>
      <c r="CV102" s="973"/>
      <c r="CW102" s="972">
        <v>221</v>
      </c>
      <c r="CX102" s="930"/>
      <c r="CY102" s="930"/>
      <c r="CZ102" s="930"/>
      <c r="DA102" s="973"/>
      <c r="DB102" s="972" t="s">
        <v>587</v>
      </c>
      <c r="DC102" s="930"/>
      <c r="DD102" s="930"/>
      <c r="DE102" s="930"/>
      <c r="DF102" s="973"/>
      <c r="DG102" s="972">
        <v>925</v>
      </c>
      <c r="DH102" s="930"/>
      <c r="DI102" s="930"/>
      <c r="DJ102" s="930"/>
      <c r="DK102" s="973"/>
      <c r="DL102" s="972" t="s">
        <v>587</v>
      </c>
      <c r="DM102" s="930"/>
      <c r="DN102" s="930"/>
      <c r="DO102" s="930"/>
      <c r="DP102" s="973"/>
      <c r="DQ102" s="972" t="s">
        <v>587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304</v>
      </c>
      <c r="AG109" s="975"/>
      <c r="AH109" s="975"/>
      <c r="AI109" s="975"/>
      <c r="AJ109" s="976"/>
      <c r="AK109" s="974" t="s">
        <v>303</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304</v>
      </c>
      <c r="BW109" s="975"/>
      <c r="BX109" s="975"/>
      <c r="BY109" s="975"/>
      <c r="BZ109" s="976"/>
      <c r="CA109" s="974" t="s">
        <v>303</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304</v>
      </c>
      <c r="DM109" s="975"/>
      <c r="DN109" s="975"/>
      <c r="DO109" s="975"/>
      <c r="DP109" s="976"/>
      <c r="DQ109" s="974" t="s">
        <v>303</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6495612</v>
      </c>
      <c r="AB110" s="982"/>
      <c r="AC110" s="982"/>
      <c r="AD110" s="982"/>
      <c r="AE110" s="983"/>
      <c r="AF110" s="984">
        <v>6593278</v>
      </c>
      <c r="AG110" s="982"/>
      <c r="AH110" s="982"/>
      <c r="AI110" s="982"/>
      <c r="AJ110" s="983"/>
      <c r="AK110" s="984">
        <v>6671887</v>
      </c>
      <c r="AL110" s="982"/>
      <c r="AM110" s="982"/>
      <c r="AN110" s="982"/>
      <c r="AO110" s="983"/>
      <c r="AP110" s="985">
        <v>14.9</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76500227</v>
      </c>
      <c r="BR110" s="1017"/>
      <c r="BS110" s="1017"/>
      <c r="BT110" s="1017"/>
      <c r="BU110" s="1017"/>
      <c r="BV110" s="1017">
        <v>75136077</v>
      </c>
      <c r="BW110" s="1017"/>
      <c r="BX110" s="1017"/>
      <c r="BY110" s="1017"/>
      <c r="BZ110" s="1017"/>
      <c r="CA110" s="1017">
        <v>75609533</v>
      </c>
      <c r="CB110" s="1017"/>
      <c r="CC110" s="1017"/>
      <c r="CD110" s="1017"/>
      <c r="CE110" s="1017"/>
      <c r="CF110" s="1031">
        <v>168.7</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410</v>
      </c>
      <c r="DH110" s="1017"/>
      <c r="DI110" s="1017"/>
      <c r="DJ110" s="1017"/>
      <c r="DK110" s="1017"/>
      <c r="DL110" s="1017" t="s">
        <v>435</v>
      </c>
      <c r="DM110" s="1017"/>
      <c r="DN110" s="1017"/>
      <c r="DO110" s="1017"/>
      <c r="DP110" s="1017"/>
      <c r="DQ110" s="1017" t="s">
        <v>436</v>
      </c>
      <c r="DR110" s="1017"/>
      <c r="DS110" s="1017"/>
      <c r="DT110" s="1017"/>
      <c r="DU110" s="1017"/>
      <c r="DV110" s="1018" t="s">
        <v>436</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231</v>
      </c>
      <c r="AB111" s="1024"/>
      <c r="AC111" s="1024"/>
      <c r="AD111" s="1024"/>
      <c r="AE111" s="1025"/>
      <c r="AF111" s="1026" t="s">
        <v>438</v>
      </c>
      <c r="AG111" s="1024"/>
      <c r="AH111" s="1024"/>
      <c r="AI111" s="1024"/>
      <c r="AJ111" s="1025"/>
      <c r="AK111" s="1026" t="s">
        <v>435</v>
      </c>
      <c r="AL111" s="1024"/>
      <c r="AM111" s="1024"/>
      <c r="AN111" s="1024"/>
      <c r="AO111" s="1025"/>
      <c r="AP111" s="1027" t="s">
        <v>439</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4799156</v>
      </c>
      <c r="BR111" s="1010"/>
      <c r="BS111" s="1010"/>
      <c r="BT111" s="1010"/>
      <c r="BU111" s="1010"/>
      <c r="BV111" s="1010">
        <v>3701354</v>
      </c>
      <c r="BW111" s="1010"/>
      <c r="BX111" s="1010"/>
      <c r="BY111" s="1010"/>
      <c r="BZ111" s="1010"/>
      <c r="CA111" s="1010">
        <v>3022252</v>
      </c>
      <c r="CB111" s="1010"/>
      <c r="CC111" s="1010"/>
      <c r="CD111" s="1010"/>
      <c r="CE111" s="1010"/>
      <c r="CF111" s="1004">
        <v>6.7</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410</v>
      </c>
      <c r="DH111" s="1010"/>
      <c r="DI111" s="1010"/>
      <c r="DJ111" s="1010"/>
      <c r="DK111" s="1010"/>
      <c r="DL111" s="1010" t="s">
        <v>410</v>
      </c>
      <c r="DM111" s="1010"/>
      <c r="DN111" s="1010"/>
      <c r="DO111" s="1010"/>
      <c r="DP111" s="1010"/>
      <c r="DQ111" s="1010" t="s">
        <v>435</v>
      </c>
      <c r="DR111" s="1010"/>
      <c r="DS111" s="1010"/>
      <c r="DT111" s="1010"/>
      <c r="DU111" s="1010"/>
      <c r="DV111" s="1011" t="s">
        <v>410</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435</v>
      </c>
      <c r="AB112" s="1049"/>
      <c r="AC112" s="1049"/>
      <c r="AD112" s="1049"/>
      <c r="AE112" s="1050"/>
      <c r="AF112" s="1051" t="s">
        <v>410</v>
      </c>
      <c r="AG112" s="1049"/>
      <c r="AH112" s="1049"/>
      <c r="AI112" s="1049"/>
      <c r="AJ112" s="1050"/>
      <c r="AK112" s="1051" t="s">
        <v>435</v>
      </c>
      <c r="AL112" s="1049"/>
      <c r="AM112" s="1049"/>
      <c r="AN112" s="1049"/>
      <c r="AO112" s="1050"/>
      <c r="AP112" s="1052" t="s">
        <v>410</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19931607</v>
      </c>
      <c r="BR112" s="1010"/>
      <c r="BS112" s="1010"/>
      <c r="BT112" s="1010"/>
      <c r="BU112" s="1010"/>
      <c r="BV112" s="1010">
        <v>17814476</v>
      </c>
      <c r="BW112" s="1010"/>
      <c r="BX112" s="1010"/>
      <c r="BY112" s="1010"/>
      <c r="BZ112" s="1010"/>
      <c r="CA112" s="1010">
        <v>16232611</v>
      </c>
      <c r="CB112" s="1010"/>
      <c r="CC112" s="1010"/>
      <c r="CD112" s="1010"/>
      <c r="CE112" s="1010"/>
      <c r="CF112" s="1004">
        <v>36.200000000000003</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435</v>
      </c>
      <c r="DH112" s="1010"/>
      <c r="DI112" s="1010"/>
      <c r="DJ112" s="1010"/>
      <c r="DK112" s="1010"/>
      <c r="DL112" s="1010" t="s">
        <v>435</v>
      </c>
      <c r="DM112" s="1010"/>
      <c r="DN112" s="1010"/>
      <c r="DO112" s="1010"/>
      <c r="DP112" s="1010"/>
      <c r="DQ112" s="1010" t="s">
        <v>410</v>
      </c>
      <c r="DR112" s="1010"/>
      <c r="DS112" s="1010"/>
      <c r="DT112" s="1010"/>
      <c r="DU112" s="1010"/>
      <c r="DV112" s="1011" t="s">
        <v>410</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2089786</v>
      </c>
      <c r="AB113" s="1024"/>
      <c r="AC113" s="1024"/>
      <c r="AD113" s="1024"/>
      <c r="AE113" s="1025"/>
      <c r="AF113" s="1026">
        <v>1896241</v>
      </c>
      <c r="AG113" s="1024"/>
      <c r="AH113" s="1024"/>
      <c r="AI113" s="1024"/>
      <c r="AJ113" s="1025"/>
      <c r="AK113" s="1026">
        <v>1809029</v>
      </c>
      <c r="AL113" s="1024"/>
      <c r="AM113" s="1024"/>
      <c r="AN113" s="1024"/>
      <c r="AO113" s="1025"/>
      <c r="AP113" s="1027">
        <v>4</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700172</v>
      </c>
      <c r="BR113" s="1010"/>
      <c r="BS113" s="1010"/>
      <c r="BT113" s="1010"/>
      <c r="BU113" s="1010"/>
      <c r="BV113" s="1010">
        <v>511186</v>
      </c>
      <c r="BW113" s="1010"/>
      <c r="BX113" s="1010"/>
      <c r="BY113" s="1010"/>
      <c r="BZ113" s="1010"/>
      <c r="CA113" s="1010">
        <v>490216</v>
      </c>
      <c r="CB113" s="1010"/>
      <c r="CC113" s="1010"/>
      <c r="CD113" s="1010"/>
      <c r="CE113" s="1010"/>
      <c r="CF113" s="1004">
        <v>1.1000000000000001</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1761749</v>
      </c>
      <c r="DH113" s="1049"/>
      <c r="DI113" s="1049"/>
      <c r="DJ113" s="1049"/>
      <c r="DK113" s="1050"/>
      <c r="DL113" s="1051">
        <v>1489371</v>
      </c>
      <c r="DM113" s="1049"/>
      <c r="DN113" s="1049"/>
      <c r="DO113" s="1049"/>
      <c r="DP113" s="1050"/>
      <c r="DQ113" s="1051">
        <v>1221365</v>
      </c>
      <c r="DR113" s="1049"/>
      <c r="DS113" s="1049"/>
      <c r="DT113" s="1049"/>
      <c r="DU113" s="1050"/>
      <c r="DV113" s="1052">
        <v>2.7</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83394</v>
      </c>
      <c r="AB114" s="1049"/>
      <c r="AC114" s="1049"/>
      <c r="AD114" s="1049"/>
      <c r="AE114" s="1050"/>
      <c r="AF114" s="1051">
        <v>81865</v>
      </c>
      <c r="AG114" s="1049"/>
      <c r="AH114" s="1049"/>
      <c r="AI114" s="1049"/>
      <c r="AJ114" s="1050"/>
      <c r="AK114" s="1051">
        <v>104703</v>
      </c>
      <c r="AL114" s="1049"/>
      <c r="AM114" s="1049"/>
      <c r="AN114" s="1049"/>
      <c r="AO114" s="1050"/>
      <c r="AP114" s="1052">
        <v>0.2</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13417833</v>
      </c>
      <c r="BR114" s="1010"/>
      <c r="BS114" s="1010"/>
      <c r="BT114" s="1010"/>
      <c r="BU114" s="1010"/>
      <c r="BV114" s="1010">
        <v>13802910</v>
      </c>
      <c r="BW114" s="1010"/>
      <c r="BX114" s="1010"/>
      <c r="BY114" s="1010"/>
      <c r="BZ114" s="1010"/>
      <c r="CA114" s="1010">
        <v>13712522</v>
      </c>
      <c r="CB114" s="1010"/>
      <c r="CC114" s="1010"/>
      <c r="CD114" s="1010"/>
      <c r="CE114" s="1010"/>
      <c r="CF114" s="1004">
        <v>30.6</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438</v>
      </c>
      <c r="DH114" s="1049"/>
      <c r="DI114" s="1049"/>
      <c r="DJ114" s="1049"/>
      <c r="DK114" s="1050"/>
      <c r="DL114" s="1051" t="s">
        <v>435</v>
      </c>
      <c r="DM114" s="1049"/>
      <c r="DN114" s="1049"/>
      <c r="DO114" s="1049"/>
      <c r="DP114" s="1050"/>
      <c r="DQ114" s="1051" t="s">
        <v>410</v>
      </c>
      <c r="DR114" s="1049"/>
      <c r="DS114" s="1049"/>
      <c r="DT114" s="1049"/>
      <c r="DU114" s="1050"/>
      <c r="DV114" s="1052" t="s">
        <v>435</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463228</v>
      </c>
      <c r="AB115" s="1024"/>
      <c r="AC115" s="1024"/>
      <c r="AD115" s="1024"/>
      <c r="AE115" s="1025"/>
      <c r="AF115" s="1026">
        <v>439978</v>
      </c>
      <c r="AG115" s="1024"/>
      <c r="AH115" s="1024"/>
      <c r="AI115" s="1024"/>
      <c r="AJ115" s="1025"/>
      <c r="AK115" s="1026">
        <v>423691</v>
      </c>
      <c r="AL115" s="1024"/>
      <c r="AM115" s="1024"/>
      <c r="AN115" s="1024"/>
      <c r="AO115" s="1025"/>
      <c r="AP115" s="1027">
        <v>0.9</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435</v>
      </c>
      <c r="BR115" s="1010"/>
      <c r="BS115" s="1010"/>
      <c r="BT115" s="1010"/>
      <c r="BU115" s="1010"/>
      <c r="BV115" s="1010" t="s">
        <v>435</v>
      </c>
      <c r="BW115" s="1010"/>
      <c r="BX115" s="1010"/>
      <c r="BY115" s="1010"/>
      <c r="BZ115" s="1010"/>
      <c r="CA115" s="1010" t="s">
        <v>410</v>
      </c>
      <c r="CB115" s="1010"/>
      <c r="CC115" s="1010"/>
      <c r="CD115" s="1010"/>
      <c r="CE115" s="1010"/>
      <c r="CF115" s="1004" t="s">
        <v>435</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1899933</v>
      </c>
      <c r="DH115" s="1049"/>
      <c r="DI115" s="1049"/>
      <c r="DJ115" s="1049"/>
      <c r="DK115" s="1050"/>
      <c r="DL115" s="1051">
        <v>1223904</v>
      </c>
      <c r="DM115" s="1049"/>
      <c r="DN115" s="1049"/>
      <c r="DO115" s="1049"/>
      <c r="DP115" s="1050"/>
      <c r="DQ115" s="1051">
        <v>925455</v>
      </c>
      <c r="DR115" s="1049"/>
      <c r="DS115" s="1049"/>
      <c r="DT115" s="1049"/>
      <c r="DU115" s="1050"/>
      <c r="DV115" s="1052">
        <v>2.1</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410</v>
      </c>
      <c r="AB116" s="1049"/>
      <c r="AC116" s="1049"/>
      <c r="AD116" s="1049"/>
      <c r="AE116" s="1050"/>
      <c r="AF116" s="1051" t="s">
        <v>410</v>
      </c>
      <c r="AG116" s="1049"/>
      <c r="AH116" s="1049"/>
      <c r="AI116" s="1049"/>
      <c r="AJ116" s="1050"/>
      <c r="AK116" s="1051" t="s">
        <v>435</v>
      </c>
      <c r="AL116" s="1049"/>
      <c r="AM116" s="1049"/>
      <c r="AN116" s="1049"/>
      <c r="AO116" s="1050"/>
      <c r="AP116" s="1052" t="s">
        <v>435</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410</v>
      </c>
      <c r="BR116" s="1010"/>
      <c r="BS116" s="1010"/>
      <c r="BT116" s="1010"/>
      <c r="BU116" s="1010"/>
      <c r="BV116" s="1010" t="s">
        <v>410</v>
      </c>
      <c r="BW116" s="1010"/>
      <c r="BX116" s="1010"/>
      <c r="BY116" s="1010"/>
      <c r="BZ116" s="1010"/>
      <c r="CA116" s="1010" t="s">
        <v>410</v>
      </c>
      <c r="CB116" s="1010"/>
      <c r="CC116" s="1010"/>
      <c r="CD116" s="1010"/>
      <c r="CE116" s="1010"/>
      <c r="CF116" s="1004" t="s">
        <v>435</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249492</v>
      </c>
      <c r="DH116" s="1049"/>
      <c r="DI116" s="1049"/>
      <c r="DJ116" s="1049"/>
      <c r="DK116" s="1050"/>
      <c r="DL116" s="1051">
        <v>226100</v>
      </c>
      <c r="DM116" s="1049"/>
      <c r="DN116" s="1049"/>
      <c r="DO116" s="1049"/>
      <c r="DP116" s="1050"/>
      <c r="DQ116" s="1051">
        <v>202675</v>
      </c>
      <c r="DR116" s="1049"/>
      <c r="DS116" s="1049"/>
      <c r="DT116" s="1049"/>
      <c r="DU116" s="1050"/>
      <c r="DV116" s="1052">
        <v>0.5</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9132020</v>
      </c>
      <c r="AB117" s="1067"/>
      <c r="AC117" s="1067"/>
      <c r="AD117" s="1067"/>
      <c r="AE117" s="1068"/>
      <c r="AF117" s="1069">
        <v>9011362</v>
      </c>
      <c r="AG117" s="1067"/>
      <c r="AH117" s="1067"/>
      <c r="AI117" s="1067"/>
      <c r="AJ117" s="1068"/>
      <c r="AK117" s="1069">
        <v>9009310</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435</v>
      </c>
      <c r="BR117" s="1010"/>
      <c r="BS117" s="1010"/>
      <c r="BT117" s="1010"/>
      <c r="BU117" s="1010"/>
      <c r="BV117" s="1010" t="s">
        <v>410</v>
      </c>
      <c r="BW117" s="1010"/>
      <c r="BX117" s="1010"/>
      <c r="BY117" s="1010"/>
      <c r="BZ117" s="1010"/>
      <c r="CA117" s="1010" t="s">
        <v>438</v>
      </c>
      <c r="CB117" s="1010"/>
      <c r="CC117" s="1010"/>
      <c r="CD117" s="1010"/>
      <c r="CE117" s="1010"/>
      <c r="CF117" s="1004" t="s">
        <v>435</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438</v>
      </c>
      <c r="DH117" s="1049"/>
      <c r="DI117" s="1049"/>
      <c r="DJ117" s="1049"/>
      <c r="DK117" s="1050"/>
      <c r="DL117" s="1051" t="s">
        <v>231</v>
      </c>
      <c r="DM117" s="1049"/>
      <c r="DN117" s="1049"/>
      <c r="DO117" s="1049"/>
      <c r="DP117" s="1050"/>
      <c r="DQ117" s="1051" t="s">
        <v>438</v>
      </c>
      <c r="DR117" s="1049"/>
      <c r="DS117" s="1049"/>
      <c r="DT117" s="1049"/>
      <c r="DU117" s="1050"/>
      <c r="DV117" s="1052" t="s">
        <v>438</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304</v>
      </c>
      <c r="AG118" s="975"/>
      <c r="AH118" s="975"/>
      <c r="AI118" s="975"/>
      <c r="AJ118" s="976"/>
      <c r="AK118" s="974" t="s">
        <v>303</v>
      </c>
      <c r="AL118" s="975"/>
      <c r="AM118" s="975"/>
      <c r="AN118" s="975"/>
      <c r="AO118" s="976"/>
      <c r="AP118" s="1061" t="s">
        <v>429</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231</v>
      </c>
      <c r="BR118" s="1088"/>
      <c r="BS118" s="1088"/>
      <c r="BT118" s="1088"/>
      <c r="BU118" s="1088"/>
      <c r="BV118" s="1088" t="s">
        <v>435</v>
      </c>
      <c r="BW118" s="1088"/>
      <c r="BX118" s="1088"/>
      <c r="BY118" s="1088"/>
      <c r="BZ118" s="1088"/>
      <c r="CA118" s="1088" t="s">
        <v>438</v>
      </c>
      <c r="CB118" s="1088"/>
      <c r="CC118" s="1088"/>
      <c r="CD118" s="1088"/>
      <c r="CE118" s="1088"/>
      <c r="CF118" s="1004" t="s">
        <v>231</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410</v>
      </c>
      <c r="DH118" s="1049"/>
      <c r="DI118" s="1049"/>
      <c r="DJ118" s="1049"/>
      <c r="DK118" s="1050"/>
      <c r="DL118" s="1051" t="s">
        <v>410</v>
      </c>
      <c r="DM118" s="1049"/>
      <c r="DN118" s="1049"/>
      <c r="DO118" s="1049"/>
      <c r="DP118" s="1050"/>
      <c r="DQ118" s="1051" t="s">
        <v>231</v>
      </c>
      <c r="DR118" s="1049"/>
      <c r="DS118" s="1049"/>
      <c r="DT118" s="1049"/>
      <c r="DU118" s="1050"/>
      <c r="DV118" s="1052" t="s">
        <v>231</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435</v>
      </c>
      <c r="AB119" s="982"/>
      <c r="AC119" s="982"/>
      <c r="AD119" s="982"/>
      <c r="AE119" s="983"/>
      <c r="AF119" s="984" t="s">
        <v>410</v>
      </c>
      <c r="AG119" s="982"/>
      <c r="AH119" s="982"/>
      <c r="AI119" s="982"/>
      <c r="AJ119" s="983"/>
      <c r="AK119" s="984" t="s">
        <v>231</v>
      </c>
      <c r="AL119" s="982"/>
      <c r="AM119" s="982"/>
      <c r="AN119" s="982"/>
      <c r="AO119" s="983"/>
      <c r="AP119" s="985" t="s">
        <v>231</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463</v>
      </c>
      <c r="BP119" s="1096"/>
      <c r="BQ119" s="1087">
        <v>115348995</v>
      </c>
      <c r="BR119" s="1088"/>
      <c r="BS119" s="1088"/>
      <c r="BT119" s="1088"/>
      <c r="BU119" s="1088"/>
      <c r="BV119" s="1088">
        <v>110966003</v>
      </c>
      <c r="BW119" s="1088"/>
      <c r="BX119" s="1088"/>
      <c r="BY119" s="1088"/>
      <c r="BZ119" s="1088"/>
      <c r="CA119" s="1088">
        <v>109067134</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887982</v>
      </c>
      <c r="DH119" s="1074"/>
      <c r="DI119" s="1074"/>
      <c r="DJ119" s="1074"/>
      <c r="DK119" s="1075"/>
      <c r="DL119" s="1073">
        <v>761979</v>
      </c>
      <c r="DM119" s="1074"/>
      <c r="DN119" s="1074"/>
      <c r="DO119" s="1074"/>
      <c r="DP119" s="1075"/>
      <c r="DQ119" s="1073">
        <v>672757</v>
      </c>
      <c r="DR119" s="1074"/>
      <c r="DS119" s="1074"/>
      <c r="DT119" s="1074"/>
      <c r="DU119" s="1075"/>
      <c r="DV119" s="1076">
        <v>1.5</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410</v>
      </c>
      <c r="AB120" s="1049"/>
      <c r="AC120" s="1049"/>
      <c r="AD120" s="1049"/>
      <c r="AE120" s="1050"/>
      <c r="AF120" s="1051" t="s">
        <v>231</v>
      </c>
      <c r="AG120" s="1049"/>
      <c r="AH120" s="1049"/>
      <c r="AI120" s="1049"/>
      <c r="AJ120" s="1050"/>
      <c r="AK120" s="1051" t="s">
        <v>410</v>
      </c>
      <c r="AL120" s="1049"/>
      <c r="AM120" s="1049"/>
      <c r="AN120" s="1049"/>
      <c r="AO120" s="1050"/>
      <c r="AP120" s="1052" t="s">
        <v>435</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11374200</v>
      </c>
      <c r="BR120" s="1017"/>
      <c r="BS120" s="1017"/>
      <c r="BT120" s="1017"/>
      <c r="BU120" s="1017"/>
      <c r="BV120" s="1017">
        <v>12555597</v>
      </c>
      <c r="BW120" s="1017"/>
      <c r="BX120" s="1017"/>
      <c r="BY120" s="1017"/>
      <c r="BZ120" s="1017"/>
      <c r="CA120" s="1017">
        <v>14328812</v>
      </c>
      <c r="CB120" s="1017"/>
      <c r="CC120" s="1017"/>
      <c r="CD120" s="1017"/>
      <c r="CE120" s="1017"/>
      <c r="CF120" s="1031">
        <v>32</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18021404</v>
      </c>
      <c r="DH120" s="1017"/>
      <c r="DI120" s="1017"/>
      <c r="DJ120" s="1017"/>
      <c r="DK120" s="1017"/>
      <c r="DL120" s="1017">
        <v>16337244</v>
      </c>
      <c r="DM120" s="1017"/>
      <c r="DN120" s="1017"/>
      <c r="DO120" s="1017"/>
      <c r="DP120" s="1017"/>
      <c r="DQ120" s="1017">
        <v>14865314</v>
      </c>
      <c r="DR120" s="1017"/>
      <c r="DS120" s="1017"/>
      <c r="DT120" s="1017"/>
      <c r="DU120" s="1017"/>
      <c r="DV120" s="1018">
        <v>33.200000000000003</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276745</v>
      </c>
      <c r="AB121" s="1049"/>
      <c r="AC121" s="1049"/>
      <c r="AD121" s="1049"/>
      <c r="AE121" s="1050"/>
      <c r="AF121" s="1051">
        <v>272376</v>
      </c>
      <c r="AG121" s="1049"/>
      <c r="AH121" s="1049"/>
      <c r="AI121" s="1049"/>
      <c r="AJ121" s="1050"/>
      <c r="AK121" s="1051">
        <v>268007</v>
      </c>
      <c r="AL121" s="1049"/>
      <c r="AM121" s="1049"/>
      <c r="AN121" s="1049"/>
      <c r="AO121" s="1050"/>
      <c r="AP121" s="1052">
        <v>0.6</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24081637</v>
      </c>
      <c r="BR121" s="1010"/>
      <c r="BS121" s="1010"/>
      <c r="BT121" s="1010"/>
      <c r="BU121" s="1010"/>
      <c r="BV121" s="1010">
        <v>22817655</v>
      </c>
      <c r="BW121" s="1010"/>
      <c r="BX121" s="1010"/>
      <c r="BY121" s="1010"/>
      <c r="BZ121" s="1010"/>
      <c r="CA121" s="1010">
        <v>24343338</v>
      </c>
      <c r="CB121" s="1010"/>
      <c r="CC121" s="1010"/>
      <c r="CD121" s="1010"/>
      <c r="CE121" s="1010"/>
      <c r="CF121" s="1004">
        <v>54.3</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1820056</v>
      </c>
      <c r="DH121" s="1010"/>
      <c r="DI121" s="1010"/>
      <c r="DJ121" s="1010"/>
      <c r="DK121" s="1010"/>
      <c r="DL121" s="1010">
        <v>1402176</v>
      </c>
      <c r="DM121" s="1010"/>
      <c r="DN121" s="1010"/>
      <c r="DO121" s="1010"/>
      <c r="DP121" s="1010"/>
      <c r="DQ121" s="1010">
        <v>1294612</v>
      </c>
      <c r="DR121" s="1010"/>
      <c r="DS121" s="1010"/>
      <c r="DT121" s="1010"/>
      <c r="DU121" s="1010"/>
      <c r="DV121" s="1011">
        <v>2.9</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435</v>
      </c>
      <c r="AG122" s="1049"/>
      <c r="AH122" s="1049"/>
      <c r="AI122" s="1049"/>
      <c r="AJ122" s="1050"/>
      <c r="AK122" s="1051" t="s">
        <v>231</v>
      </c>
      <c r="AL122" s="1049"/>
      <c r="AM122" s="1049"/>
      <c r="AN122" s="1049"/>
      <c r="AO122" s="1050"/>
      <c r="AP122" s="1052" t="s">
        <v>410</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53067912</v>
      </c>
      <c r="BR122" s="1088"/>
      <c r="BS122" s="1088"/>
      <c r="BT122" s="1088"/>
      <c r="BU122" s="1088"/>
      <c r="BV122" s="1088">
        <v>49327528</v>
      </c>
      <c r="BW122" s="1088"/>
      <c r="BX122" s="1088"/>
      <c r="BY122" s="1088"/>
      <c r="BZ122" s="1088"/>
      <c r="CA122" s="1088">
        <v>47494871</v>
      </c>
      <c r="CB122" s="1088"/>
      <c r="CC122" s="1088"/>
      <c r="CD122" s="1088"/>
      <c r="CE122" s="1088"/>
      <c r="CF122" s="1108">
        <v>105.9</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90147</v>
      </c>
      <c r="DH122" s="1010"/>
      <c r="DI122" s="1010"/>
      <c r="DJ122" s="1010"/>
      <c r="DK122" s="1010"/>
      <c r="DL122" s="1010">
        <v>75056</v>
      </c>
      <c r="DM122" s="1010"/>
      <c r="DN122" s="1010"/>
      <c r="DO122" s="1010"/>
      <c r="DP122" s="1010"/>
      <c r="DQ122" s="1010">
        <v>72685</v>
      </c>
      <c r="DR122" s="1010"/>
      <c r="DS122" s="1010"/>
      <c r="DT122" s="1010"/>
      <c r="DU122" s="1010"/>
      <c r="DV122" s="1011">
        <v>0.2</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24630</v>
      </c>
      <c r="AB123" s="1049"/>
      <c r="AC123" s="1049"/>
      <c r="AD123" s="1049"/>
      <c r="AE123" s="1050"/>
      <c r="AF123" s="1051">
        <v>23404</v>
      </c>
      <c r="AG123" s="1049"/>
      <c r="AH123" s="1049"/>
      <c r="AI123" s="1049"/>
      <c r="AJ123" s="1050"/>
      <c r="AK123" s="1051">
        <v>23425</v>
      </c>
      <c r="AL123" s="1049"/>
      <c r="AM123" s="1049"/>
      <c r="AN123" s="1049"/>
      <c r="AO123" s="1050"/>
      <c r="AP123" s="1052">
        <v>0.1</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474</v>
      </c>
      <c r="BP123" s="1096"/>
      <c r="BQ123" s="1155">
        <v>88523749</v>
      </c>
      <c r="BR123" s="1156"/>
      <c r="BS123" s="1156"/>
      <c r="BT123" s="1156"/>
      <c r="BU123" s="1156"/>
      <c r="BV123" s="1156">
        <v>84700780</v>
      </c>
      <c r="BW123" s="1156"/>
      <c r="BX123" s="1156"/>
      <c r="BY123" s="1156"/>
      <c r="BZ123" s="1156"/>
      <c r="CA123" s="1156">
        <v>86167021</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435</v>
      </c>
      <c r="DH123" s="1049"/>
      <c r="DI123" s="1049"/>
      <c r="DJ123" s="1049"/>
      <c r="DK123" s="1050"/>
      <c r="DL123" s="1051" t="s">
        <v>410</v>
      </c>
      <c r="DM123" s="1049"/>
      <c r="DN123" s="1049"/>
      <c r="DO123" s="1049"/>
      <c r="DP123" s="1050"/>
      <c r="DQ123" s="1051" t="s">
        <v>410</v>
      </c>
      <c r="DR123" s="1049"/>
      <c r="DS123" s="1049"/>
      <c r="DT123" s="1049"/>
      <c r="DU123" s="1050"/>
      <c r="DV123" s="1052" t="s">
        <v>410</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410</v>
      </c>
      <c r="AB124" s="1049"/>
      <c r="AC124" s="1049"/>
      <c r="AD124" s="1049"/>
      <c r="AE124" s="1050"/>
      <c r="AF124" s="1051" t="s">
        <v>435</v>
      </c>
      <c r="AG124" s="1049"/>
      <c r="AH124" s="1049"/>
      <c r="AI124" s="1049"/>
      <c r="AJ124" s="1050"/>
      <c r="AK124" s="1051" t="s">
        <v>435</v>
      </c>
      <c r="AL124" s="1049"/>
      <c r="AM124" s="1049"/>
      <c r="AN124" s="1049"/>
      <c r="AO124" s="1050"/>
      <c r="AP124" s="1052" t="s">
        <v>231</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61.2</v>
      </c>
      <c r="BR124" s="1118"/>
      <c r="BS124" s="1118"/>
      <c r="BT124" s="1118"/>
      <c r="BU124" s="1118"/>
      <c r="BV124" s="1118">
        <v>59.5</v>
      </c>
      <c r="BW124" s="1118"/>
      <c r="BX124" s="1118"/>
      <c r="BY124" s="1118"/>
      <c r="BZ124" s="1118"/>
      <c r="CA124" s="1118">
        <v>51</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231</v>
      </c>
      <c r="DH124" s="1074"/>
      <c r="DI124" s="1074"/>
      <c r="DJ124" s="1074"/>
      <c r="DK124" s="1075"/>
      <c r="DL124" s="1073" t="s">
        <v>231</v>
      </c>
      <c r="DM124" s="1074"/>
      <c r="DN124" s="1074"/>
      <c r="DO124" s="1074"/>
      <c r="DP124" s="1075"/>
      <c r="DQ124" s="1073" t="s">
        <v>231</v>
      </c>
      <c r="DR124" s="1074"/>
      <c r="DS124" s="1074"/>
      <c r="DT124" s="1074"/>
      <c r="DU124" s="1075"/>
      <c r="DV124" s="1076" t="s">
        <v>231</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231</v>
      </c>
      <c r="AB125" s="1049"/>
      <c r="AC125" s="1049"/>
      <c r="AD125" s="1049"/>
      <c r="AE125" s="1050"/>
      <c r="AF125" s="1051" t="s">
        <v>231</v>
      </c>
      <c r="AG125" s="1049"/>
      <c r="AH125" s="1049"/>
      <c r="AI125" s="1049"/>
      <c r="AJ125" s="1050"/>
      <c r="AK125" s="1051" t="s">
        <v>231</v>
      </c>
      <c r="AL125" s="1049"/>
      <c r="AM125" s="1049"/>
      <c r="AN125" s="1049"/>
      <c r="AO125" s="1050"/>
      <c r="AP125" s="1052" t="s">
        <v>231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231</v>
      </c>
      <c r="DH125" s="1017"/>
      <c r="DI125" s="1017"/>
      <c r="DJ125" s="1017"/>
      <c r="DK125" s="1017"/>
      <c r="DL125" s="1017" t="s">
        <v>231</v>
      </c>
      <c r="DM125" s="1017"/>
      <c r="DN125" s="1017"/>
      <c r="DO125" s="1017"/>
      <c r="DP125" s="1017"/>
      <c r="DQ125" s="1017" t="s">
        <v>231</v>
      </c>
      <c r="DR125" s="1017"/>
      <c r="DS125" s="1017"/>
      <c r="DT125" s="1017"/>
      <c r="DU125" s="1017"/>
      <c r="DV125" s="1018" t="s">
        <v>231</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231</v>
      </c>
      <c r="AB126" s="1049"/>
      <c r="AC126" s="1049"/>
      <c r="AD126" s="1049"/>
      <c r="AE126" s="1050"/>
      <c r="AF126" s="1051" t="s">
        <v>231</v>
      </c>
      <c r="AG126" s="1049"/>
      <c r="AH126" s="1049"/>
      <c r="AI126" s="1049"/>
      <c r="AJ126" s="1050"/>
      <c r="AK126" s="1051" t="s">
        <v>231</v>
      </c>
      <c r="AL126" s="1049"/>
      <c r="AM126" s="1049"/>
      <c r="AN126" s="1049"/>
      <c r="AO126" s="1050"/>
      <c r="AP126" s="1052" t="s">
        <v>231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231</v>
      </c>
      <c r="DH126" s="1010"/>
      <c r="DI126" s="1010"/>
      <c r="DJ126" s="1010"/>
      <c r="DK126" s="1010"/>
      <c r="DL126" s="1010" t="s">
        <v>231</v>
      </c>
      <c r="DM126" s="1010"/>
      <c r="DN126" s="1010"/>
      <c r="DO126" s="1010"/>
      <c r="DP126" s="1010"/>
      <c r="DQ126" s="1010" t="s">
        <v>231</v>
      </c>
      <c r="DR126" s="1010"/>
      <c r="DS126" s="1010"/>
      <c r="DT126" s="1010"/>
      <c r="DU126" s="1010"/>
      <c r="DV126" s="1011" t="s">
        <v>231</v>
      </c>
      <c r="DW126" s="1011"/>
      <c r="DX126" s="1011"/>
      <c r="DY126" s="1011"/>
      <c r="DZ126" s="1012"/>
    </row>
    <row r="127" spans="1:130" s="246"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161853</v>
      </c>
      <c r="AB127" s="1049"/>
      <c r="AC127" s="1049"/>
      <c r="AD127" s="1049"/>
      <c r="AE127" s="1050"/>
      <c r="AF127" s="1051">
        <v>144198</v>
      </c>
      <c r="AG127" s="1049"/>
      <c r="AH127" s="1049"/>
      <c r="AI127" s="1049"/>
      <c r="AJ127" s="1050"/>
      <c r="AK127" s="1051">
        <v>132259</v>
      </c>
      <c r="AL127" s="1049"/>
      <c r="AM127" s="1049"/>
      <c r="AN127" s="1049"/>
      <c r="AO127" s="1050"/>
      <c r="AP127" s="1052">
        <v>0.3</v>
      </c>
      <c r="AQ127" s="1053"/>
      <c r="AR127" s="1053"/>
      <c r="AS127" s="1053"/>
      <c r="AT127" s="1054"/>
      <c r="AU127" s="282"/>
      <c r="AV127" s="282"/>
      <c r="AW127" s="282"/>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231</v>
      </c>
      <c r="DH127" s="1010"/>
      <c r="DI127" s="1010"/>
      <c r="DJ127" s="1010"/>
      <c r="DK127" s="1010"/>
      <c r="DL127" s="1010" t="s">
        <v>231</v>
      </c>
      <c r="DM127" s="1010"/>
      <c r="DN127" s="1010"/>
      <c r="DO127" s="1010"/>
      <c r="DP127" s="1010"/>
      <c r="DQ127" s="1010" t="s">
        <v>231</v>
      </c>
      <c r="DR127" s="1010"/>
      <c r="DS127" s="1010"/>
      <c r="DT127" s="1010"/>
      <c r="DU127" s="1010"/>
      <c r="DV127" s="1011" t="s">
        <v>231</v>
      </c>
      <c r="DW127" s="1011"/>
      <c r="DX127" s="1011"/>
      <c r="DY127" s="1011"/>
      <c r="DZ127" s="1012"/>
    </row>
    <row r="128" spans="1:130" s="246"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2224283</v>
      </c>
      <c r="AB128" s="1138"/>
      <c r="AC128" s="1138"/>
      <c r="AD128" s="1138"/>
      <c r="AE128" s="1139"/>
      <c r="AF128" s="1140">
        <v>2086544</v>
      </c>
      <c r="AG128" s="1138"/>
      <c r="AH128" s="1138"/>
      <c r="AI128" s="1138"/>
      <c r="AJ128" s="1139"/>
      <c r="AK128" s="1140">
        <v>2314649</v>
      </c>
      <c r="AL128" s="1138"/>
      <c r="AM128" s="1138"/>
      <c r="AN128" s="1138"/>
      <c r="AO128" s="1139"/>
      <c r="AP128" s="1141"/>
      <c r="AQ128" s="1142"/>
      <c r="AR128" s="1142"/>
      <c r="AS128" s="1142"/>
      <c r="AT128" s="1143"/>
      <c r="AU128" s="282"/>
      <c r="AV128" s="282"/>
      <c r="AW128" s="282"/>
      <c r="AX128" s="978" t="s">
        <v>488</v>
      </c>
      <c r="AY128" s="979"/>
      <c r="AZ128" s="979"/>
      <c r="BA128" s="979"/>
      <c r="BB128" s="979"/>
      <c r="BC128" s="979"/>
      <c r="BD128" s="979"/>
      <c r="BE128" s="980"/>
      <c r="BF128" s="1144" t="s">
        <v>231</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231</v>
      </c>
      <c r="DH128" s="1130"/>
      <c r="DI128" s="1130"/>
      <c r="DJ128" s="1130"/>
      <c r="DK128" s="1130"/>
      <c r="DL128" s="1130" t="s">
        <v>231</v>
      </c>
      <c r="DM128" s="1130"/>
      <c r="DN128" s="1130"/>
      <c r="DO128" s="1130"/>
      <c r="DP128" s="1130"/>
      <c r="DQ128" s="1130" t="s">
        <v>231</v>
      </c>
      <c r="DR128" s="1130"/>
      <c r="DS128" s="1130"/>
      <c r="DT128" s="1130"/>
      <c r="DU128" s="1130"/>
      <c r="DV128" s="1131" t="s">
        <v>231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49394758</v>
      </c>
      <c r="AB129" s="1049"/>
      <c r="AC129" s="1049"/>
      <c r="AD129" s="1049"/>
      <c r="AE129" s="1050"/>
      <c r="AF129" s="1051">
        <v>49559876</v>
      </c>
      <c r="AG129" s="1049"/>
      <c r="AH129" s="1049"/>
      <c r="AI129" s="1049"/>
      <c r="AJ129" s="1050"/>
      <c r="AK129" s="1051">
        <v>50132822</v>
      </c>
      <c r="AL129" s="1049"/>
      <c r="AM129" s="1049"/>
      <c r="AN129" s="1049"/>
      <c r="AO129" s="1050"/>
      <c r="AP129" s="1166"/>
      <c r="AQ129" s="1167"/>
      <c r="AR129" s="1167"/>
      <c r="AS129" s="1167"/>
      <c r="AT129" s="1168"/>
      <c r="AU129" s="284"/>
      <c r="AV129" s="284"/>
      <c r="AW129" s="284"/>
      <c r="AX129" s="1157" t="s">
        <v>491</v>
      </c>
      <c r="AY129" s="1040"/>
      <c r="AZ129" s="1040"/>
      <c r="BA129" s="1040"/>
      <c r="BB129" s="1040"/>
      <c r="BC129" s="1040"/>
      <c r="BD129" s="1040"/>
      <c r="BE129" s="1041"/>
      <c r="BF129" s="1158" t="s">
        <v>231</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5604311</v>
      </c>
      <c r="AB130" s="1049"/>
      <c r="AC130" s="1049"/>
      <c r="AD130" s="1049"/>
      <c r="AE130" s="1050"/>
      <c r="AF130" s="1051">
        <v>5450774</v>
      </c>
      <c r="AG130" s="1049"/>
      <c r="AH130" s="1049"/>
      <c r="AI130" s="1049"/>
      <c r="AJ130" s="1050"/>
      <c r="AK130" s="1051">
        <v>5303712</v>
      </c>
      <c r="AL130" s="1049"/>
      <c r="AM130" s="1049"/>
      <c r="AN130" s="1049"/>
      <c r="AO130" s="1050"/>
      <c r="AP130" s="1166"/>
      <c r="AQ130" s="1167"/>
      <c r="AR130" s="1167"/>
      <c r="AS130" s="1167"/>
      <c r="AT130" s="1168"/>
      <c r="AU130" s="284"/>
      <c r="AV130" s="284"/>
      <c r="AW130" s="284"/>
      <c r="AX130" s="1157" t="s">
        <v>494</v>
      </c>
      <c r="AY130" s="1040"/>
      <c r="AZ130" s="1040"/>
      <c r="BA130" s="1040"/>
      <c r="BB130" s="1040"/>
      <c r="BC130" s="1040"/>
      <c r="BD130" s="1040"/>
      <c r="BE130" s="1041"/>
      <c r="BF130" s="1194">
        <v>3.1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43790447</v>
      </c>
      <c r="AB131" s="1074"/>
      <c r="AC131" s="1074"/>
      <c r="AD131" s="1074"/>
      <c r="AE131" s="1075"/>
      <c r="AF131" s="1073">
        <v>44109102</v>
      </c>
      <c r="AG131" s="1074"/>
      <c r="AH131" s="1074"/>
      <c r="AI131" s="1074"/>
      <c r="AJ131" s="1075"/>
      <c r="AK131" s="1073">
        <v>44829110</v>
      </c>
      <c r="AL131" s="1074"/>
      <c r="AM131" s="1074"/>
      <c r="AN131" s="1074"/>
      <c r="AO131" s="1075"/>
      <c r="AP131" s="1204"/>
      <c r="AQ131" s="1205"/>
      <c r="AR131" s="1205"/>
      <c r="AS131" s="1205"/>
      <c r="AT131" s="1206"/>
      <c r="AU131" s="284"/>
      <c r="AV131" s="284"/>
      <c r="AW131" s="284"/>
      <c r="AX131" s="1176" t="s">
        <v>496</v>
      </c>
      <c r="AY131" s="1127"/>
      <c r="AZ131" s="1127"/>
      <c r="BA131" s="1127"/>
      <c r="BB131" s="1127"/>
      <c r="BC131" s="1127"/>
      <c r="BD131" s="1127"/>
      <c r="BE131" s="1128"/>
      <c r="BF131" s="1177">
        <v>51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2.9765076389999998</v>
      </c>
      <c r="AB132" s="1190"/>
      <c r="AC132" s="1190"/>
      <c r="AD132" s="1190"/>
      <c r="AE132" s="1191"/>
      <c r="AF132" s="1192">
        <v>3.341813669</v>
      </c>
      <c r="AG132" s="1190"/>
      <c r="AH132" s="1190"/>
      <c r="AI132" s="1190"/>
      <c r="AJ132" s="1191"/>
      <c r="AK132" s="1192">
        <v>3.1027807599999999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2.5</v>
      </c>
      <c r="AB133" s="1173"/>
      <c r="AC133" s="1173"/>
      <c r="AD133" s="1173"/>
      <c r="AE133" s="1174"/>
      <c r="AF133" s="1172">
        <v>3</v>
      </c>
      <c r="AG133" s="1173"/>
      <c r="AH133" s="1173"/>
      <c r="AI133" s="1173"/>
      <c r="AJ133" s="1174"/>
      <c r="AK133" s="1172">
        <v>3.1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3iQteVDLxjmTQxlLVGU8d6tjVb6Y7QWP6KXvrYz1iAfxE0TIo5hQRUrmHcwznnYswDNWvElXrJIMUuLLXsuzQ==" saltValue="jXSEDPxKSY992JCQS8g+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ydwODhfzcbVBmKBcC78gB2PmNQq4Qcn4TblGHnjMDa4MDMyA/jeKT1TUZ9RQ4NqRxszTzOmp2ZNWlFHOeJLSw==" saltValue="lt3VVALwgL/2yikJhSw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stY8MvfRhM7c5J2s0ttPGKA+ZTc86W8QFS4VLne/cxrSb2oAy/VeiQdJUoYY4Ss6lK8zJyYKwrh8RISk9v1kQ==" saltValue="XCH9luXcLbfjp41CtDh0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508</v>
      </c>
      <c r="AL9" s="1213"/>
      <c r="AM9" s="1213"/>
      <c r="AN9" s="1214"/>
      <c r="AO9" s="312">
        <v>13855055</v>
      </c>
      <c r="AP9" s="312">
        <v>54524</v>
      </c>
      <c r="AQ9" s="313">
        <v>56485</v>
      </c>
      <c r="AR9" s="314">
        <v>-3.5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509</v>
      </c>
      <c r="AL10" s="1213"/>
      <c r="AM10" s="1213"/>
      <c r="AN10" s="1214"/>
      <c r="AO10" s="315">
        <v>2946385</v>
      </c>
      <c r="AP10" s="315">
        <v>11595</v>
      </c>
      <c r="AQ10" s="316">
        <v>3940</v>
      </c>
      <c r="AR10" s="317">
        <v>194.3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510</v>
      </c>
      <c r="AL11" s="1213"/>
      <c r="AM11" s="1213"/>
      <c r="AN11" s="1214"/>
      <c r="AO11" s="315">
        <v>4843</v>
      </c>
      <c r="AP11" s="315">
        <v>19</v>
      </c>
      <c r="AQ11" s="316">
        <v>2339</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511</v>
      </c>
      <c r="AL12" s="1213"/>
      <c r="AM12" s="1213"/>
      <c r="AN12" s="1214"/>
      <c r="AO12" s="315">
        <v>1150802</v>
      </c>
      <c r="AP12" s="315">
        <v>4529</v>
      </c>
      <c r="AQ12" s="316">
        <v>1531</v>
      </c>
      <c r="AR12" s="317">
        <v>195.8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513</v>
      </c>
      <c r="AP13" s="315" t="s">
        <v>513</v>
      </c>
      <c r="AQ13" s="316">
        <v>56</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514</v>
      </c>
      <c r="AL14" s="1213"/>
      <c r="AM14" s="1213"/>
      <c r="AN14" s="1214"/>
      <c r="AO14" s="315">
        <v>412776</v>
      </c>
      <c r="AP14" s="315">
        <v>1624</v>
      </c>
      <c r="AQ14" s="316">
        <v>1684</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515</v>
      </c>
      <c r="AL15" s="1213"/>
      <c r="AM15" s="1213"/>
      <c r="AN15" s="1214"/>
      <c r="AO15" s="315">
        <v>970372</v>
      </c>
      <c r="AP15" s="315">
        <v>3819</v>
      </c>
      <c r="AQ15" s="316">
        <v>1307</v>
      </c>
      <c r="AR15" s="317">
        <v>192.2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516</v>
      </c>
      <c r="AL16" s="1216"/>
      <c r="AM16" s="1216"/>
      <c r="AN16" s="1217"/>
      <c r="AO16" s="315">
        <v>-940434</v>
      </c>
      <c r="AP16" s="315">
        <v>-3701</v>
      </c>
      <c r="AQ16" s="316">
        <v>-4039</v>
      </c>
      <c r="AR16" s="317">
        <v>-8.4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18399799</v>
      </c>
      <c r="AP17" s="315">
        <v>72409</v>
      </c>
      <c r="AQ17" s="316">
        <v>63303</v>
      </c>
      <c r="AR17" s="317">
        <v>14.4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521</v>
      </c>
      <c r="AL21" s="1208"/>
      <c r="AM21" s="1208"/>
      <c r="AN21" s="1209"/>
      <c r="AO21" s="327">
        <v>6.99</v>
      </c>
      <c r="AP21" s="328">
        <v>6.31</v>
      </c>
      <c r="AQ21" s="329">
        <v>0.68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522</v>
      </c>
      <c r="AL22" s="1208"/>
      <c r="AM22" s="1208"/>
      <c r="AN22" s="1209"/>
      <c r="AO22" s="332">
        <v>102.3</v>
      </c>
      <c r="AP22" s="333">
        <v>99.9</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526</v>
      </c>
      <c r="AL32" s="1224"/>
      <c r="AM32" s="1224"/>
      <c r="AN32" s="1225"/>
      <c r="AO32" s="342">
        <v>6671887</v>
      </c>
      <c r="AP32" s="342">
        <v>26256</v>
      </c>
      <c r="AQ32" s="343">
        <v>29657</v>
      </c>
      <c r="AR32" s="344">
        <v>-11.5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527</v>
      </c>
      <c r="AL33" s="1224"/>
      <c r="AM33" s="1224"/>
      <c r="AN33" s="1225"/>
      <c r="AO33" s="342" t="s">
        <v>513</v>
      </c>
      <c r="AP33" s="342" t="s">
        <v>513</v>
      </c>
      <c r="AQ33" s="343">
        <v>0</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528</v>
      </c>
      <c r="AL34" s="1224"/>
      <c r="AM34" s="1224"/>
      <c r="AN34" s="1225"/>
      <c r="AO34" s="342" t="s">
        <v>513</v>
      </c>
      <c r="AP34" s="342" t="s">
        <v>513</v>
      </c>
      <c r="AQ34" s="343">
        <v>34</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529</v>
      </c>
      <c r="AL35" s="1224"/>
      <c r="AM35" s="1224"/>
      <c r="AN35" s="1225"/>
      <c r="AO35" s="342">
        <v>1809029</v>
      </c>
      <c r="AP35" s="342">
        <v>7119</v>
      </c>
      <c r="AQ35" s="343">
        <v>9943</v>
      </c>
      <c r="AR35" s="344">
        <v>-28.4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530</v>
      </c>
      <c r="AL36" s="1224"/>
      <c r="AM36" s="1224"/>
      <c r="AN36" s="1225"/>
      <c r="AO36" s="342">
        <v>104703</v>
      </c>
      <c r="AP36" s="342">
        <v>412</v>
      </c>
      <c r="AQ36" s="343">
        <v>489</v>
      </c>
      <c r="AR36" s="344">
        <v>-15.7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531</v>
      </c>
      <c r="AL37" s="1224"/>
      <c r="AM37" s="1224"/>
      <c r="AN37" s="1225"/>
      <c r="AO37" s="342">
        <v>423691</v>
      </c>
      <c r="AP37" s="342">
        <v>1667</v>
      </c>
      <c r="AQ37" s="343">
        <v>748</v>
      </c>
      <c r="AR37" s="344">
        <v>122.9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532</v>
      </c>
      <c r="AL38" s="1227"/>
      <c r="AM38" s="1227"/>
      <c r="AN38" s="1228"/>
      <c r="AO38" s="345" t="s">
        <v>513</v>
      </c>
      <c r="AP38" s="345" t="s">
        <v>513</v>
      </c>
      <c r="AQ38" s="346">
        <v>0</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533</v>
      </c>
      <c r="AL39" s="1227"/>
      <c r="AM39" s="1227"/>
      <c r="AN39" s="1228"/>
      <c r="AO39" s="342">
        <v>-2314649</v>
      </c>
      <c r="AP39" s="342">
        <v>-9109</v>
      </c>
      <c r="AQ39" s="343">
        <v>-7534</v>
      </c>
      <c r="AR39" s="344">
        <v>20.9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534</v>
      </c>
      <c r="AL40" s="1224"/>
      <c r="AM40" s="1224"/>
      <c r="AN40" s="1225"/>
      <c r="AO40" s="342">
        <v>-5303712</v>
      </c>
      <c r="AP40" s="342">
        <v>-20872</v>
      </c>
      <c r="AQ40" s="343">
        <v>-26610</v>
      </c>
      <c r="AR40" s="344">
        <v>-21.6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1390949</v>
      </c>
      <c r="AP41" s="342">
        <v>5474</v>
      </c>
      <c r="AQ41" s="343">
        <v>6727</v>
      </c>
      <c r="AR41" s="344">
        <v>-18.600000000000001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503</v>
      </c>
      <c r="AN49" s="1220" t="s">
        <v>538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16562017</v>
      </c>
      <c r="AN51" s="364">
        <v>64269</v>
      </c>
      <c r="AO51" s="365">
        <v>9.6999999999999993</v>
      </c>
      <c r="AP51" s="366">
        <v>41862</v>
      </c>
      <c r="AQ51" s="367">
        <v>1.5</v>
      </c>
      <c r="AR51" s="368">
        <v>8.1999999999999993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9695325</v>
      </c>
      <c r="AN52" s="372">
        <v>37623</v>
      </c>
      <c r="AO52" s="373">
        <v>0.2</v>
      </c>
      <c r="AP52" s="374">
        <v>23710</v>
      </c>
      <c r="AQ52" s="375">
        <v>7.4</v>
      </c>
      <c r="AR52" s="376">
        <v>-7.2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16792861</v>
      </c>
      <c r="AN53" s="364">
        <v>65410</v>
      </c>
      <c r="AO53" s="365">
        <v>1.8</v>
      </c>
      <c r="AP53" s="366">
        <v>43554</v>
      </c>
      <c r="AQ53" s="367">
        <v>4</v>
      </c>
      <c r="AR53" s="368">
        <v>-2.2000000000000002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11784087</v>
      </c>
      <c r="AN54" s="372">
        <v>45901</v>
      </c>
      <c r="AO54" s="373">
        <v>22</v>
      </c>
      <c r="AP54" s="374">
        <v>24811</v>
      </c>
      <c r="AQ54" s="375">
        <v>4.5999999999999996</v>
      </c>
      <c r="AR54" s="376">
        <v>17.399999999999999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14561886</v>
      </c>
      <c r="AN55" s="364">
        <v>56918</v>
      </c>
      <c r="AO55" s="365">
        <v>-13</v>
      </c>
      <c r="AP55" s="366">
        <v>42581</v>
      </c>
      <c r="AQ55" s="367">
        <v>-2.2000000000000002</v>
      </c>
      <c r="AR55" s="368">
        <v>-10.8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9634976</v>
      </c>
      <c r="AN56" s="372">
        <v>37660</v>
      </c>
      <c r="AO56" s="373">
        <v>-18</v>
      </c>
      <c r="AP56" s="374">
        <v>24354</v>
      </c>
      <c r="AQ56" s="375">
        <v>-1.8</v>
      </c>
      <c r="AR56" s="376">
        <v>-16.2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12966105</v>
      </c>
      <c r="AN57" s="364">
        <v>50874</v>
      </c>
      <c r="AO57" s="365">
        <v>-10.6</v>
      </c>
      <c r="AP57" s="366">
        <v>45426</v>
      </c>
      <c r="AQ57" s="367">
        <v>6.7</v>
      </c>
      <c r="AR57" s="368">
        <v>-17.3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7797810</v>
      </c>
      <c r="AN58" s="372">
        <v>30596</v>
      </c>
      <c r="AO58" s="373">
        <v>-18.8</v>
      </c>
      <c r="AP58" s="374">
        <v>24508</v>
      </c>
      <c r="AQ58" s="375">
        <v>0.6</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15255964</v>
      </c>
      <c r="AN59" s="364">
        <v>60037</v>
      </c>
      <c r="AO59" s="365">
        <v>18</v>
      </c>
      <c r="AP59" s="366">
        <v>45022</v>
      </c>
      <c r="AQ59" s="367">
        <v>-0.9</v>
      </c>
      <c r="AR59" s="368">
        <v>18.899999999999999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8499082</v>
      </c>
      <c r="AN60" s="372">
        <v>33446</v>
      </c>
      <c r="AO60" s="373">
        <v>9.3000000000000007</v>
      </c>
      <c r="AP60" s="374">
        <v>25247</v>
      </c>
      <c r="AQ60" s="375">
        <v>3</v>
      </c>
      <c r="AR60" s="376">
        <v>6.3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15227767</v>
      </c>
      <c r="AN61" s="379">
        <v>59502</v>
      </c>
      <c r="AO61" s="380">
        <v>1.2</v>
      </c>
      <c r="AP61" s="381">
        <v>43689</v>
      </c>
      <c r="AQ61" s="382">
        <v>1.8</v>
      </c>
      <c r="AR61" s="368">
        <v>-0.6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9482256</v>
      </c>
      <c r="AN62" s="372">
        <v>37045</v>
      </c>
      <c r="AO62" s="373">
        <v>-1.1000000000000001</v>
      </c>
      <c r="AP62" s="374">
        <v>24526</v>
      </c>
      <c r="AQ62" s="375">
        <v>2.8</v>
      </c>
      <c r="AR62" s="376">
        <v>-3.9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a2VlyOyI5vOBjKQytTzMvOiIyDHZg82EfmmnlNHsfaBJ5SnggBDv5+WlWC8NjEskuYMAc58a3YUyYnwud5/zQ==" saltValue="uxwV5nAhvIhjgLdxBvpL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1Svjmu26U0oi0TQcB14lbxfKEIFt4g8J8IZETp96cMICUXGTuvpBkRwYnI/r5TI2iucFHC5iRgPSvkGW+xA==" saltValue="4EuFzpC9+uEh8Ro8fth8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5GCp94X9Q1tTfiQ+dCdPf+G7HvEcNk8ib4sGPXtjIHy8vuRsG44sex+uiL/9FGdeXGUaHeoJPcckuUtWqGDbA==" saltValue="pMrjSqBtAJ7Kmm8WYPIW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7.93</v>
      </c>
      <c r="G47" s="12">
        <v>8.74</v>
      </c>
      <c r="H47" s="12">
        <v>8.14</v>
      </c>
      <c r="I47" s="12">
        <v>8.92</v>
      </c>
      <c r="J47" s="13">
        <v>9.6199999999999992</v>
      </c>
    </row>
    <row r="48" spans="2:10" ht="57.75" customHeight="1" x14ac:dyDescent="0.15">
      <c r="B48" s="14"/>
      <c r="C48" s="1234" t="s">
        <v>4</v>
      </c>
      <c r="D48" s="1234"/>
      <c r="E48" s="1235"/>
      <c r="F48" s="15">
        <v>6.02</v>
      </c>
      <c r="G48" s="16">
        <v>5.98</v>
      </c>
      <c r="H48" s="16">
        <v>5.32</v>
      </c>
      <c r="I48" s="16">
        <v>5.36</v>
      </c>
      <c r="J48" s="17">
        <v>6</v>
      </c>
    </row>
    <row r="49" spans="2:10" ht="57.75" customHeight="1" thickBot="1" x14ac:dyDescent="0.2">
      <c r="B49" s="18"/>
      <c r="C49" s="1236" t="s">
        <v>5</v>
      </c>
      <c r="D49" s="1236"/>
      <c r="E49" s="1237"/>
      <c r="F49" s="19">
        <v>1.17</v>
      </c>
      <c r="G49" s="20">
        <v>1</v>
      </c>
      <c r="H49" s="20" t="s">
        <v>559</v>
      </c>
      <c r="I49" s="20">
        <v>0.87</v>
      </c>
      <c r="J49" s="21">
        <v>1.51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aFqxI2Raih0dNszxkFSIzVr67HE7IyMAmvIykz5e+q/RiKtCemUJ4WFEERdTmXX5+KBHYA5cDjmuRBonh/mPw==" saltValue="IKrresXMZ6LgAiwuA9Ry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よしの　ともき</cp:lastModifiedBy>
  <cp:lastPrinted>2020-09-15T07:33:49Z</cp:lastPrinted>
  <dcterms:created xsi:type="dcterms:W3CDTF">2020-02-10T04:12:43Z</dcterms:created>
  <dcterms:modified xsi:type="dcterms:W3CDTF">2020-09-17T06:31:27Z</dcterms:modified>
  <cp:category/>
</cp:coreProperties>
</file>