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1_市長部局\04_企画財政部\03_財政課\01_財政係\40_決算・決算統計\財政状況資料集（H22～）\平成30年度決算\県依頼通知（８月18日）\"/>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<sst xmlns="http://schemas.openxmlformats.org/spreadsheetml/2006/main" count="1110" uniqueCount="622">
  <si>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</si>
  <si>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</si>
  <si>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</si>
  <si>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</si>
  <si>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</si>
  <si>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</si>
  <si>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</si>
  <si>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</si>
  <si>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</si>
  <si>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</si>
  <si>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</si>
  <si>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</si>
  <si>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</si>
  <si>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</si>
  <si>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</si>
  <si>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</si>
  <si>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</si>
  <si>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</si>
  <si>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</si>
  <si>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</si>
  <si>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</si>
  <si>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</si>
  <si>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</si>
  <si>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</si>
  <si>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</si>
  <si>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</si>
  <si>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</si>
  <si>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</si>
  <si>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</si>
  <si>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</si>
  <si>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</si>
  <si>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</si>
  <si>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</si>
  <si>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</si>
  <si>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</si>
  <si>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</si>
  <si>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</si>
  <si>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</si>
  <si>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</si>
  <si>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</si>
  <si>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</si>
  <si>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</si>
  <si>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</si>
  <si>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</si>
  <si>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</si>
  <si>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</si>
  <si>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</si>
  <si>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</si>
  <si>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</si>
  <si>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</si>
  <si>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</si>
  <si>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</si>
  <si>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</si>
  <si>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</si>
  <si>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</si>
  <si>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</si>
  <si>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</si>
  <si>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</si>
  <si>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</si>
  <si>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</si>
  <si>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</si>
  <si>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</si>
  <si>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</si>
  <si>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</si>
  <si>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</si>
  <si>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</si>
  <si>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</si>
  <si>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</si>
  <si>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</si>
  <si>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</si>
  <si>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</si>
  <si>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</si>
  <si>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</si>
  <si>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</si>
  <si>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</si>
  <si>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</si>
  <si>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</si>
  <si>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</si>
  <si>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</si>
  <si>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</si>
  <si>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</si>
  <si>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</si>
  <si>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</si>
  <si>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</si>
  <si>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</si>
  <si>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</si>
  <si>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</si>
  <si>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</si>
  <si>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</si>
  <si>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</si>
  <si>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</si>
  <si>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</si>
  <si>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</si>
  <si>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</si>
  <si>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</si>
  <si>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</si>
  <si>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</si>
  <si>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</si>
  <si>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袋井市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</si>
  <si>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</si>
  <si>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</si>
  <si>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</si>
  <si>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</si>
  <si>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</si>
  <si>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</si>
  <si>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</si>
  <si>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</si>
  <si>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</si>
  <si>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</si>
  <si>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</si>
  <si>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</si>
  <si>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</si>
  <si>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</si>
  <si>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</si>
  <si>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</si>
  <si>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</si>
  <si>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</si>
  <si>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</si>
  <si>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</si>
  <si>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</si>
  <si>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</si>
  <si>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</si>
  <si>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</si>
  <si>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</si>
  <si>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</si>
  <si>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</si>
  <si>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</si>
  <si>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</si>
  <si>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</si>
  <si>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</si>
  <si>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</si>
  <si>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</si>
  <si>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</si>
  <si>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</si>
  <si>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</si>
  <si>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</si>
  <si>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</si>
  <si>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</si>
  <si>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</si>
  <si>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</si>
  <si>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</si>
  <si>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</si>
  <si>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</si>
  <si>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</si>
  <si>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</si>
  <si>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</si>
  <si>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</si>
  <si>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</si>
  <si>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</si>
  <si>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</si>
  <si>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</si>
  <si>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</si>
  <si>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</si>
  <si>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</si>
  <si>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</si>
  <si>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</si>
  <si>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</si>
  <si>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</si>
  <si>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</si>
  <si>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</si>
  <si>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</si>
  <si>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</si>
  <si>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</si>
  <si>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</si>
  <si>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</si>
  <si>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</si>
  <si>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</si>
  <si>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</si>
  <si>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</si>
  <si>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</si>
  <si>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</si>
  <si>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</si>
  <si>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</si>
  <si>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</si>
  <si>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</si>
  <si>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</si>
  <si>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</si>
  <si>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</si>
  <si>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</si>
  <si>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</si>
  <si>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</si>
  <si>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</si>
  <si>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</si>
  <si>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</si>
  <si>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</si>
  <si>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</si>
  <si>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</si>
  <si>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</si>
  <si>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</si>
  <si>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</si>
  <si>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</si>
  <si>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</si>
  <si>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</si>
  <si>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</si>
  <si>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</si>
  <si>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</si>
  <si>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</si>
  <si>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</si>
  <si>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</si>
  <si>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</si>
  <si>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</si>
  <si>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</si>
  <si>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</si>
  <si>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</si>
  <si>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</si>
  <si>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</si>
  <si>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</si>
  <si>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</si>
  <si>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</si>
  <si>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</si>
  <si>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静岡県袋井市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</si>
  <si>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</si>
  <si>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</si>
  <si>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</si>
  <si>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</si>
  <si>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</si>
  <si>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</si>
  <si>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</si>
  <si>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</si>
  <si>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</si>
  <si>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</si>
  <si>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</si>
  <si>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</si>
  <si>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</si>
  <si>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</si>
  <si>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</si>
  <si>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</si>
  <si>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</si>
  <si>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</si>
  <si>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</si>
  <si>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</si>
  <si>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</si>
  <si>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</si>
  <si>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</si>
  <si>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</si>
  <si>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</si>
  <si>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</si>
  <si>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</si>
  <si>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</si>
  <si>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</si>
  <si>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</si>
  <si>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</si>
  <si>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</si>
  <si>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</si>
  <si>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</si>
  <si>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</si>
  <si>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</si>
  <si>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</si>
  <si>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</si>
  <si>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</si>
  <si>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</si>
  <si>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</si>
  <si>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</si>
  <si>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</si>
  <si>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</si>
  <si>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</si>
  <si>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</si>
  <si>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</si>
  <si>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</si>
  <si>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</si>
  <si>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</si>
  <si>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</si>
  <si>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</si>
  <si>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</si>
  <si>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</si>
  <si>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</si>
  <si>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</si>
  <si>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</si>
  <si>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</si>
  <si>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</si>
  <si>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</si>
  <si>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</si>
  <si>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</si>
  <si>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</si>
  <si>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</si>
  <si>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</si>
  <si>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</si>
  <si>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</si>
  <si>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</si>
  <si>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</si>
  <si>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</si>
  <si>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</si>
  <si>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</si>
  <si>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</si>
  <si>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</si>
  <si>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</si>
  <si>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</si>
  <si>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</si>
  <si>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</si>
  <si>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</si>
  <si>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</si>
  <si>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</si>
  <si>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</si>
  <si>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</si>
  <si>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</si>
  <si>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</si>
  <si>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</si>
  <si>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</si>
  <si>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</si>
  <si>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</si>
  <si>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</si>
  <si>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</si>
  <si>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</si>
  <si>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</si>
  <si>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</si>
  <si>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</si>
  <si>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</si>
  <si>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</si>
  <si>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</si>
  <si>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</si>
  <si>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</si>
  <si>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</si>
  <si>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</si>
  <si>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</si>
  <si>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</si>
  <si>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</si>
  <si>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</si>
  <si>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</si>
  <si>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</si>
  <si>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</si>
  <si>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</si>
  <si>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</si>
  <si>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</si>
  <si>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</si>
  <si>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</si>
  <si>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</si>
  <si>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</si>
  <si>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</si>
  <si>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</si>
  <si>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</si>
  <si>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</si>
  <si>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</si>
  <si>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</si>
  <si>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</si>
  <si>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</si>
  <si>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</si>
  <si>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</si>
  <si>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</si>
  <si>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</si>
  <si>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</si>
  <si>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</si>
  <si>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</si>
  <si>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</si>
  <si>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</si>
  <si>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</si>
  <si>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</si>
  <si>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</si>
  <si>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</si>
  <si>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</si>
  <si>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</si>
  <si>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</si>
  <si>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</si>
  <si>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</si>
  <si>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</si>
  <si>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</si>
  <si>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</si>
  <si>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</si>
  <si>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</si>
  <si>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</si>
  <si>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</si>
  <si>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</si>
  <si>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</si>
  <si>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静岡県袋井市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</si>
  <si>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</si>
  <si>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</si>
  <si>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</si>
  <si>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</si>
  <si>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</si>
  <si>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</si>
  <si>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</si>
  <si>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</si>
  <si>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</si>
  <si>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</si>
  <si>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</si>
  <si>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</si>
  <si>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</si>
  <si>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</si>
  <si>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</si>
  <si>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</si>
  <si>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</si>
  <si>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</si>
  <si>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</si>
  <si>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</si>
  <si>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</si>
  <si>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公共下水道事業特別会計（汚水処理場分）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</si>
  <si>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</si>
  <si>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</si>
  <si>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</si>
  <si>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</si>
  <si>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</si>
  <si>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</si>
  <si>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</si>
  <si>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</si>
  <si>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</si>
  <si>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</si>
  <si>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</si>
  <si>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</si>
  <si>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</si>
  <si>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</si>
  <si>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</si>
  <si>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</si>
  <si>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</si>
  <si>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駐車場事業特別会計</t>
    <phoneticPr fontId="5"/>
  </si>
  <si>
    <t>水道事業会計</t>
    <phoneticPr fontId="5"/>
  </si>
  <si>
    <t>法適用企業</t>
    <phoneticPr fontId="5"/>
  </si>
  <si>
    <t>病院事業会計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</si>
  <si>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</si>
  <si>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</si>
  <si>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</si>
  <si>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</si>
  <si>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</si>
  <si>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</si>
  <si>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</si>
  <si>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</si>
  <si>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</si>
  <si>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</si>
  <si>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</si>
  <si>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</si>
  <si>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</si>
  <si>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</si>
  <si>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</si>
  <si>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</si>
  <si>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</si>
  <si>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</si>
  <si>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</si>
  <si>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</si>
  <si>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</si>
  <si>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</si>
  <si>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</si>
  <si>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</si>
  <si>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</si>
  <si>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</si>
  <si>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</si>
  <si>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</si>
  <si>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</si>
  <si>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</si>
  <si>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</si>
  <si>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</si>
  <si>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</si>
  <si>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</si>
  <si>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</si>
  <si>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</si>
  <si>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</si>
  <si>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</si>
  <si>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</si>
  <si>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</si>
  <si>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</si>
  <si>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</si>
  <si>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</si>
  <si>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</si>
  <si>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</si>
  <si>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</si>
  <si>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</si>
  <si>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</si>
  <si>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</si>
  <si>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</si>
  <si>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</si>
  <si>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</si>
  <si>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</si>
  <si>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</si>
  <si>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</si>
  <si>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</si>
  <si>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</si>
  <si>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</si>
  <si>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</si>
  <si>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</si>
  <si>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</si>
  <si>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</si>
  <si>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</si>
  <si>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</si>
  <si>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</si>
  <si>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</si>
  <si>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</si>
  <si>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</si>
  <si>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</si>
  <si>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</si>
  <si>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</si>
  <si>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</si>
  <si>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</si>
  <si>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</si>
  <si>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</si>
  <si>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</si>
  <si>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</si>
  <si>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</si>
  <si>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</si>
  <si>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</si>
  <si>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</si>
  <si>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</si>
  <si>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</si>
  <si>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</si>
  <si>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</si>
  <si>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</si>
  <si>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</si>
  <si>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</si>
  <si>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</si>
  <si>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</si>
  <si>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</si>
  <si>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</si>
  <si>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</si>
  <si>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</si>
  <si>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</si>
  <si>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</si>
  <si>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</si>
  <si>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</si>
  <si>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</si>
  <si>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</si>
  <si>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</si>
  <si>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</si>
  <si>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</si>
  <si>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</si>
  <si>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</si>
  <si>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</si>
  <si>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</si>
  <si>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</si>
  <si>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</si>
  <si>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</si>
  <si>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</si>
  <si>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</si>
  <si>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</si>
  <si>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</si>
  <si>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</si>
  <si>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</si>
  <si>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</si>
  <si>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</si>
  <si>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</si>
  <si>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</si>
  <si>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</si>
  <si>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</si>
  <si>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</si>
  <si>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</si>
  <si>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</si>
  <si>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</si>
  <si>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</si>
  <si>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</si>
  <si>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</si>
  <si>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</si>
  <si>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</si>
  <si>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</si>
  <si>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</si>
  <si>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</si>
  <si>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</si>
  <si>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</si>
  <si>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</si>
  <si>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</si>
  <si>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</si>
  <si>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</si>
  <si>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</si>
  <si>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</si>
  <si>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</si>
  <si>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</si>
  <si>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</si>
  <si>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</si>
  <si>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</si>
  <si>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</si>
  <si>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</si>
  <si>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</si>
  <si>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</si>
  <si>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</si>
  <si>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</si>
  <si>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</si>
  <si>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</si>
  <si>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</si>
  <si>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</si>
  <si>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</si>
  <si>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</si>
  <si>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</si>
  <si>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</si>
  <si>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</si>
  <si>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</si>
  <si>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2.20</t>
  </si>
  <si>
    <t>公共下水道事業特別会計（汚水処理場分）</t>
  </si>
  <si>
    <t>▲ 0.00</t>
  </si>
  <si>
    <t>水道事業会計</t>
  </si>
  <si>
    <t>一般会計</t>
  </si>
  <si>
    <t>病院事業会計</t>
  </si>
  <si>
    <t>国民健康保険特別会計</t>
  </si>
  <si>
    <t>介護保険特別会計</t>
  </si>
  <si>
    <t>墓地事業特別会計</t>
  </si>
  <si>
    <t>公共下水道事業特別会計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</si>
  <si>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</si>
  <si>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</si>
  <si>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</si>
  <si>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</si>
  <si>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</si>
  <si>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</si>
  <si>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</si>
  <si>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</si>
  <si>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</si>
  <si>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</si>
  <si>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</si>
  <si>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太田川原野谷川治水水防組合</t>
    <phoneticPr fontId="2"/>
  </si>
  <si>
    <t>浅羽地域湛水防除施設組合</t>
    <phoneticPr fontId="2"/>
  </si>
  <si>
    <t>袋井市森町広域行政組合</t>
    <phoneticPr fontId="2"/>
  </si>
  <si>
    <t>中遠広域事務組合</t>
    <phoneticPr fontId="2"/>
  </si>
  <si>
    <t>中東遠看護専門学校組合</t>
    <phoneticPr fontId="2"/>
  </si>
  <si>
    <t>静岡県後期高齢者医療広域連合</t>
    <phoneticPr fontId="2"/>
  </si>
  <si>
    <t>静岡地方税滞納整理機構</t>
    <phoneticPr fontId="2"/>
  </si>
  <si>
    <t>掛川市・袋井市病院企業団</t>
    <phoneticPr fontId="2"/>
  </si>
  <si>
    <t>-</t>
    <phoneticPr fontId="2"/>
  </si>
  <si>
    <t>袋井地域土地開発公社</t>
    <rPh sb="0" eb="2">
      <t>フクロイ</t>
    </rPh>
    <rPh sb="2" eb="4">
      <t>チイキ</t>
    </rPh>
    <rPh sb="4" eb="6">
      <t>トチ</t>
    </rPh>
    <rPh sb="6" eb="8">
      <t>カイハツ</t>
    </rPh>
    <rPh sb="8" eb="10">
      <t>コウシャ</t>
    </rPh>
    <phoneticPr fontId="2"/>
  </si>
  <si>
    <t>-</t>
    <phoneticPr fontId="2"/>
  </si>
  <si>
    <t>-</t>
    <phoneticPr fontId="2"/>
  </si>
  <si>
    <t>文化振興基金</t>
    <rPh sb="0" eb="2">
      <t>ブンカ</t>
    </rPh>
    <rPh sb="2" eb="4">
      <t>シンコウ</t>
    </rPh>
    <rPh sb="4" eb="6">
      <t>キキン</t>
    </rPh>
    <phoneticPr fontId="2"/>
  </si>
  <si>
    <t>地域振興基金</t>
    <rPh sb="0" eb="2">
      <t>チイキ</t>
    </rPh>
    <rPh sb="2" eb="4">
      <t>シンコウ</t>
    </rPh>
    <rPh sb="4" eb="6">
      <t>キキン</t>
    </rPh>
    <phoneticPr fontId="2"/>
  </si>
  <si>
    <t>退職手当基金</t>
    <rPh sb="0" eb="2">
      <t>タイショク</t>
    </rPh>
    <rPh sb="2" eb="4">
      <t>テアテ</t>
    </rPh>
    <rPh sb="4" eb="6">
      <t>キキン</t>
    </rPh>
    <phoneticPr fontId="2"/>
  </si>
  <si>
    <t>学術交流振興基金</t>
    <rPh sb="0" eb="2">
      <t>ガクジュツ</t>
    </rPh>
    <rPh sb="2" eb="4">
      <t>コウリュウ</t>
    </rPh>
    <rPh sb="4" eb="6">
      <t>シンコウ</t>
    </rPh>
    <rPh sb="6" eb="8">
      <t>キキン</t>
    </rPh>
    <phoneticPr fontId="2"/>
  </si>
  <si>
    <t>総合健康センター事業推進基金</t>
    <rPh sb="0" eb="2">
      <t>ソウゴウ</t>
    </rPh>
    <rPh sb="2" eb="4">
      <t>ケンコウ</t>
    </rPh>
    <rPh sb="8" eb="10">
      <t>ジギョウ</t>
    </rPh>
    <rPh sb="10" eb="12">
      <t>スイシン</t>
    </rPh>
    <rPh sb="12" eb="14">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</si>
  <si>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</si>
  <si>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</si>
  <si>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</si>
  <si>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</si>
  <si>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</si>
  <si>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</si>
  <si>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</si>
  <si>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</si>
  <si>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</si>
  <si>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</si>
  <si>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</si>
  <si>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</si>
  <si>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</si>
  <si>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類似団体に比べ、将来負担比率が高いのは、総合体育館の整備などによるもので、有形固定資産減価償却率が低いのは、平成17年の合併後、学校給食センターや中東遠総合医療センターなどの新しい大規模施設を建設したためである。
　今後、施設の老朽化やこれらの更新投資により、当該数値の悪化が見込まれることから、施設保有量の適正化（ダウンサイジング）や、長寿命化の推進など、公共施設マネジメントを着実に推進する。</t>
    <phoneticPr fontId="5"/>
  </si>
  <si>
    <t>　地方債償還年限の調整により実質公債費比率は年々減少している。Ｈ28年度から総合体育館の整備などに伴い将来負担比率が上昇した。H30年度が前年度から9.8ポイント改善しているのは、剰余金を活用した財政調整基金の積立や市有財産売払収入を財源とした公共施設等適正管理基金の新設等により充当可能基金額が増加したためである。
　類似団体に比べ、どちらの数値も高いため、新規事業の実施にあたっては、その必要性・緊急性や規模等を十分に検討するとともに、既存施設やインフラの長寿命化に努め、将来負担比率の抑制を図っていく。</t>
    <rPh sb="34" eb="36">
      <t>ネンド</t>
    </rPh>
    <rPh sb="49" eb="50">
      <t>トモナ</t>
    </rPh>
    <rPh sb="51" eb="53">
      <t>ショウライ</t>
    </rPh>
    <rPh sb="53" eb="55">
      <t>フタン</t>
    </rPh>
    <rPh sb="55" eb="57">
      <t>ヒリツ</t>
    </rPh>
    <rPh sb="58" eb="60">
      <t>ジョウショウ</t>
    </rPh>
    <rPh sb="66" eb="68">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</si>
</sst>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65988</c:v>
                </c:pt>
                <c:pt idx="1">
                  <c:v>54227</c:v>
                </c:pt>
                <c:pt idx="2">
                  <c:v>57295</c:v>
                </c:pt>
                <c:pt idx="3">
                  <c:v>54110</c:v>
                </c:pt>
                <c:pt idx="4">
                  <c:v>54684</c:v>
                </c:pt>
              </c:numCache>
            </c:numRef>
          </c:val>
          <c:smooth val="0"/>
          <c:extLst>
            <c:ext xmlns:c16="http://schemas.microsoft.com/office/drawing/2014/chart" uri="{C3380CC4-5D6E-409C-BE32-E72D297353CC}">
              <c16:uniqueId val="{00000000-C18F-4A4B-B85E-35EBCBF28AC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60045</c:v>
                </c:pt>
                <c:pt idx="1">
                  <c:v>50392</c:v>
                </c:pt>
                <c:pt idx="2">
                  <c:v>53972</c:v>
                </c:pt>
                <c:pt idx="3">
                  <c:v>57636</c:v>
                </c:pt>
                <c:pt idx="4">
                  <c:v>55894</c:v>
                </c:pt>
              </c:numCache>
            </c:numRef>
          </c:val>
          <c:smooth val="0"/>
          <c:extLst>
            <c:ext xmlns:c16="http://schemas.microsoft.com/office/drawing/2014/chart" uri="{C3380CC4-5D6E-409C-BE32-E72D297353CC}">
              <c16:uniqueId val="{00000001-C18F-4A4B-B85E-35EBCBF28AC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6.06</c:v>
                </c:pt>
                <c:pt idx="1">
                  <c:v>5.01</c:v>
                </c:pt>
                <c:pt idx="2">
                  <c:v>4.76</c:v>
                </c:pt>
                <c:pt idx="3">
                  <c:v>6.62</c:v>
                </c:pt>
                <c:pt idx="4">
                  <c:v>5</c:v>
                </c:pt>
              </c:numCache>
            </c:numRef>
          </c:val>
          <c:extLst>
            <c:ext xmlns:c16="http://schemas.microsoft.com/office/drawing/2014/chart" uri="{C3380CC4-5D6E-409C-BE32-E72D297353CC}">
              <c16:uniqueId val="{00000000-B81F-4B49-BEA0-5426E9D5953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9.7100000000000009</c:v>
                </c:pt>
                <c:pt idx="1">
                  <c:v>8.7200000000000006</c:v>
                </c:pt>
                <c:pt idx="2">
                  <c:v>9.44</c:v>
                </c:pt>
                <c:pt idx="3">
                  <c:v>8.8800000000000008</c:v>
                </c:pt>
                <c:pt idx="4">
                  <c:v>11.31</c:v>
                </c:pt>
              </c:numCache>
            </c:numRef>
          </c:val>
          <c:extLst>
            <c:ext xmlns:c16="http://schemas.microsoft.com/office/drawing/2014/chart" uri="{C3380CC4-5D6E-409C-BE32-E72D297353CC}">
              <c16:uniqueId val="{00000001-B81F-4B49-BEA0-5426E9D5953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5.38</c:v>
                </c:pt>
                <c:pt idx="1">
                  <c:v>-2.2000000000000002</c:v>
                </c:pt>
                <c:pt idx="2">
                  <c:v>0.25</c:v>
                </c:pt>
                <c:pt idx="3">
                  <c:v>1.51</c:v>
                </c:pt>
                <c:pt idx="4">
                  <c:v>0.75</c:v>
                </c:pt>
              </c:numCache>
            </c:numRef>
          </c:val>
          <c:smooth val="0"/>
          <c:extLst>
            <c:ext xmlns:c16="http://schemas.microsoft.com/office/drawing/2014/chart" uri="{C3380CC4-5D6E-409C-BE32-E72D297353CC}">
              <c16:uniqueId val="{00000002-B81F-4B49-BEA0-5426E9D5953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0.05</c:v>
                </c:pt>
                <c:pt idx="2">
                  <c:v>#N/A</c:v>
                </c:pt>
                <c:pt idx="3">
                  <c:v>0.03</c:v>
                </c:pt>
                <c:pt idx="4">
                  <c:v>#N/A</c:v>
                </c:pt>
                <c:pt idx="5">
                  <c:v>0.04</c:v>
                </c:pt>
                <c:pt idx="6">
                  <c:v>#N/A</c:v>
                </c:pt>
                <c:pt idx="7">
                  <c:v>0.05</c:v>
                </c:pt>
                <c:pt idx="8">
                  <c:v>#N/A</c:v>
                </c:pt>
                <c:pt idx="9">
                  <c:v>0.06</c:v>
                </c:pt>
              </c:numCache>
            </c:numRef>
          </c:val>
          <c:extLst>
            <c:ext xmlns:c16="http://schemas.microsoft.com/office/drawing/2014/chart" uri="{C3380CC4-5D6E-409C-BE32-E72D297353CC}">
              <c16:uniqueId val="{00000000-C2B3-453F-8BA1-A523D203AE6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2B3-453F-8BA1-A523D203AE66}"/>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0.23</c:v>
                </c:pt>
                <c:pt idx="2">
                  <c:v>#N/A</c:v>
                </c:pt>
                <c:pt idx="3">
                  <c:v>0.3</c:v>
                </c:pt>
                <c:pt idx="4">
                  <c:v>#N/A</c:v>
                </c:pt>
                <c:pt idx="5">
                  <c:v>0.44</c:v>
                </c:pt>
                <c:pt idx="6">
                  <c:v>#N/A</c:v>
                </c:pt>
                <c:pt idx="7">
                  <c:v>0.13</c:v>
                </c:pt>
                <c:pt idx="8">
                  <c:v>#N/A</c:v>
                </c:pt>
                <c:pt idx="9">
                  <c:v>0.14000000000000001</c:v>
                </c:pt>
              </c:numCache>
            </c:numRef>
          </c:val>
          <c:extLst>
            <c:ext xmlns:c16="http://schemas.microsoft.com/office/drawing/2014/chart" uri="{C3380CC4-5D6E-409C-BE32-E72D297353CC}">
              <c16:uniqueId val="{00000002-C2B3-453F-8BA1-A523D203AE66}"/>
            </c:ext>
          </c:extLst>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#N/A</c:v>
                </c:pt>
                <c:pt idx="3">
                  <c:v>0.05</c:v>
                </c:pt>
                <c:pt idx="4">
                  <c:v>#N/A</c:v>
                </c:pt>
                <c:pt idx="5">
                  <c:v>0</c:v>
                </c:pt>
                <c:pt idx="6">
                  <c:v>#N/A</c:v>
                </c:pt>
                <c:pt idx="7">
                  <c:v>0</c:v>
                </c:pt>
                <c:pt idx="8">
                  <c:v>#N/A</c:v>
                </c:pt>
                <c:pt idx="9">
                  <c:v>0.27</c:v>
                </c:pt>
              </c:numCache>
            </c:numRef>
          </c:val>
          <c:extLst>
            <c:ext xmlns:c16="http://schemas.microsoft.com/office/drawing/2014/chart" uri="{C3380CC4-5D6E-409C-BE32-E72D297353CC}">
              <c16:uniqueId val="{00000003-C2B3-453F-8BA1-A523D203AE66}"/>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0.22</c:v>
                </c:pt>
                <c:pt idx="2">
                  <c:v>#N/A</c:v>
                </c:pt>
                <c:pt idx="3">
                  <c:v>0.64</c:v>
                </c:pt>
                <c:pt idx="4">
                  <c:v>#N/A</c:v>
                </c:pt>
                <c:pt idx="5">
                  <c:v>0.5</c:v>
                </c:pt>
                <c:pt idx="6">
                  <c:v>#N/A</c:v>
                </c:pt>
                <c:pt idx="7">
                  <c:v>0.6</c:v>
                </c:pt>
                <c:pt idx="8">
                  <c:v>#N/A</c:v>
                </c:pt>
                <c:pt idx="9">
                  <c:v>0.57999999999999996</c:v>
                </c:pt>
              </c:numCache>
            </c:numRef>
          </c:val>
          <c:extLst>
            <c:ext xmlns:c16="http://schemas.microsoft.com/office/drawing/2014/chart" uri="{C3380CC4-5D6E-409C-BE32-E72D297353CC}">
              <c16:uniqueId val="{00000004-C2B3-453F-8BA1-A523D203AE6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1.78</c:v>
                </c:pt>
                <c:pt idx="2">
                  <c:v>#N/A</c:v>
                </c:pt>
                <c:pt idx="3">
                  <c:v>1.89</c:v>
                </c:pt>
                <c:pt idx="4">
                  <c:v>#N/A</c:v>
                </c:pt>
                <c:pt idx="5">
                  <c:v>1.62</c:v>
                </c:pt>
                <c:pt idx="6">
                  <c:v>#N/A</c:v>
                </c:pt>
                <c:pt idx="7">
                  <c:v>1.39</c:v>
                </c:pt>
                <c:pt idx="8">
                  <c:v>#N/A</c:v>
                </c:pt>
                <c:pt idx="9">
                  <c:v>0.87</c:v>
                </c:pt>
              </c:numCache>
            </c:numRef>
          </c:val>
          <c:extLst>
            <c:ext xmlns:c16="http://schemas.microsoft.com/office/drawing/2014/chart" uri="{C3380CC4-5D6E-409C-BE32-E72D297353CC}">
              <c16:uniqueId val="{00000005-C2B3-453F-8BA1-A523D203AE66}"/>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0.47</c:v>
                </c:pt>
                <c:pt idx="2">
                  <c:v>#N/A</c:v>
                </c:pt>
                <c:pt idx="3">
                  <c:v>0.84</c:v>
                </c:pt>
                <c:pt idx="4">
                  <c:v>#N/A</c:v>
                </c:pt>
                <c:pt idx="5">
                  <c:v>0.81</c:v>
                </c:pt>
                <c:pt idx="6">
                  <c:v>#N/A</c:v>
                </c:pt>
                <c:pt idx="7">
                  <c:v>0.64</c:v>
                </c:pt>
                <c:pt idx="8">
                  <c:v>#N/A</c:v>
                </c:pt>
                <c:pt idx="9">
                  <c:v>0.88</c:v>
                </c:pt>
              </c:numCache>
            </c:numRef>
          </c:val>
          <c:extLst>
            <c:ext xmlns:c16="http://schemas.microsoft.com/office/drawing/2014/chart" uri="{C3380CC4-5D6E-409C-BE32-E72D297353CC}">
              <c16:uniqueId val="{00000006-C2B3-453F-8BA1-A523D203AE6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6.03</c:v>
                </c:pt>
                <c:pt idx="2">
                  <c:v>#N/A</c:v>
                </c:pt>
                <c:pt idx="3">
                  <c:v>4.95</c:v>
                </c:pt>
                <c:pt idx="4">
                  <c:v>#N/A</c:v>
                </c:pt>
                <c:pt idx="5">
                  <c:v>4.75</c:v>
                </c:pt>
                <c:pt idx="6">
                  <c:v>#N/A</c:v>
                </c:pt>
                <c:pt idx="7">
                  <c:v>6.61</c:v>
                </c:pt>
                <c:pt idx="8">
                  <c:v>#N/A</c:v>
                </c:pt>
                <c:pt idx="9">
                  <c:v>4.72</c:v>
                </c:pt>
              </c:numCache>
            </c:numRef>
          </c:val>
          <c:extLst>
            <c:ext xmlns:c16="http://schemas.microsoft.com/office/drawing/2014/chart" uri="{C3380CC4-5D6E-409C-BE32-E72D297353CC}">
              <c16:uniqueId val="{00000007-C2B3-453F-8BA1-A523D203AE6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6.71</c:v>
                </c:pt>
                <c:pt idx="2">
                  <c:v>#N/A</c:v>
                </c:pt>
                <c:pt idx="3">
                  <c:v>6.92</c:v>
                </c:pt>
                <c:pt idx="4">
                  <c:v>#N/A</c:v>
                </c:pt>
                <c:pt idx="5">
                  <c:v>7.54</c:v>
                </c:pt>
                <c:pt idx="6">
                  <c:v>#N/A</c:v>
                </c:pt>
                <c:pt idx="7">
                  <c:v>7.65</c:v>
                </c:pt>
                <c:pt idx="8">
                  <c:v>#N/A</c:v>
                </c:pt>
                <c:pt idx="9">
                  <c:v>7.55</c:v>
                </c:pt>
              </c:numCache>
            </c:numRef>
          </c:val>
          <c:extLst>
            <c:ext xmlns:c16="http://schemas.microsoft.com/office/drawing/2014/chart" uri="{C3380CC4-5D6E-409C-BE32-E72D297353CC}">
              <c16:uniqueId val="{00000008-C2B3-453F-8BA1-A523D203AE66}"/>
            </c:ext>
          </c:extLst>
        </c:ser>
        <c:ser>
          <c:idx val="9"/>
          <c:order val="9"/>
          <c:tx>
            <c:strRef>
              <c:f>データシート!$A$36</c:f>
              <c:strCache>
                <c:ptCount val="1"/>
                <c:pt idx="0">
                  <c:v>公共下水道事業特別会計（汚水処理場分）</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9-C2B3-453F-8BA1-A523D203AE6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3969</c:v>
                </c:pt>
                <c:pt idx="5">
                  <c:v>3777</c:v>
                </c:pt>
                <c:pt idx="8">
                  <c:v>3657</c:v>
                </c:pt>
                <c:pt idx="11">
                  <c:v>3738</c:v>
                </c:pt>
                <c:pt idx="14">
                  <c:v>3626</c:v>
                </c:pt>
              </c:numCache>
            </c:numRef>
          </c:val>
          <c:extLst>
            <c:ext xmlns:c16="http://schemas.microsoft.com/office/drawing/2014/chart" uri="{C3380CC4-5D6E-409C-BE32-E72D297353CC}">
              <c16:uniqueId val="{00000000-C944-48E6-8508-DA33C9963A6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944-48E6-8508-DA33C9963A6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26</c:v>
                </c:pt>
                <c:pt idx="3">
                  <c:v>27</c:v>
                </c:pt>
                <c:pt idx="6">
                  <c:v>27</c:v>
                </c:pt>
                <c:pt idx="9">
                  <c:v>27</c:v>
                </c:pt>
                <c:pt idx="12">
                  <c:v>26</c:v>
                </c:pt>
              </c:numCache>
            </c:numRef>
          </c:val>
          <c:extLst>
            <c:ext xmlns:c16="http://schemas.microsoft.com/office/drawing/2014/chart" uri="{C3380CC4-5D6E-409C-BE32-E72D297353CC}">
              <c16:uniqueId val="{00000002-C944-48E6-8508-DA33C9963A6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420</c:v>
                </c:pt>
                <c:pt idx="3">
                  <c:v>422</c:v>
                </c:pt>
                <c:pt idx="6">
                  <c:v>412</c:v>
                </c:pt>
                <c:pt idx="9">
                  <c:v>443</c:v>
                </c:pt>
                <c:pt idx="12">
                  <c:v>530</c:v>
                </c:pt>
              </c:numCache>
            </c:numRef>
          </c:val>
          <c:extLst>
            <c:ext xmlns:c16="http://schemas.microsoft.com/office/drawing/2014/chart" uri="{C3380CC4-5D6E-409C-BE32-E72D297353CC}">
              <c16:uniqueId val="{00000003-C944-48E6-8508-DA33C9963A6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1126</c:v>
                </c:pt>
                <c:pt idx="3">
                  <c:v>1159</c:v>
                </c:pt>
                <c:pt idx="6">
                  <c:v>1246</c:v>
                </c:pt>
                <c:pt idx="9">
                  <c:v>1368</c:v>
                </c:pt>
                <c:pt idx="12">
                  <c:v>1245</c:v>
                </c:pt>
              </c:numCache>
            </c:numRef>
          </c:val>
          <c:extLst>
            <c:ext xmlns:c16="http://schemas.microsoft.com/office/drawing/2014/chart" uri="{C3380CC4-5D6E-409C-BE32-E72D297353CC}">
              <c16:uniqueId val="{00000004-C944-48E6-8508-DA33C9963A6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944-48E6-8508-DA33C9963A6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944-48E6-8508-DA33C9963A6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3955</c:v>
                </c:pt>
                <c:pt idx="3">
                  <c:v>3713</c:v>
                </c:pt>
                <c:pt idx="6">
                  <c:v>3347</c:v>
                </c:pt>
                <c:pt idx="9">
                  <c:v>3250</c:v>
                </c:pt>
                <c:pt idx="12">
                  <c:v>3168</c:v>
                </c:pt>
              </c:numCache>
            </c:numRef>
          </c:val>
          <c:extLst>
            <c:ext xmlns:c16="http://schemas.microsoft.com/office/drawing/2014/chart" uri="{C3380CC4-5D6E-409C-BE32-E72D297353CC}">
              <c16:uniqueId val="{00000007-C944-48E6-8508-DA33C9963A6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1558</c:v>
                </c:pt>
                <c:pt idx="2">
                  <c:v>#N/A</c:v>
                </c:pt>
                <c:pt idx="3">
                  <c:v>#N/A</c:v>
                </c:pt>
                <c:pt idx="4">
                  <c:v>1544</c:v>
                </c:pt>
                <c:pt idx="5">
                  <c:v>#N/A</c:v>
                </c:pt>
                <c:pt idx="6">
                  <c:v>#N/A</c:v>
                </c:pt>
                <c:pt idx="7">
                  <c:v>1375</c:v>
                </c:pt>
                <c:pt idx="8">
                  <c:v>#N/A</c:v>
                </c:pt>
                <c:pt idx="9">
                  <c:v>#N/A</c:v>
                </c:pt>
                <c:pt idx="10">
                  <c:v>1350</c:v>
                </c:pt>
                <c:pt idx="11">
                  <c:v>#N/A</c:v>
                </c:pt>
                <c:pt idx="12">
                  <c:v>#N/A</c:v>
                </c:pt>
                <c:pt idx="13">
                  <c:v>1343</c:v>
                </c:pt>
                <c:pt idx="14">
                  <c:v>#N/A</c:v>
                </c:pt>
              </c:numCache>
            </c:numRef>
          </c:val>
          <c:smooth val="0"/>
          <c:extLst>
            <c:ext xmlns:c16="http://schemas.microsoft.com/office/drawing/2014/chart" uri="{C3380CC4-5D6E-409C-BE32-E72D297353CC}">
              <c16:uniqueId val="{00000008-C944-48E6-8508-DA33C9963A6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33308</c:v>
                </c:pt>
                <c:pt idx="5">
                  <c:v>32569</c:v>
                </c:pt>
                <c:pt idx="8">
                  <c:v>32420</c:v>
                </c:pt>
                <c:pt idx="11">
                  <c:v>32216</c:v>
                </c:pt>
                <c:pt idx="14">
                  <c:v>33051</c:v>
                </c:pt>
              </c:numCache>
            </c:numRef>
          </c:val>
          <c:extLst>
            <c:ext xmlns:c16="http://schemas.microsoft.com/office/drawing/2014/chart" uri="{C3380CC4-5D6E-409C-BE32-E72D297353CC}">
              <c16:uniqueId val="{00000000-A927-4E62-917A-B9F99B3E7D6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791</c:v>
                </c:pt>
                <c:pt idx="5">
                  <c:v>1642</c:v>
                </c:pt>
                <c:pt idx="8">
                  <c:v>1607</c:v>
                </c:pt>
                <c:pt idx="11">
                  <c:v>1755</c:v>
                </c:pt>
                <c:pt idx="14">
                  <c:v>1575</c:v>
                </c:pt>
              </c:numCache>
            </c:numRef>
          </c:val>
          <c:extLst>
            <c:ext xmlns:c16="http://schemas.microsoft.com/office/drawing/2014/chart" uri="{C3380CC4-5D6E-409C-BE32-E72D297353CC}">
              <c16:uniqueId val="{00000001-A927-4E62-917A-B9F99B3E7D6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6536</c:v>
                </c:pt>
                <c:pt idx="5">
                  <c:v>6543</c:v>
                </c:pt>
                <c:pt idx="8">
                  <c:v>7518</c:v>
                </c:pt>
                <c:pt idx="11">
                  <c:v>7405</c:v>
                </c:pt>
                <c:pt idx="14">
                  <c:v>7908</c:v>
                </c:pt>
              </c:numCache>
            </c:numRef>
          </c:val>
          <c:extLst>
            <c:ext xmlns:c16="http://schemas.microsoft.com/office/drawing/2014/chart" uri="{C3380CC4-5D6E-409C-BE32-E72D297353CC}">
              <c16:uniqueId val="{00000002-A927-4E62-917A-B9F99B3E7D6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927-4E62-917A-B9F99B3E7D6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927-4E62-917A-B9F99B3E7D6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27-4E62-917A-B9F99B3E7D6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3660</c:v>
                </c:pt>
                <c:pt idx="3">
                  <c:v>3642</c:v>
                </c:pt>
                <c:pt idx="6">
                  <c:v>3748</c:v>
                </c:pt>
                <c:pt idx="9">
                  <c:v>3646</c:v>
                </c:pt>
                <c:pt idx="12">
                  <c:v>3409</c:v>
                </c:pt>
              </c:numCache>
            </c:numRef>
          </c:val>
          <c:extLst>
            <c:ext xmlns:c16="http://schemas.microsoft.com/office/drawing/2014/chart" uri="{C3380CC4-5D6E-409C-BE32-E72D297353CC}">
              <c16:uniqueId val="{00000006-A927-4E62-917A-B9F99B3E7D6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7274</c:v>
                </c:pt>
                <c:pt idx="3">
                  <c:v>6576</c:v>
                </c:pt>
                <c:pt idx="6">
                  <c:v>5935</c:v>
                </c:pt>
                <c:pt idx="9">
                  <c:v>5333</c:v>
                </c:pt>
                <c:pt idx="12">
                  <c:v>5379</c:v>
                </c:pt>
              </c:numCache>
            </c:numRef>
          </c:val>
          <c:extLst>
            <c:ext xmlns:c16="http://schemas.microsoft.com/office/drawing/2014/chart" uri="{C3380CC4-5D6E-409C-BE32-E72D297353CC}">
              <c16:uniqueId val="{00000007-A927-4E62-917A-B9F99B3E7D6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12209</c:v>
                </c:pt>
                <c:pt idx="3">
                  <c:v>11707</c:v>
                </c:pt>
                <c:pt idx="6">
                  <c:v>11621</c:v>
                </c:pt>
                <c:pt idx="9">
                  <c:v>11851</c:v>
                </c:pt>
                <c:pt idx="12">
                  <c:v>12060</c:v>
                </c:pt>
              </c:numCache>
            </c:numRef>
          </c:val>
          <c:extLst>
            <c:ext xmlns:c16="http://schemas.microsoft.com/office/drawing/2014/chart" uri="{C3380CC4-5D6E-409C-BE32-E72D297353CC}">
              <c16:uniqueId val="{00000008-A927-4E62-917A-B9F99B3E7D6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182</c:v>
                </c:pt>
                <c:pt idx="3">
                  <c:v>168</c:v>
                </c:pt>
                <c:pt idx="6">
                  <c:v>3933</c:v>
                </c:pt>
                <c:pt idx="9">
                  <c:v>3818</c:v>
                </c:pt>
                <c:pt idx="12">
                  <c:v>2464</c:v>
                </c:pt>
              </c:numCache>
            </c:numRef>
          </c:val>
          <c:extLst>
            <c:ext xmlns:c16="http://schemas.microsoft.com/office/drawing/2014/chart" uri="{C3380CC4-5D6E-409C-BE32-E72D297353CC}">
              <c16:uniqueId val="{00000009-A927-4E62-917A-B9F99B3E7D6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25709</c:v>
                </c:pt>
                <c:pt idx="3">
                  <c:v>25402</c:v>
                </c:pt>
                <c:pt idx="6">
                  <c:v>25349</c:v>
                </c:pt>
                <c:pt idx="9">
                  <c:v>26367</c:v>
                </c:pt>
                <c:pt idx="12">
                  <c:v>27267</c:v>
                </c:pt>
              </c:numCache>
            </c:numRef>
          </c:val>
          <c:extLst>
            <c:ext xmlns:c16="http://schemas.microsoft.com/office/drawing/2014/chart" uri="{C3380CC4-5D6E-409C-BE32-E72D297353CC}">
              <c16:uniqueId val="{0000000A-A927-4E62-917A-B9F99B3E7D6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8399</c:v>
                </c:pt>
                <c:pt idx="2">
                  <c:v>#N/A</c:v>
                </c:pt>
                <c:pt idx="3">
                  <c:v>#N/A</c:v>
                </c:pt>
                <c:pt idx="4">
                  <c:v>6741</c:v>
                </c:pt>
                <c:pt idx="5">
                  <c:v>#N/A</c:v>
                </c:pt>
                <c:pt idx="6">
                  <c:v>#N/A</c:v>
                </c:pt>
                <c:pt idx="7">
                  <c:v>9041</c:v>
                </c:pt>
                <c:pt idx="8">
                  <c:v>#N/A</c:v>
                </c:pt>
                <c:pt idx="9">
                  <c:v>#N/A</c:v>
                </c:pt>
                <c:pt idx="10">
                  <c:v>9640</c:v>
                </c:pt>
                <c:pt idx="11">
                  <c:v>#N/A</c:v>
                </c:pt>
                <c:pt idx="12">
                  <c:v>#N/A</c:v>
                </c:pt>
                <c:pt idx="13">
                  <c:v>8046</c:v>
                </c:pt>
                <c:pt idx="14">
                  <c:v>#N/A</c:v>
                </c:pt>
              </c:numCache>
            </c:numRef>
          </c:val>
          <c:smooth val="0"/>
          <c:extLst>
            <c:ext xmlns:c16="http://schemas.microsoft.com/office/drawing/2014/chart" uri="{C3380CC4-5D6E-409C-BE32-E72D297353CC}">
              <c16:uniqueId val="{0000000B-A927-4E62-917A-B9F99B3E7D6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1785</c:v>
                </c:pt>
                <c:pt idx="1">
                  <c:v>1705</c:v>
                </c:pt>
                <c:pt idx="2">
                  <c:v>2163</c:v>
                </c:pt>
              </c:numCache>
            </c:numRef>
          </c:val>
          <c:extLst>
            <c:ext xmlns:c16="http://schemas.microsoft.com/office/drawing/2014/chart" uri="{C3380CC4-5D6E-409C-BE32-E72D297353CC}">
              <c16:uniqueId val="{00000000-4606-412C-9460-4AE9F53FA01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621</c:v>
                </c:pt>
                <c:pt idx="1">
                  <c:v>622</c:v>
                </c:pt>
                <c:pt idx="2">
                  <c:v>623</c:v>
                </c:pt>
              </c:numCache>
            </c:numRef>
          </c:val>
          <c:extLst>
            <c:ext xmlns:c16="http://schemas.microsoft.com/office/drawing/2014/chart" uri="{C3380CC4-5D6E-409C-BE32-E72D297353CC}">
              <c16:uniqueId val="{00000001-4606-412C-9460-4AE9F53FA01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3764</c:v>
                </c:pt>
                <c:pt idx="1">
                  <c:v>3451</c:v>
                </c:pt>
                <c:pt idx="2">
                  <c:v>3368</c:v>
                </c:pt>
              </c:numCache>
            </c:numRef>
          </c:val>
          <c:extLst>
            <c:ext xmlns:c16="http://schemas.microsoft.com/office/drawing/2014/chart" uri="{C3380CC4-5D6E-409C-BE32-E72D297353CC}">
              <c16:uniqueId val="{00000002-4606-412C-9460-4AE9F53FA01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{17872B21-4618-4963-A7CF-6735A3ADB42A}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4D6-4CC6-BFC6-1AC3AB1588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{BA1CC0C0-98AF-4AAA-B2B0-9C5794E4AD65}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4D6-4CC6-BFC6-1AC3AB1588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{0CF9D227-9B67-40F9-9D35-B9BC1FB23ED0}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4D6-4CC6-BFC6-1AC3AB1588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{5D600D09-0C7D-4676-8BBA-B1B3005E5852}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4D6-4CC6-BFC6-1AC3AB1588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{722EF032-6D0E-4195-8BDB-26CF50293A84}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4D6-4CC6-BFC6-1AC3AB15883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{105882FA-508C-46E6-BE75-40EA914EBC6A}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4D6-4CC6-BFC6-1AC3AB15883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{2A57A3F8-4E6E-44EE-8FE4-CD98396C95E7}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4D6-4CC6-BFC6-1AC3AB15883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{67DE046E-0DC8-4234-B900-36EE7E94CC9C}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4D6-4CC6-BFC6-1AC3AB15883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{5D467539-C87D-4397-8851-F603AAFCFDFE}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4D6-4CC6-BFC6-1AC3AB1588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49.7</c:v>
                </c:pt>
                <c:pt idx="24">
                  <c:v>51.1</c:v>
                </c:pt>
                <c:pt idx="32">
                  <c:v>52.9</c:v>
                </c:pt>
              </c:numCache>
            </c:numRef>
          </c:xVal>
          <c:yVal>
            <c:numRef>
              <c:f>公会計指標分析・財政指標組合せ分析表!$BP$51:$DC$51</c:f>
              <c:numCache>
                <c:formatCode>#,##0.0;"▲ "#,##0.0</c:formatCode>
                <c:ptCount val="40"/>
                <c:pt idx="16">
                  <c:v>56.5</c:v>
                </c:pt>
                <c:pt idx="24">
                  <c:v>59.4</c:v>
                </c:pt>
                <c:pt idx="32">
                  <c:v>49.6</c:v>
                </c:pt>
              </c:numCache>
            </c:numRef>
          </c:yVal>
          <c:smooth val="0"/>
          <c:extLst>
            <c:ext xmlns:c16="http://schemas.microsoft.com/office/drawing/2014/chart" uri="{C3380CC4-5D6E-409C-BE32-E72D297353CC}">
              <c16:uniqueId val="{00000009-E4D6-4CC6-BFC6-1AC3AB15883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{61E9111C-D215-4CE1-ABF8-F136DB91BC07}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4D6-4CC6-BFC6-1AC3AB15883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{AD2B9C19-1657-4FAB-BFC2-F20302207F22}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4D6-4CC6-BFC6-1AC3AB1588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{FC3E1104-35AD-477B-8BB8-0B5A63A13619}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4D6-4CC6-BFC6-1AC3AB1588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{4377B169-3F6F-494D-9C6E-67A464578B29}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4D6-4CC6-BFC6-1AC3AB1588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{1D9323C3-04F1-42BF-B73B-AAD1ACEE830E}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4D6-4CC6-BFC6-1AC3AB15883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{5DC81D47-2E8A-4B7A-9CF1-477657B6D9D0}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4D6-4CC6-BFC6-1AC3AB15883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{22B2697F-9D2C-4EC0-A5E0-03CCCFC61053}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4D6-4CC6-BFC6-1AC3AB15883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{AEF3C2AB-A6E5-4F6B-B467-DF67A6A05F4C}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4D6-4CC6-BFC6-1AC3AB15883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{EDFE73B3-7148-491A-96D0-2DDCD867D445}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4D6-4CC6-BFC6-1AC3AB1588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58.5</c:v>
                </c:pt>
                <c:pt idx="32">
                  <c:v>59.9</c:v>
                </c:pt>
              </c:numCache>
            </c:numRef>
          </c:xVal>
          <c:yVal>
            <c:numRef>
              <c:f>公会計指標分析・財政指標組合せ分析表!$BP$55:$DC$55</c:f>
              <c:numCache>
                <c:formatCode>#,##0.0;"▲ "#,##0.0</c:formatCode>
                <c:ptCount val="40"/>
                <c:pt idx="16">
                  <c:v>33.1</c:v>
                </c:pt>
                <c:pt idx="24">
                  <c:v>31.3</c:v>
                </c:pt>
                <c:pt idx="32">
                  <c:v>25.3</c:v>
                </c:pt>
              </c:numCache>
            </c:numRef>
          </c:yVal>
          <c:smooth val="0"/>
          <c:extLst>
            <c:ext xmlns:c16="http://schemas.microsoft.com/office/drawing/2014/chart" uri="{C3380CC4-5D6E-409C-BE32-E72D297353CC}">
              <c16:uniqueId val="{00000013-E4D6-4CC6-BFC6-1AC3AB158835}"/>
            </c:ext>
          </c:extLst>
        </c:ser>
        <c:dLbls>
          <c:showLegendKey val="0"/>
          <c:showVal val="1"/>
          <c:showCatName val="0"/>
          <c:showSerName val="0"/>
          <c:showPercent val="0"/>
          <c:showBubbleSize val="0"/>
        </c:dLbls>
        <c:axId val="46179840"/>
        <c:axId val="46181760"/>
      </c:scatterChart>
      <c:valAx>
        <c:axId val="46179840"/>
        <c:scaling>
          <c:orientation val="minMax"/>
          <c:max val="61"/>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6"/>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{01C40590-99BD-4D4F-A1E5-0F1F00DC68A3}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689-4F4E-8925-8EB977F240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{03B2ABB9-BDB8-4A47-B6B0-D0CB656D7393}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689-4F4E-8925-8EB977F240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{1E111F33-3B8D-4308-8502-A1F90902E343}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689-4F4E-8925-8EB977F240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{2AE2EA47-0C0E-48DB-AB66-A59ED5B1EA55}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689-4F4E-8925-8EB977F240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{11FD19C1-DFC8-4278-B49E-E110C8F88F4C}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689-4F4E-8925-8EB977F2405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{BC4395F7-2F90-421E-B625-1A7D2F6B32D4}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689-4F4E-8925-8EB977F2405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{EC78B585-65FE-4738-A9B4-C6E88D135E69}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689-4F4E-8925-8EB977F2405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{93DB853E-37E5-46A7-AD1D-1B67D8E233F3}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689-4F4E-8925-8EB977F2405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{4C51E592-8436-461F-87E8-D1DE67621DAE}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689-4F4E-8925-8EB977F240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9.4</c:v>
                </c:pt>
                <c:pt idx="16">
                  <c:v>9.3000000000000007</c:v>
                </c:pt>
                <c:pt idx="24">
                  <c:v>8.8000000000000007</c:v>
                </c:pt>
                <c:pt idx="32">
                  <c:v>8.4</c:v>
                </c:pt>
              </c:numCache>
            </c:numRef>
          </c:xVal>
          <c:yVal>
            <c:numRef>
              <c:f>公会計指標分析・財政指標組合せ分析表!$BP$73:$DC$73</c:f>
              <c:numCache>
                <c:formatCode>#,##0.0;"▲ "#,##0.0</c:formatCode>
                <c:ptCount val="40"/>
                <c:pt idx="0">
                  <c:v>53</c:v>
                </c:pt>
                <c:pt idx="8">
                  <c:v>42.1</c:v>
                </c:pt>
                <c:pt idx="16">
                  <c:v>56.5</c:v>
                </c:pt>
                <c:pt idx="24">
                  <c:v>59.4</c:v>
                </c:pt>
                <c:pt idx="32">
                  <c:v>49.6</c:v>
                </c:pt>
              </c:numCache>
            </c:numRef>
          </c:yVal>
          <c:smooth val="0"/>
          <c:extLst>
            <c:ext xmlns:c16="http://schemas.microsoft.com/office/drawing/2014/chart" uri="{C3380CC4-5D6E-409C-BE32-E72D297353CC}">
              <c16:uniqueId val="{00000009-E689-4F4E-8925-8EB977F2405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{962D8D70-FF49-435F-BB08-C9E765E28ED9}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689-4F4E-8925-8EB977F2405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{AFCFAC80-0569-4E56-AB62-72BAE78A59F0}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689-4F4E-8925-8EB977F240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{474D0551-A272-41CC-A521-1C94975703B8}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689-4F4E-8925-8EB977F240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{4F4A88F5-7F7F-4F2C-B1E0-34F119CB9D1E}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689-4F4E-8925-8EB977F240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{D252D8FF-CCE2-44B7-9AF4-88737F97DF6F}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689-4F4E-8925-8EB977F2405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{19E6B95D-65A3-49CC-9A61-238D2C5D633C}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689-4F4E-8925-8EB977F2405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{46681E5C-12E9-4DA4-B30F-458111BCEDDD}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689-4F4E-8925-8EB977F2405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{4229F2B6-DCBC-4ADF-8647-3C21A2CF5DD4}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689-4F4E-8925-8EB977F2405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{7126EFFB-34A4-4827-8815-2B64916E8C9C}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689-4F4E-8925-8EB977F240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7.8</c:v>
                </c:pt>
                <c:pt idx="16">
                  <c:v>7.5</c:v>
                </c:pt>
                <c:pt idx="24">
                  <c:v>7.2</c:v>
                </c:pt>
                <c:pt idx="32">
                  <c:v>6.9</c:v>
                </c:pt>
              </c:numCache>
            </c:numRef>
          </c:xVal>
          <c:yVal>
            <c:numRef>
              <c:f>公会計指標分析・財政指標組合せ分析表!$BP$77:$DC$77</c:f>
              <c:numCache>
                <c:formatCode>#,##0.0;"▲ "#,##0.0</c:formatCode>
                <c:ptCount val="40"/>
                <c:pt idx="0">
                  <c:v>33</c:v>
                </c:pt>
                <c:pt idx="8">
                  <c:v>37.299999999999997</c:v>
                </c:pt>
                <c:pt idx="16">
                  <c:v>33.1</c:v>
                </c:pt>
                <c:pt idx="24">
                  <c:v>31.3</c:v>
                </c:pt>
                <c:pt idx="32">
                  <c:v>25.3</c:v>
                </c:pt>
              </c:numCache>
            </c:numRef>
          </c:yVal>
          <c:smooth val="0"/>
          <c:extLst>
            <c:ext xmlns:c16="http://schemas.microsoft.com/office/drawing/2014/chart" uri="{C3380CC4-5D6E-409C-BE32-E72D297353CC}">
              <c16:uniqueId val="{00000013-E689-4F4E-8925-8EB977F24055}"/>
            </c:ext>
          </c:extLst>
        </c:ser>
        <c:dLbls>
          <c:showLegendKey val="0"/>
          <c:showVal val="1"/>
          <c:showCatName val="0"/>
          <c:showSerName val="0"/>
          <c:showPercent val="0"/>
          <c:showBubbleSize val="0"/>
        </c:dLbls>
        <c:axId val="84219776"/>
        <c:axId val="84234240"/>
      </c:scatterChart>
      <c:valAx>
        <c:axId val="84219776"/>
        <c:scaling>
          <c:orientation val="minMax"/>
          <c:max val="10.299999999999999"/>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6"/>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元利償還金は、償還期間を長くするなど平準化を図っているため減少している。</a:t>
          </a:r>
        </a:p>
        <a:p>
          <a:r>
            <a:rPr kumimoji="1" lang="ja-JP" altLang="en-US" sz="1400">
              <a:latin typeface="ＭＳ ゴシック" pitchFamily="49" charset="-128"/>
              <a:ea typeface="ＭＳ ゴシック" pitchFamily="49" charset="-128"/>
            </a:rPr>
            <a:t>　実質公債費比率の分子が減少した主な要因として、公共下水道事業における元利償還金が減少し、繰入金が減少したことや一般会計における減税補てん債などの元利償還金が減少したことが挙げられる。</a:t>
          </a:r>
        </a:p>
        <a:p>
          <a:r>
            <a:rPr kumimoji="1" lang="ja-JP" altLang="en-US" sz="1400">
              <a:latin typeface="ＭＳ ゴシック" pitchFamily="49" charset="-128"/>
              <a:ea typeface="ＭＳ ゴシック" pitchFamily="49" charset="-128"/>
            </a:rPr>
            <a:t>　引き続き、緊急度・住民ニーズを的確に把握した事業の選択により公債費の適正化に努めていく。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実質公債費比率の算定に用いる満期一括償還地方債の償還の財源として積み立てた額に係るものはない。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の地方債残高が総合体育館整備などにより増加したが、債務負担行為に基づく支出予定額が、総合体育館整備の進行等により減少したこと、財政調整基金の積み立てや公共施設等適正管理基金の新設などにより充当可能基金が増加したため、将来負担比率の分子が減少した。</a:t>
          </a:r>
        </a:p>
        <a:p>
          <a:r>
            <a:rPr kumimoji="1" lang="ja-JP" altLang="en-US" sz="1400">
              <a:latin typeface="ＭＳ ゴシック" pitchFamily="49" charset="-128"/>
              <a:ea typeface="ＭＳ ゴシック" pitchFamily="49" charset="-128"/>
            </a:rPr>
            <a:t>　今後も、後世への負担を少しでも軽減するよう、新規事業の実施等については、事前の精査を徹底し、財政の健全化を図る。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静岡県袋井市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年度から毎年約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億円程度取り崩しているため、年々減少しているが、財政調整基金の積み立てなどにより、基金全体の残高は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億円前後で推移している。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財政調整基金と減債基金の合計残高は、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文化振興基金は文化の向上と振興を図るために設置したもので、現在までに、近藤記念館や浅羽記念公園の整備に活用している。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地域振興基金は、市民の連携強化及び地域振興を図るために合併特例債を原資に、合併時に作成した新市建設計画に即した事業に活用している。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退職手当基金は、職員が退職する際の退職手当の財源に充てるためのもの。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学術交流振興基金は、市における国際化と人材づくりを推進し、学術交流の振興のため設置され、留学生助成や公開講座等に活用している。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総合健康センター整備推進事業基金は、袋井市保健・医療介護構想に基づく総合健康センター事業を推進するために活用している。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公共施設等適正管理基金は将来の公共施設の保全や改修、処分に要する費用の財源を確保するため、平成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年度に新たに設置した。</a:t>
          </a:r>
          <a:endParaRPr lang="ja-JP" altLang="ja-JP" sz="1400">
            <a:effectLst/>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地域振興基金は合併特例債を原資に設置し、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年度以降は、合併時に作成した新市建設計画に即した事業の財源として取崩しを行っているため、年々減少している。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地域振興基金は、令和３年度までに毎年約３．５億円程度を新市建設計画に即した事業の財源に充てるため取崩していく。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総合健康センター整備推進委事業基金は、中東遠総合医療センターへの医療機器等売却代を平成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年度から令和６年度まで積み立て、病院事業会計への出資金として取り崩していく。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年度は決算剰余金による積み立てが約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億円あり、基金残高が大きく増加した。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減債基金と合わせ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億円以上の残高を目標とする。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ここ数年は、取崩しや積み立てを行っておらず、預金利子を積み立てるのみで大きな増減はない。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財政調整基金と合わせ１９億円以上の残高を目標とする。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88,234
83,978
108.33
34,113,628
32,954,760
956,858
19,129,682
27,267,057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類似団体平均に比べ比率が低いのは、学校給食センターや中東遠総合医療センターなど、比較的新しく大規模な施設が多いためであると考えられる。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今後、厳しさを増す財政状況の中、維持管理や修繕等に多額のコストが必要になるため、公共施設の更新・統廃合・長寿命化や基金の確保など、長期的視点で計画的に推進していく</a:t>
          </a:r>
          <a:r>
            <a:rPr kumimoji="1" lang="ja-JP" altLang="ja-JP" sz="1100">
              <a:solidFill>
                <a:schemeClr val="dk1"/>
              </a:solidFill>
              <a:effectLst/>
              <a:latin typeface="+mn-lt"/>
              <a:ea typeface="+mn-ea"/>
              <a:cs typeface="+mn-cs"/>
            </a:rPr>
            <a:t>。</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1"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131445</xdr:rowOff>
    </xdr:from>
    <xdr:to>
      <xdr:col>23</xdr:col>
      <xdr:colOff>136525</xdr:colOff>
      <xdr:row>31</xdr:row>
      <xdr:rowOff>61595</xdr:rowOff>
    </xdr:to>
    <xdr:sp macro="" textlink="">
      <xdr:nvSpPr>
        <xdr:cNvPr id="81" name="楕円 80"/>
        <xdr:cNvSpPr/>
      </xdr:nvSpPr>
      <xdr:spPr>
        <a:xfrm>
          <a:off x="47117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109872</xdr:rowOff>
    </xdr:from>
    <xdr:ext cx="405111" cy="259045"/>
    <xdr:sp macro="" textlink="">
      <xdr:nvSpPr>
        <xdr:cNvPr id="82" name="有形固定資産減価償却率該当値テキスト"/>
        <xdr:cNvSpPr txBox="1"/>
      </xdr:nvSpPr>
      <xdr:spPr>
        <a:xfrm>
          <a:off x="4813300" y="6024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15512</xdr:rowOff>
    </xdr:from>
    <xdr:to>
      <xdr:col>19</xdr:col>
      <xdr:colOff>187325</xdr:colOff>
      <xdr:row>31</xdr:row>
      <xdr:rowOff>117112</xdr:rowOff>
    </xdr:to>
    <xdr:sp macro="" textlink="">
      <xdr:nvSpPr>
        <xdr:cNvPr id="83" name="楕円 82"/>
        <xdr:cNvSpPr/>
      </xdr:nvSpPr>
      <xdr:spPr>
        <a:xfrm>
          <a:off x="4000500" y="61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10795</xdr:rowOff>
    </xdr:from>
    <xdr:to>
      <xdr:col>23</xdr:col>
      <xdr:colOff>85725</xdr:colOff>
      <xdr:row>31</xdr:row>
      <xdr:rowOff>66312</xdr:rowOff>
    </xdr:to>
    <xdr:cxnSp macro="">
      <xdr:nvCxnSpPr>
        <xdr:cNvPr id="84" name="直線コネクタ 83"/>
        <xdr:cNvCxnSpPr/>
      </xdr:nvCxnSpPr>
      <xdr:spPr>
        <a:xfrm flipV="1">
          <a:off x="4051300" y="6097270"/>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58692</xdr:rowOff>
    </xdr:from>
    <xdr:to>
      <xdr:col>15</xdr:col>
      <xdr:colOff>187325</xdr:colOff>
      <xdr:row>31</xdr:row>
      <xdr:rowOff>160292</xdr:rowOff>
    </xdr:to>
    <xdr:sp macro="" textlink="">
      <xdr:nvSpPr>
        <xdr:cNvPr id="85" name="楕円 84"/>
        <xdr:cNvSpPr/>
      </xdr:nvSpPr>
      <xdr:spPr>
        <a:xfrm>
          <a:off x="3238500" y="61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66312</xdr:rowOff>
    </xdr:from>
    <xdr:to>
      <xdr:col>19</xdr:col>
      <xdr:colOff>136525</xdr:colOff>
      <xdr:row>31</xdr:row>
      <xdr:rowOff>109492</xdr:rowOff>
    </xdr:to>
    <xdr:cxnSp macro="">
      <xdr:nvCxnSpPr>
        <xdr:cNvPr id="86" name="直線コネクタ 85"/>
        <xdr:cNvCxnSpPr/>
      </xdr:nvCxnSpPr>
      <xdr:spPr>
        <a:xfrm flipV="1">
          <a:off x="3289300" y="615278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87" name="n_1aveValue有形固定資産減価償却率"/>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88" name="n_2aveValue有形固定資産減価償却率"/>
        <xdr:cNvSpPr txBox="1"/>
      </xdr:nvSpPr>
      <xdr:spPr>
        <a:xfrm>
          <a:off x="3086744"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89" name="n_3aveValue有形固定資産減価償却率"/>
        <xdr:cNvSpPr txBox="1"/>
      </xdr:nvSpPr>
      <xdr:spPr>
        <a:xfrm>
          <a:off x="2324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108239</xdr:rowOff>
    </xdr:from>
    <xdr:ext cx="405111" cy="259045"/>
    <xdr:sp macro="" textlink="">
      <xdr:nvSpPr>
        <xdr:cNvPr id="90" name="n_1mainValue有形固定資産減価償却率"/>
        <xdr:cNvSpPr txBox="1"/>
      </xdr:nvSpPr>
      <xdr:spPr>
        <a:xfrm>
          <a:off x="3836044" y="619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151419</xdr:rowOff>
    </xdr:from>
    <xdr:ext cx="405111" cy="259045"/>
    <xdr:sp macro="" textlink="">
      <xdr:nvSpPr>
        <xdr:cNvPr id="91" name="n_2mainValue有形固定資産減価償却率"/>
        <xdr:cNvSpPr txBox="1"/>
      </xdr:nvSpPr>
      <xdr:spPr>
        <a:xfrm>
          <a:off x="3086744" y="6237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類似団体平均及び全国平均と同程度の比率となっている。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今後数年間は大型投資が続くため、地方債残高が増加するが、既存施設の長寿命化による借入抑制や市税の収納率向上に努め、債務償還可能年数の上昇抑制を図っていく。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0" name="直線コネクタ 119"/>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3"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4" name="直線コネクタ 123"/>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5" name="債務償還比率平均値テキスト"/>
        <xdr:cNvSpPr txBox="1"/>
      </xdr:nvSpPr>
      <xdr:spPr>
        <a:xfrm>
          <a:off x="14846300" y="593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6" name="フローチャート: 判断 125"/>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27" name="フローチャート: 判断 126"/>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27933</xdr:rowOff>
    </xdr:from>
    <xdr:to>
      <xdr:col>76</xdr:col>
      <xdr:colOff>73025</xdr:colOff>
      <xdr:row>30</xdr:row>
      <xdr:rowOff>129533</xdr:rowOff>
    </xdr:to>
    <xdr:sp macro="" textlink="">
      <xdr:nvSpPr>
        <xdr:cNvPr id="133" name="楕円 132"/>
        <xdr:cNvSpPr/>
      </xdr:nvSpPr>
      <xdr:spPr>
        <a:xfrm>
          <a:off x="14744700" y="594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50810</xdr:rowOff>
    </xdr:from>
    <xdr:ext cx="469744" cy="259045"/>
    <xdr:sp macro="" textlink="">
      <xdr:nvSpPr>
        <xdr:cNvPr id="134" name="債務償還比率該当値テキスト"/>
        <xdr:cNvSpPr txBox="1"/>
      </xdr:nvSpPr>
      <xdr:spPr>
        <a:xfrm>
          <a:off x="14846300" y="579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16298</xdr:rowOff>
    </xdr:from>
    <xdr:to>
      <xdr:col>72</xdr:col>
      <xdr:colOff>123825</xdr:colOff>
      <xdr:row>30</xdr:row>
      <xdr:rowOff>117898</xdr:rowOff>
    </xdr:to>
    <xdr:sp macro="" textlink="">
      <xdr:nvSpPr>
        <xdr:cNvPr id="135" name="楕円 134"/>
        <xdr:cNvSpPr/>
      </xdr:nvSpPr>
      <xdr:spPr>
        <a:xfrm>
          <a:off x="140335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67098</xdr:rowOff>
    </xdr:from>
    <xdr:to>
      <xdr:col>76</xdr:col>
      <xdr:colOff>22225</xdr:colOff>
      <xdr:row>30</xdr:row>
      <xdr:rowOff>78733</xdr:rowOff>
    </xdr:to>
    <xdr:cxnSp macro="">
      <xdr:nvCxnSpPr>
        <xdr:cNvPr id="136" name="直線コネクタ 135"/>
        <xdr:cNvCxnSpPr/>
      </xdr:nvCxnSpPr>
      <xdr:spPr>
        <a:xfrm>
          <a:off x="14084300" y="5982123"/>
          <a:ext cx="711200" cy="1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37" name="n_1aveValue債務償還比率"/>
        <xdr:cNvSpPr txBox="1"/>
      </xdr:nvSpPr>
      <xdr:spPr>
        <a:xfrm>
          <a:off x="13836727" y="602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134425</xdr:rowOff>
    </xdr:from>
    <xdr:ext cx="469744" cy="259045"/>
    <xdr:sp macro="" textlink="">
      <xdr:nvSpPr>
        <xdr:cNvPr id="138" name="n_1mainValue債務償還比率"/>
        <xdr:cNvSpPr txBox="1"/>
      </xdr:nvSpPr>
      <xdr:spPr>
        <a:xfrm>
          <a:off x="13836727" y="570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88,234
83,978
108.33
34,113,628
32,954,760
956,858
19,129,682
27,267,057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xdr:cNvSpPr txBox="1"/>
      </xdr:nvSpPr>
      <xdr:spPr>
        <a:xfrm>
          <a:off x="4673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84455</xdr:rowOff>
    </xdr:from>
    <xdr:to>
      <xdr:col>24</xdr:col>
      <xdr:colOff>114300</xdr:colOff>
      <xdr:row>39</xdr:row>
      <xdr:rowOff>14605</xdr:rowOff>
    </xdr:to>
    <xdr:sp macro="" textlink="">
      <xdr:nvSpPr>
        <xdr:cNvPr id="71" name="楕円 70"/>
        <xdr:cNvSpPr/>
      </xdr:nvSpPr>
      <xdr:spPr>
        <a:xfrm>
          <a:off x="45847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62882</xdr:rowOff>
    </xdr:from>
    <xdr:ext cx="405111" cy="259045"/>
    <xdr:sp macro="" textlink="">
      <xdr:nvSpPr>
        <xdr:cNvPr id="72" name="【道路】&#10;有形固定資産減価償却率該当値テキスト"/>
        <xdr:cNvSpPr txBox="1"/>
      </xdr:nvSpPr>
      <xdr:spPr>
        <a:xfrm>
          <a:off x="4673600"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120650</xdr:rowOff>
    </xdr:from>
    <xdr:to>
      <xdr:col>20</xdr:col>
      <xdr:colOff>38100</xdr:colOff>
      <xdr:row>39</xdr:row>
      <xdr:rowOff>50800</xdr:rowOff>
    </xdr:to>
    <xdr:sp macro="" textlink="">
      <xdr:nvSpPr>
        <xdr:cNvPr id="73" name="楕円 72"/>
        <xdr:cNvSpPr/>
      </xdr:nvSpPr>
      <xdr:spPr>
        <a:xfrm>
          <a:off x="3746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135255</xdr:rowOff>
    </xdr:from>
    <xdr:to>
      <xdr:col>24</xdr:col>
      <xdr:colOff>63500</xdr:colOff>
      <xdr:row>39</xdr:row>
      <xdr:rowOff>0</xdr:rowOff>
    </xdr:to>
    <xdr:cxnSp macro="">
      <xdr:nvCxnSpPr>
        <xdr:cNvPr id="74" name="直線コネクタ 73"/>
        <xdr:cNvCxnSpPr/>
      </xdr:nvCxnSpPr>
      <xdr:spPr>
        <a:xfrm flipV="1">
          <a:off x="3797300" y="66503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154940</xdr:rowOff>
    </xdr:from>
    <xdr:to>
      <xdr:col>15</xdr:col>
      <xdr:colOff>101600</xdr:colOff>
      <xdr:row>39</xdr:row>
      <xdr:rowOff>85090</xdr:rowOff>
    </xdr:to>
    <xdr:sp macro="" textlink="">
      <xdr:nvSpPr>
        <xdr:cNvPr id="75" name="楕円 74"/>
        <xdr:cNvSpPr/>
      </xdr:nvSpPr>
      <xdr:spPr>
        <a:xfrm>
          <a:off x="2857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0</xdr:rowOff>
    </xdr:from>
    <xdr:to>
      <xdr:col>19</xdr:col>
      <xdr:colOff>177800</xdr:colOff>
      <xdr:row>39</xdr:row>
      <xdr:rowOff>34290</xdr:rowOff>
    </xdr:to>
    <xdr:cxnSp macro="">
      <xdr:nvCxnSpPr>
        <xdr:cNvPr id="76" name="直線コネクタ 75"/>
        <xdr:cNvCxnSpPr/>
      </xdr:nvCxnSpPr>
      <xdr:spPr>
        <a:xfrm flipV="1">
          <a:off x="2908300" y="66865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77" name="n_1aveValue【道路】&#10;有形固定資産減価償却率"/>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78" name="n_2aveValue【道路】&#10;有形固定資産減価償却率"/>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79" name="n_3aveValue【道路】&#10;有形固定資産減価償却率"/>
        <xdr:cNvSpPr txBox="1"/>
      </xdr:nvSpPr>
      <xdr:spPr>
        <a:xfrm>
          <a:off x="1816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41927</xdr:rowOff>
    </xdr:from>
    <xdr:ext cx="405111" cy="259045"/>
    <xdr:sp macro="" textlink="">
      <xdr:nvSpPr>
        <xdr:cNvPr id="80" name="n_1mainValue【道路】&#10;有形固定資産減価償却率"/>
        <xdr:cNvSpPr txBox="1"/>
      </xdr:nvSpPr>
      <xdr:spPr>
        <a:xfrm>
          <a:off x="35820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76217</xdr:rowOff>
    </xdr:from>
    <xdr:ext cx="405111" cy="259045"/>
    <xdr:sp macro="" textlink="">
      <xdr:nvSpPr>
        <xdr:cNvPr id="81" name="n_2mainValue【道路】&#10;有形固定資産減価償却率"/>
        <xdr:cNvSpPr txBox="1"/>
      </xdr:nvSpPr>
      <xdr:spPr>
        <a:xfrm>
          <a:off x="2705744"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5" name="直線コネクタ 104"/>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6"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07" name="直線コネクタ 106"/>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08"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09" name="直線コネクタ 108"/>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10" name="【道路】&#10;一人当たり延長平均値テキスト"/>
        <xdr:cNvSpPr txBox="1"/>
      </xdr:nvSpPr>
      <xdr:spPr>
        <a:xfrm>
          <a:off x="10515600" y="6777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1" name="フローチャート: 判断 110"/>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2" name="フローチャート: 判断 111"/>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3" name="フローチャート: 判断 112"/>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4" name="フローチャート: 判断 113"/>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85827</xdr:rowOff>
    </xdr:from>
    <xdr:to>
      <xdr:col>55</xdr:col>
      <xdr:colOff>50800</xdr:colOff>
      <xdr:row>41</xdr:row>
      <xdr:rowOff>15977</xdr:rowOff>
    </xdr:to>
    <xdr:sp macro="" textlink="">
      <xdr:nvSpPr>
        <xdr:cNvPr id="120" name="楕円 119"/>
        <xdr:cNvSpPr/>
      </xdr:nvSpPr>
      <xdr:spPr>
        <a:xfrm>
          <a:off x="10426700" y="694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64254</xdr:rowOff>
    </xdr:from>
    <xdr:ext cx="534377" cy="259045"/>
    <xdr:sp macro="" textlink="">
      <xdr:nvSpPr>
        <xdr:cNvPr id="121" name="【道路】&#10;一人当たり延長該当値テキスト"/>
        <xdr:cNvSpPr txBox="1"/>
      </xdr:nvSpPr>
      <xdr:spPr>
        <a:xfrm>
          <a:off x="10515600" y="692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88227</xdr:rowOff>
    </xdr:from>
    <xdr:to>
      <xdr:col>50</xdr:col>
      <xdr:colOff>165100</xdr:colOff>
      <xdr:row>41</xdr:row>
      <xdr:rowOff>18377</xdr:rowOff>
    </xdr:to>
    <xdr:sp macro="" textlink="">
      <xdr:nvSpPr>
        <xdr:cNvPr id="122" name="楕円 121"/>
        <xdr:cNvSpPr/>
      </xdr:nvSpPr>
      <xdr:spPr>
        <a:xfrm>
          <a:off x="9588500" y="694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136627</xdr:rowOff>
    </xdr:from>
    <xdr:to>
      <xdr:col>55</xdr:col>
      <xdr:colOff>0</xdr:colOff>
      <xdr:row>40</xdr:row>
      <xdr:rowOff>139027</xdr:rowOff>
    </xdr:to>
    <xdr:cxnSp macro="">
      <xdr:nvCxnSpPr>
        <xdr:cNvPr id="123" name="直線コネクタ 122"/>
        <xdr:cNvCxnSpPr/>
      </xdr:nvCxnSpPr>
      <xdr:spPr>
        <a:xfrm flipV="1">
          <a:off x="9639300" y="6994627"/>
          <a:ext cx="8382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89465</xdr:rowOff>
    </xdr:from>
    <xdr:to>
      <xdr:col>46</xdr:col>
      <xdr:colOff>38100</xdr:colOff>
      <xdr:row>41</xdr:row>
      <xdr:rowOff>19615</xdr:rowOff>
    </xdr:to>
    <xdr:sp macro="" textlink="">
      <xdr:nvSpPr>
        <xdr:cNvPr id="124" name="楕円 123"/>
        <xdr:cNvSpPr/>
      </xdr:nvSpPr>
      <xdr:spPr>
        <a:xfrm>
          <a:off x="8699500" y="694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139027</xdr:rowOff>
    </xdr:from>
    <xdr:to>
      <xdr:col>50</xdr:col>
      <xdr:colOff>114300</xdr:colOff>
      <xdr:row>40</xdr:row>
      <xdr:rowOff>140265</xdr:rowOff>
    </xdr:to>
    <xdr:cxnSp macro="">
      <xdr:nvCxnSpPr>
        <xdr:cNvPr id="125" name="直線コネクタ 124"/>
        <xdr:cNvCxnSpPr/>
      </xdr:nvCxnSpPr>
      <xdr:spPr>
        <a:xfrm flipV="1">
          <a:off x="8750300" y="6997027"/>
          <a:ext cx="889000" cy="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26" name="n_1aveValue【道路】&#10;一人当たり延長"/>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27" name="n_2aveValue【道路】&#10;一人当たり延長"/>
        <xdr:cNvSpPr txBox="1"/>
      </xdr:nvSpPr>
      <xdr:spPr>
        <a:xfrm>
          <a:off x="8483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28" name="n_3aveValue【道路】&#10;一人当たり延長"/>
        <xdr:cNvSpPr txBox="1"/>
      </xdr:nvSpPr>
      <xdr:spPr>
        <a:xfrm>
          <a:off x="7594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9504</xdr:rowOff>
    </xdr:from>
    <xdr:ext cx="534377" cy="259045"/>
    <xdr:sp macro="" textlink="">
      <xdr:nvSpPr>
        <xdr:cNvPr id="129" name="n_1mainValue【道路】&#10;一人当たり延長"/>
        <xdr:cNvSpPr txBox="1"/>
      </xdr:nvSpPr>
      <xdr:spPr>
        <a:xfrm>
          <a:off x="9359411" y="703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10742</xdr:rowOff>
    </xdr:from>
    <xdr:ext cx="534377" cy="259045"/>
    <xdr:sp macro="" textlink="">
      <xdr:nvSpPr>
        <xdr:cNvPr id="130" name="n_2mainValue【道路】&#10;一人当たり延長"/>
        <xdr:cNvSpPr txBox="1"/>
      </xdr:nvSpPr>
      <xdr:spPr>
        <a:xfrm>
          <a:off x="8483111" y="704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3" name="テキスト ボックス 14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1" name="テキスト ボックス 15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55" name="直線コネクタ 154"/>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56"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57" name="直線コネクタ 156"/>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58"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59" name="直線コネクタ 158"/>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60" name="【橋りょう・トンネ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1" name="フローチャート: 判断 160"/>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2" name="フローチャート: 判断 161"/>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3" name="フローチャート: 判断 162"/>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64" name="フローチャート: 判断 163"/>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0" name="楕円 169"/>
        <xdr:cNvSpPr/>
      </xdr:nvSpPr>
      <xdr:spPr>
        <a:xfrm>
          <a:off x="4584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76217</xdr:rowOff>
    </xdr:from>
    <xdr:ext cx="405111" cy="259045"/>
    <xdr:sp macro="" textlink="">
      <xdr:nvSpPr>
        <xdr:cNvPr id="171" name="【橋りょう・トンネル】&#10;有形固定資産減価償却率該当値テキスト"/>
        <xdr:cNvSpPr txBox="1"/>
      </xdr:nvSpPr>
      <xdr:spPr>
        <a:xfrm>
          <a:off x="4673600"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124460</xdr:rowOff>
    </xdr:from>
    <xdr:to>
      <xdr:col>20</xdr:col>
      <xdr:colOff>38100</xdr:colOff>
      <xdr:row>61</xdr:row>
      <xdr:rowOff>54610</xdr:rowOff>
    </xdr:to>
    <xdr:sp macro="" textlink="">
      <xdr:nvSpPr>
        <xdr:cNvPr id="172" name="楕円 171"/>
        <xdr:cNvSpPr/>
      </xdr:nvSpPr>
      <xdr:spPr>
        <a:xfrm>
          <a:off x="3746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148590</xdr:rowOff>
    </xdr:from>
    <xdr:to>
      <xdr:col>24</xdr:col>
      <xdr:colOff>63500</xdr:colOff>
      <xdr:row>61</xdr:row>
      <xdr:rowOff>3810</xdr:rowOff>
    </xdr:to>
    <xdr:cxnSp macro="">
      <xdr:nvCxnSpPr>
        <xdr:cNvPr id="173" name="直線コネクタ 172"/>
        <xdr:cNvCxnSpPr/>
      </xdr:nvCxnSpPr>
      <xdr:spPr>
        <a:xfrm flipV="1">
          <a:off x="3797300" y="104355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153035</xdr:rowOff>
    </xdr:from>
    <xdr:to>
      <xdr:col>15</xdr:col>
      <xdr:colOff>101600</xdr:colOff>
      <xdr:row>61</xdr:row>
      <xdr:rowOff>83185</xdr:rowOff>
    </xdr:to>
    <xdr:sp macro="" textlink="">
      <xdr:nvSpPr>
        <xdr:cNvPr id="174" name="楕円 173"/>
        <xdr:cNvSpPr/>
      </xdr:nvSpPr>
      <xdr:spPr>
        <a:xfrm>
          <a:off x="2857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3810</xdr:rowOff>
    </xdr:from>
    <xdr:to>
      <xdr:col>19</xdr:col>
      <xdr:colOff>177800</xdr:colOff>
      <xdr:row>61</xdr:row>
      <xdr:rowOff>32385</xdr:rowOff>
    </xdr:to>
    <xdr:cxnSp macro="">
      <xdr:nvCxnSpPr>
        <xdr:cNvPr id="175" name="直線コネクタ 174"/>
        <xdr:cNvCxnSpPr/>
      </xdr:nvCxnSpPr>
      <xdr:spPr>
        <a:xfrm flipV="1">
          <a:off x="2908300" y="104622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122572</xdr:rowOff>
    </xdr:from>
    <xdr:ext cx="405111" cy="259045"/>
    <xdr:sp macro="" textlink="">
      <xdr:nvSpPr>
        <xdr:cNvPr id="176" name="n_1aveValue【橋りょう・トンネル】&#10;有形固定資産減価償却率"/>
        <xdr:cNvSpPr txBox="1"/>
      </xdr:nvSpPr>
      <xdr:spPr>
        <a:xfrm>
          <a:off x="35820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149242</xdr:rowOff>
    </xdr:from>
    <xdr:ext cx="405111" cy="259045"/>
    <xdr:sp macro="" textlink="">
      <xdr:nvSpPr>
        <xdr:cNvPr id="177" name="n_2aveValue【橋りょう・トンネル】&#10;有形固定資産減価償却率"/>
        <xdr:cNvSpPr txBox="1"/>
      </xdr:nvSpPr>
      <xdr:spPr>
        <a:xfrm>
          <a:off x="2705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178" name="n_3aveValue【橋りょう・トンネル】&#10;有形固定資産減価償却率"/>
        <xdr:cNvSpPr txBox="1"/>
      </xdr:nvSpPr>
      <xdr:spPr>
        <a:xfrm>
          <a:off x="1816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45737</xdr:rowOff>
    </xdr:from>
    <xdr:ext cx="405111" cy="259045"/>
    <xdr:sp macro="" textlink="">
      <xdr:nvSpPr>
        <xdr:cNvPr id="179" name="n_1mainValue【橋りょう・トンネル】&#10;有形固定資産減価償却率"/>
        <xdr:cNvSpPr txBox="1"/>
      </xdr:nvSpPr>
      <xdr:spPr>
        <a:xfrm>
          <a:off x="35820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74312</xdr:rowOff>
    </xdr:from>
    <xdr:ext cx="405111" cy="259045"/>
    <xdr:sp macro="" textlink="">
      <xdr:nvSpPr>
        <xdr:cNvPr id="180" name="n_2mainValue【橋りょう・トンネル】&#10;有形固定資産減価償却率"/>
        <xdr:cNvSpPr txBox="1"/>
      </xdr:nvSpPr>
      <xdr:spPr>
        <a:xfrm>
          <a:off x="27057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02" name="直線コネクタ 201"/>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03"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04" name="直線コネクタ 203"/>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05"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06" name="直線コネクタ 205"/>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138147</xdr:rowOff>
    </xdr:from>
    <xdr:ext cx="599010" cy="259045"/>
    <xdr:sp macro="" textlink="">
      <xdr:nvSpPr>
        <xdr:cNvPr id="207" name="【橋りょう・トンネル】&#10;一人当たり有形固定資産（償却資産）額平均値テキスト"/>
        <xdr:cNvSpPr txBox="1"/>
      </xdr:nvSpPr>
      <xdr:spPr>
        <a:xfrm>
          <a:off x="10515600" y="10425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08" name="フローチャート: 判断 207"/>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09" name="フローチャート: 判断 208"/>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0" name="フローチャート: 判断 209"/>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11" name="フローチャート: 判断 210"/>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120414</xdr:rowOff>
    </xdr:from>
    <xdr:to>
      <xdr:col>55</xdr:col>
      <xdr:colOff>50800</xdr:colOff>
      <xdr:row>60</xdr:row>
      <xdr:rowOff>50564</xdr:rowOff>
    </xdr:to>
    <xdr:sp macro="" textlink="">
      <xdr:nvSpPr>
        <xdr:cNvPr id="217" name="楕円 216"/>
        <xdr:cNvSpPr/>
      </xdr:nvSpPr>
      <xdr:spPr>
        <a:xfrm>
          <a:off x="10426700" y="1023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143291</xdr:rowOff>
    </xdr:from>
    <xdr:ext cx="599010" cy="259045"/>
    <xdr:sp macro="" textlink="">
      <xdr:nvSpPr>
        <xdr:cNvPr id="218" name="【橋りょう・トンネル】&#10;一人当たり有形固定資産（償却資産）額該当値テキスト"/>
        <xdr:cNvSpPr txBox="1"/>
      </xdr:nvSpPr>
      <xdr:spPr>
        <a:xfrm>
          <a:off x="10515600" y="1008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120862</xdr:rowOff>
    </xdr:from>
    <xdr:to>
      <xdr:col>50</xdr:col>
      <xdr:colOff>165100</xdr:colOff>
      <xdr:row>60</xdr:row>
      <xdr:rowOff>51012</xdr:rowOff>
    </xdr:to>
    <xdr:sp macro="" textlink="">
      <xdr:nvSpPr>
        <xdr:cNvPr id="219" name="楕円 218"/>
        <xdr:cNvSpPr/>
      </xdr:nvSpPr>
      <xdr:spPr>
        <a:xfrm>
          <a:off x="9588500" y="1023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171214</xdr:rowOff>
    </xdr:from>
    <xdr:to>
      <xdr:col>55</xdr:col>
      <xdr:colOff>0</xdr:colOff>
      <xdr:row>60</xdr:row>
      <xdr:rowOff>212</xdr:rowOff>
    </xdr:to>
    <xdr:cxnSp macro="">
      <xdr:nvCxnSpPr>
        <xdr:cNvPr id="220" name="直線コネクタ 219"/>
        <xdr:cNvCxnSpPr/>
      </xdr:nvCxnSpPr>
      <xdr:spPr>
        <a:xfrm flipV="1">
          <a:off x="9639300" y="10286764"/>
          <a:ext cx="8382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122158</xdr:rowOff>
    </xdr:from>
    <xdr:to>
      <xdr:col>46</xdr:col>
      <xdr:colOff>38100</xdr:colOff>
      <xdr:row>60</xdr:row>
      <xdr:rowOff>52308</xdr:rowOff>
    </xdr:to>
    <xdr:sp macro="" textlink="">
      <xdr:nvSpPr>
        <xdr:cNvPr id="221" name="楕円 220"/>
        <xdr:cNvSpPr/>
      </xdr:nvSpPr>
      <xdr:spPr>
        <a:xfrm>
          <a:off x="8699500" y="1023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212</xdr:rowOff>
    </xdr:from>
    <xdr:to>
      <xdr:col>50</xdr:col>
      <xdr:colOff>114300</xdr:colOff>
      <xdr:row>60</xdr:row>
      <xdr:rowOff>1508</xdr:rowOff>
    </xdr:to>
    <xdr:cxnSp macro="">
      <xdr:nvCxnSpPr>
        <xdr:cNvPr id="222" name="直線コネクタ 221"/>
        <xdr:cNvCxnSpPr/>
      </xdr:nvCxnSpPr>
      <xdr:spPr>
        <a:xfrm flipV="1">
          <a:off x="8750300" y="10287212"/>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109933</xdr:rowOff>
    </xdr:from>
    <xdr:ext cx="599010" cy="259045"/>
    <xdr:sp macro="" textlink="">
      <xdr:nvSpPr>
        <xdr:cNvPr id="223" name="n_1aveValue【橋りょう・トンネル】&#10;一人当たり有形固定資産（償却資産）額"/>
        <xdr:cNvSpPr txBox="1"/>
      </xdr:nvSpPr>
      <xdr:spPr>
        <a:xfrm>
          <a:off x="93270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129060</xdr:rowOff>
    </xdr:from>
    <xdr:ext cx="599010" cy="259045"/>
    <xdr:sp macro="" textlink="">
      <xdr:nvSpPr>
        <xdr:cNvPr id="224" name="n_2aveValue【橋りょう・トンネル】&#10;一人当たり有形固定資産（償却資産）額"/>
        <xdr:cNvSpPr txBox="1"/>
      </xdr:nvSpPr>
      <xdr:spPr>
        <a:xfrm>
          <a:off x="8450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25" name="n_3aveValue【橋りょう・トンネル】&#10;一人当たり有形固定資産（償却資産）額"/>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67539</xdr:rowOff>
    </xdr:from>
    <xdr:ext cx="599010" cy="259045"/>
    <xdr:sp macro="" textlink="">
      <xdr:nvSpPr>
        <xdr:cNvPr id="226" name="n_1mainValue【橋りょう・トンネル】&#10;一人当たり有形固定資産（償却資産）額"/>
        <xdr:cNvSpPr txBox="1"/>
      </xdr:nvSpPr>
      <xdr:spPr>
        <a:xfrm>
          <a:off x="9327095" y="1001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68835</xdr:rowOff>
    </xdr:from>
    <xdr:ext cx="599010" cy="259045"/>
    <xdr:sp macro="" textlink="">
      <xdr:nvSpPr>
        <xdr:cNvPr id="227" name="n_2mainValue【橋りょう・トンネル】&#10;一人当たり有形固定資産（償却資産）額"/>
        <xdr:cNvSpPr txBox="1"/>
      </xdr:nvSpPr>
      <xdr:spPr>
        <a:xfrm>
          <a:off x="8450795" y="1001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8" name="直線コネクタ 23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9" name="テキスト ボックス 23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0" name="直線コネクタ 23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1" name="テキスト ボックス 24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2" name="直線コネクタ 24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3" name="テキスト ボックス 24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4" name="直線コネクタ 24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5" name="テキスト ボックス 24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6" name="直線コネクタ 24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7" name="テキスト ボックス 24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8" name="直線コネクタ 24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9" name="テキスト ボックス 24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53" name="直線コネクタ 252"/>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54"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55" name="直線コネクタ 254"/>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56"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57" name="直線コネクタ 256"/>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58" name="【公営住宅】&#10;有形固定資産減価償却率平均値テキスト"/>
        <xdr:cNvSpPr txBox="1"/>
      </xdr:nvSpPr>
      <xdr:spPr>
        <a:xfrm>
          <a:off x="4673600" y="13763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59" name="フローチャート: 判断 258"/>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60" name="フローチャート: 判断 259"/>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61" name="フローチャート: 判断 260"/>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62" name="フローチャート: 判断 261"/>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88537</xdr:rowOff>
    </xdr:from>
    <xdr:to>
      <xdr:col>24</xdr:col>
      <xdr:colOff>114300</xdr:colOff>
      <xdr:row>80</xdr:row>
      <xdr:rowOff>18687</xdr:rowOff>
    </xdr:to>
    <xdr:sp macro="" textlink="">
      <xdr:nvSpPr>
        <xdr:cNvPr id="268" name="楕円 267"/>
        <xdr:cNvSpPr/>
      </xdr:nvSpPr>
      <xdr:spPr>
        <a:xfrm>
          <a:off x="4584700" y="1363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111414</xdr:rowOff>
    </xdr:from>
    <xdr:ext cx="405111" cy="259045"/>
    <xdr:sp macro="" textlink="">
      <xdr:nvSpPr>
        <xdr:cNvPr id="269" name="【公営住宅】&#10;有形固定資産減価償却率該当値テキスト"/>
        <xdr:cNvSpPr txBox="1"/>
      </xdr:nvSpPr>
      <xdr:spPr>
        <a:xfrm>
          <a:off x="4673600" y="1348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104866</xdr:rowOff>
    </xdr:from>
    <xdr:to>
      <xdr:col>20</xdr:col>
      <xdr:colOff>38100</xdr:colOff>
      <xdr:row>80</xdr:row>
      <xdr:rowOff>35016</xdr:rowOff>
    </xdr:to>
    <xdr:sp macro="" textlink="">
      <xdr:nvSpPr>
        <xdr:cNvPr id="270" name="楕円 269"/>
        <xdr:cNvSpPr/>
      </xdr:nvSpPr>
      <xdr:spPr>
        <a:xfrm>
          <a:off x="3746500" y="136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139337</xdr:rowOff>
    </xdr:from>
    <xdr:to>
      <xdr:col>24</xdr:col>
      <xdr:colOff>63500</xdr:colOff>
      <xdr:row>79</xdr:row>
      <xdr:rowOff>155666</xdr:rowOff>
    </xdr:to>
    <xdr:cxnSp macro="">
      <xdr:nvCxnSpPr>
        <xdr:cNvPr id="271" name="直線コネクタ 270"/>
        <xdr:cNvCxnSpPr/>
      </xdr:nvCxnSpPr>
      <xdr:spPr>
        <a:xfrm flipV="1">
          <a:off x="3797300" y="1368388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129358</xdr:rowOff>
    </xdr:from>
    <xdr:to>
      <xdr:col>15</xdr:col>
      <xdr:colOff>101600</xdr:colOff>
      <xdr:row>80</xdr:row>
      <xdr:rowOff>59508</xdr:rowOff>
    </xdr:to>
    <xdr:sp macro="" textlink="">
      <xdr:nvSpPr>
        <xdr:cNvPr id="272" name="楕円 271"/>
        <xdr:cNvSpPr/>
      </xdr:nvSpPr>
      <xdr:spPr>
        <a:xfrm>
          <a:off x="2857500" y="136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155666</xdr:rowOff>
    </xdr:from>
    <xdr:to>
      <xdr:col>19</xdr:col>
      <xdr:colOff>177800</xdr:colOff>
      <xdr:row>80</xdr:row>
      <xdr:rowOff>8708</xdr:rowOff>
    </xdr:to>
    <xdr:cxnSp macro="">
      <xdr:nvCxnSpPr>
        <xdr:cNvPr id="273" name="直線コネクタ 272"/>
        <xdr:cNvCxnSpPr/>
      </xdr:nvCxnSpPr>
      <xdr:spPr>
        <a:xfrm flipV="1">
          <a:off x="2908300" y="1370021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17978</xdr:rowOff>
    </xdr:from>
    <xdr:ext cx="405111" cy="259045"/>
    <xdr:sp macro="" textlink="">
      <xdr:nvSpPr>
        <xdr:cNvPr id="274" name="n_1aveValue【公営住宅】&#10;有形固定資産減価償却率"/>
        <xdr:cNvSpPr txBox="1"/>
      </xdr:nvSpPr>
      <xdr:spPr>
        <a:xfrm>
          <a:off x="35820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24509</xdr:rowOff>
    </xdr:from>
    <xdr:ext cx="405111" cy="259045"/>
    <xdr:sp macro="" textlink="">
      <xdr:nvSpPr>
        <xdr:cNvPr id="275" name="n_2aveValue【公営住宅】&#10;有形固定資産減価償却率"/>
        <xdr:cNvSpPr txBox="1"/>
      </xdr:nvSpPr>
      <xdr:spPr>
        <a:xfrm>
          <a:off x="27057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276" name="n_3aveValue【公営住宅】&#10;有形固定資産減価償却率"/>
        <xdr:cNvSpPr txBox="1"/>
      </xdr:nvSpPr>
      <xdr:spPr>
        <a:xfrm>
          <a:off x="1816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51543</xdr:rowOff>
    </xdr:from>
    <xdr:ext cx="405111" cy="259045"/>
    <xdr:sp macro="" textlink="">
      <xdr:nvSpPr>
        <xdr:cNvPr id="277" name="n_1mainValue【公営住宅】&#10;有形固定資産減価償却率"/>
        <xdr:cNvSpPr txBox="1"/>
      </xdr:nvSpPr>
      <xdr:spPr>
        <a:xfrm>
          <a:off x="3582044" y="1342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76035</xdr:rowOff>
    </xdr:from>
    <xdr:ext cx="405111" cy="259045"/>
    <xdr:sp macro="" textlink="">
      <xdr:nvSpPr>
        <xdr:cNvPr id="278" name="n_2mainValue【公営住宅】&#10;有形固定資産減価償却率"/>
        <xdr:cNvSpPr txBox="1"/>
      </xdr:nvSpPr>
      <xdr:spPr>
        <a:xfrm>
          <a:off x="2705744" y="1344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02" name="直線コネクタ 301"/>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0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04" name="直線コネクタ 30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05"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06" name="直線コネクタ 305"/>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07"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08" name="フローチャート: 判断 307"/>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09" name="フローチャート: 判断 308"/>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10" name="フローチャート: 判断 309"/>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11" name="フローチャート: 判断 310"/>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93980</xdr:rowOff>
    </xdr:from>
    <xdr:to>
      <xdr:col>55</xdr:col>
      <xdr:colOff>50800</xdr:colOff>
      <xdr:row>86</xdr:row>
      <xdr:rowOff>24130</xdr:rowOff>
    </xdr:to>
    <xdr:sp macro="" textlink="">
      <xdr:nvSpPr>
        <xdr:cNvPr id="317" name="楕円 316"/>
        <xdr:cNvSpPr/>
      </xdr:nvSpPr>
      <xdr:spPr>
        <a:xfrm>
          <a:off x="104267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72407</xdr:rowOff>
    </xdr:from>
    <xdr:ext cx="469744" cy="259045"/>
    <xdr:sp macro="" textlink="">
      <xdr:nvSpPr>
        <xdr:cNvPr id="318" name="【公営住宅】&#10;一人当たり面積該当値テキスト"/>
        <xdr:cNvSpPr txBox="1"/>
      </xdr:nvSpPr>
      <xdr:spPr>
        <a:xfrm>
          <a:off x="10515600" y="1464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93980</xdr:rowOff>
    </xdr:from>
    <xdr:to>
      <xdr:col>50</xdr:col>
      <xdr:colOff>165100</xdr:colOff>
      <xdr:row>86</xdr:row>
      <xdr:rowOff>24130</xdr:rowOff>
    </xdr:to>
    <xdr:sp macro="" textlink="">
      <xdr:nvSpPr>
        <xdr:cNvPr id="319" name="楕円 318"/>
        <xdr:cNvSpPr/>
      </xdr:nvSpPr>
      <xdr:spPr>
        <a:xfrm>
          <a:off x="9588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144780</xdr:rowOff>
    </xdr:from>
    <xdr:to>
      <xdr:col>55</xdr:col>
      <xdr:colOff>0</xdr:colOff>
      <xdr:row>85</xdr:row>
      <xdr:rowOff>144780</xdr:rowOff>
    </xdr:to>
    <xdr:cxnSp macro="">
      <xdr:nvCxnSpPr>
        <xdr:cNvPr id="320" name="直線コネクタ 319"/>
        <xdr:cNvCxnSpPr/>
      </xdr:nvCxnSpPr>
      <xdr:spPr>
        <a:xfrm>
          <a:off x="9639300" y="14718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93218</xdr:rowOff>
    </xdr:from>
    <xdr:to>
      <xdr:col>46</xdr:col>
      <xdr:colOff>38100</xdr:colOff>
      <xdr:row>86</xdr:row>
      <xdr:rowOff>23368</xdr:rowOff>
    </xdr:to>
    <xdr:sp macro="" textlink="">
      <xdr:nvSpPr>
        <xdr:cNvPr id="321" name="楕円 320"/>
        <xdr:cNvSpPr/>
      </xdr:nvSpPr>
      <xdr:spPr>
        <a:xfrm>
          <a:off x="8699500" y="1466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144018</xdr:rowOff>
    </xdr:from>
    <xdr:to>
      <xdr:col>50</xdr:col>
      <xdr:colOff>114300</xdr:colOff>
      <xdr:row>85</xdr:row>
      <xdr:rowOff>144780</xdr:rowOff>
    </xdr:to>
    <xdr:cxnSp macro="">
      <xdr:nvCxnSpPr>
        <xdr:cNvPr id="322" name="直線コネクタ 321"/>
        <xdr:cNvCxnSpPr/>
      </xdr:nvCxnSpPr>
      <xdr:spPr>
        <a:xfrm>
          <a:off x="8750300" y="1471726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23" name="n_1aveValue【公営住宅】&#10;一人当たり面積"/>
        <xdr:cNvSpPr txBox="1"/>
      </xdr:nvSpPr>
      <xdr:spPr>
        <a:xfrm>
          <a:off x="93917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24" name="n_2aveValue【公営住宅】&#10;一人当たり面積"/>
        <xdr:cNvSpPr txBox="1"/>
      </xdr:nvSpPr>
      <xdr:spPr>
        <a:xfrm>
          <a:off x="8515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25" name="n_3aveValue【公営住宅】&#10;一人当たり面積"/>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15257</xdr:rowOff>
    </xdr:from>
    <xdr:ext cx="469744" cy="259045"/>
    <xdr:sp macro="" textlink="">
      <xdr:nvSpPr>
        <xdr:cNvPr id="326" name="n_1mainValue【公営住宅】&#10;一人当たり面積"/>
        <xdr:cNvSpPr txBox="1"/>
      </xdr:nvSpPr>
      <xdr:spPr>
        <a:xfrm>
          <a:off x="93917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14495</xdr:rowOff>
    </xdr:from>
    <xdr:ext cx="469744" cy="259045"/>
    <xdr:sp macro="" textlink="">
      <xdr:nvSpPr>
        <xdr:cNvPr id="327" name="n_2mainValue【公営住宅】&#10;一人当たり面積"/>
        <xdr:cNvSpPr txBox="1"/>
      </xdr:nvSpPr>
      <xdr:spPr>
        <a:xfrm>
          <a:off x="8515427"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5" name="直線コネクタ 35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6" name="テキスト ボックス 35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7" name="直線コネクタ 35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8" name="テキスト ボックス 35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9" name="直線コネクタ 35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0" name="テキスト ボックス 35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1" name="直線コネクタ 36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2" name="テキスト ボックス 36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3" name="直線コネクタ 36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4" name="テキスト ボックス 36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68" name="直線コネクタ 367"/>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69"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70" name="直線コネクタ 369"/>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71"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72" name="直線コネクタ 371"/>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90187</xdr:rowOff>
    </xdr:from>
    <xdr:ext cx="405111" cy="259045"/>
    <xdr:sp macro="" textlink="">
      <xdr:nvSpPr>
        <xdr:cNvPr id="373" name="【認定こども園・幼稚園・保育所】&#10;有形固定資産減価償却率平均値テキスト"/>
        <xdr:cNvSpPr txBox="1"/>
      </xdr:nvSpPr>
      <xdr:spPr>
        <a:xfrm>
          <a:off x="163576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74" name="フローチャート: 判断 373"/>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75" name="フローチャート: 判断 374"/>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76" name="フローチャート: 判断 375"/>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77" name="フローチャート: 判断 376"/>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383" name="楕円 382"/>
        <xdr:cNvSpPr/>
      </xdr:nvSpPr>
      <xdr:spPr>
        <a:xfrm>
          <a:off x="162687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116222</xdr:rowOff>
    </xdr:from>
    <xdr:ext cx="405111" cy="259045"/>
    <xdr:sp macro="" textlink="">
      <xdr:nvSpPr>
        <xdr:cNvPr id="384" name="【認定こども園・幼稚園・保育所】&#10;有形固定資産減価償却率該当値テキスト"/>
        <xdr:cNvSpPr txBox="1"/>
      </xdr:nvSpPr>
      <xdr:spPr>
        <a:xfrm>
          <a:off x="16357600"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15875</xdr:rowOff>
    </xdr:from>
    <xdr:to>
      <xdr:col>81</xdr:col>
      <xdr:colOff>101600</xdr:colOff>
      <xdr:row>38</xdr:row>
      <xdr:rowOff>117475</xdr:rowOff>
    </xdr:to>
    <xdr:sp macro="" textlink="">
      <xdr:nvSpPr>
        <xdr:cNvPr id="385" name="楕円 384"/>
        <xdr:cNvSpPr/>
      </xdr:nvSpPr>
      <xdr:spPr>
        <a:xfrm>
          <a:off x="15430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17145</xdr:rowOff>
    </xdr:from>
    <xdr:to>
      <xdr:col>85</xdr:col>
      <xdr:colOff>127000</xdr:colOff>
      <xdr:row>38</xdr:row>
      <xdr:rowOff>66675</xdr:rowOff>
    </xdr:to>
    <xdr:cxnSp macro="">
      <xdr:nvCxnSpPr>
        <xdr:cNvPr id="386" name="直線コネクタ 385"/>
        <xdr:cNvCxnSpPr/>
      </xdr:nvCxnSpPr>
      <xdr:spPr>
        <a:xfrm flipV="1">
          <a:off x="15481300" y="653224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84455</xdr:rowOff>
    </xdr:from>
    <xdr:to>
      <xdr:col>76</xdr:col>
      <xdr:colOff>165100</xdr:colOff>
      <xdr:row>38</xdr:row>
      <xdr:rowOff>14605</xdr:rowOff>
    </xdr:to>
    <xdr:sp macro="" textlink="">
      <xdr:nvSpPr>
        <xdr:cNvPr id="387" name="楕円 386"/>
        <xdr:cNvSpPr/>
      </xdr:nvSpPr>
      <xdr:spPr>
        <a:xfrm>
          <a:off x="14541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135255</xdr:rowOff>
    </xdr:from>
    <xdr:to>
      <xdr:col>81</xdr:col>
      <xdr:colOff>50800</xdr:colOff>
      <xdr:row>38</xdr:row>
      <xdr:rowOff>66675</xdr:rowOff>
    </xdr:to>
    <xdr:cxnSp macro="">
      <xdr:nvCxnSpPr>
        <xdr:cNvPr id="388" name="直線コネクタ 387"/>
        <xdr:cNvCxnSpPr/>
      </xdr:nvCxnSpPr>
      <xdr:spPr>
        <a:xfrm>
          <a:off x="14592300" y="647890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23512</xdr:rowOff>
    </xdr:from>
    <xdr:ext cx="405111" cy="259045"/>
    <xdr:sp macro="" textlink="">
      <xdr:nvSpPr>
        <xdr:cNvPr id="389" name="n_1aveValue【認定こども園・幼稚園・保育所】&#10;有形固定資産減価償却率"/>
        <xdr:cNvSpPr txBox="1"/>
      </xdr:nvSpPr>
      <xdr:spPr>
        <a:xfrm>
          <a:off x="15266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390" name="n_2aveValue【認定こども園・幼稚園・保育所】&#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391" name="n_3aveValue【認定こども園・幼稚園・保育所】&#10;有形固定資産減価償却率"/>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108602</xdr:rowOff>
    </xdr:from>
    <xdr:ext cx="405111" cy="259045"/>
    <xdr:sp macro="" textlink="">
      <xdr:nvSpPr>
        <xdr:cNvPr id="392" name="n_1mainValue【認定こども園・幼稚園・保育所】&#10;有形固定資産減価償却率"/>
        <xdr:cNvSpPr txBox="1"/>
      </xdr:nvSpPr>
      <xdr:spPr>
        <a:xfrm>
          <a:off x="152660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5732</xdr:rowOff>
    </xdr:from>
    <xdr:ext cx="405111" cy="259045"/>
    <xdr:sp macro="" textlink="">
      <xdr:nvSpPr>
        <xdr:cNvPr id="393" name="n_2mainValue【認定こども園・幼稚園・保育所】&#10;有形固定資産減価償却率"/>
        <xdr:cNvSpPr txBox="1"/>
      </xdr:nvSpPr>
      <xdr:spPr>
        <a:xfrm>
          <a:off x="14389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5" name="テキスト ボックス 40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7" name="テキスト ボックス 40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9" name="テキスト ボックス 40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1" name="テキスト ボックス 41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3" name="テキスト ボックス 41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17" name="直線コネクタ 416"/>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18"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19" name="直線コネクタ 418"/>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20"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21" name="直線コネクタ 420"/>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422" name="【認定こども園・幼稚園・保育所】&#10;一人当たり面積平均値テキスト"/>
        <xdr:cNvSpPr txBox="1"/>
      </xdr:nvSpPr>
      <xdr:spPr>
        <a:xfrm>
          <a:off x="22199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23" name="フローチャート: 判断 422"/>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24" name="フローチャート: 判断 423"/>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25" name="フローチャート: 判断 424"/>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26" name="フローチャート: 判断 425"/>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120650</xdr:rowOff>
    </xdr:from>
    <xdr:to>
      <xdr:col>116</xdr:col>
      <xdr:colOff>114300</xdr:colOff>
      <xdr:row>38</xdr:row>
      <xdr:rowOff>50800</xdr:rowOff>
    </xdr:to>
    <xdr:sp macro="" textlink="">
      <xdr:nvSpPr>
        <xdr:cNvPr id="432" name="楕円 431"/>
        <xdr:cNvSpPr/>
      </xdr:nvSpPr>
      <xdr:spPr>
        <a:xfrm>
          <a:off x="22110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143527</xdr:rowOff>
    </xdr:from>
    <xdr:ext cx="469744" cy="259045"/>
    <xdr:sp macro="" textlink="">
      <xdr:nvSpPr>
        <xdr:cNvPr id="433" name="【認定こども園・幼稚園・保育所】&#10;一人当たり面積該当値テキスト"/>
        <xdr:cNvSpPr txBox="1"/>
      </xdr:nvSpPr>
      <xdr:spPr>
        <a:xfrm>
          <a:off x="22199600"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120650</xdr:rowOff>
    </xdr:from>
    <xdr:to>
      <xdr:col>112</xdr:col>
      <xdr:colOff>38100</xdr:colOff>
      <xdr:row>38</xdr:row>
      <xdr:rowOff>50800</xdr:rowOff>
    </xdr:to>
    <xdr:sp macro="" textlink="">
      <xdr:nvSpPr>
        <xdr:cNvPr id="434" name="楕円 433"/>
        <xdr:cNvSpPr/>
      </xdr:nvSpPr>
      <xdr:spPr>
        <a:xfrm>
          <a:off x="21272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0</xdr:rowOff>
    </xdr:from>
    <xdr:to>
      <xdr:col>116</xdr:col>
      <xdr:colOff>63500</xdr:colOff>
      <xdr:row>38</xdr:row>
      <xdr:rowOff>0</xdr:rowOff>
    </xdr:to>
    <xdr:cxnSp macro="">
      <xdr:nvCxnSpPr>
        <xdr:cNvPr id="435" name="直線コネクタ 434"/>
        <xdr:cNvCxnSpPr/>
      </xdr:nvCxnSpPr>
      <xdr:spPr>
        <a:xfrm>
          <a:off x="21323300" y="6515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143510</xdr:rowOff>
    </xdr:from>
    <xdr:to>
      <xdr:col>107</xdr:col>
      <xdr:colOff>101600</xdr:colOff>
      <xdr:row>38</xdr:row>
      <xdr:rowOff>73660</xdr:rowOff>
    </xdr:to>
    <xdr:sp macro="" textlink="">
      <xdr:nvSpPr>
        <xdr:cNvPr id="436" name="楕円 435"/>
        <xdr:cNvSpPr/>
      </xdr:nvSpPr>
      <xdr:spPr>
        <a:xfrm>
          <a:off x="20383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0</xdr:rowOff>
    </xdr:from>
    <xdr:to>
      <xdr:col>111</xdr:col>
      <xdr:colOff>177800</xdr:colOff>
      <xdr:row>38</xdr:row>
      <xdr:rowOff>22860</xdr:rowOff>
    </xdr:to>
    <xdr:cxnSp macro="">
      <xdr:nvCxnSpPr>
        <xdr:cNvPr id="437" name="直線コネクタ 436"/>
        <xdr:cNvCxnSpPr/>
      </xdr:nvCxnSpPr>
      <xdr:spPr>
        <a:xfrm flipV="1">
          <a:off x="20434300" y="6515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15257</xdr:rowOff>
    </xdr:from>
    <xdr:ext cx="469744" cy="259045"/>
    <xdr:sp macro="" textlink="">
      <xdr:nvSpPr>
        <xdr:cNvPr id="438" name="n_1aveValue【認定こども園・幼稚園・保育所】&#10;一人当たり面積"/>
        <xdr:cNvSpPr txBox="1"/>
      </xdr:nvSpPr>
      <xdr:spPr>
        <a:xfrm>
          <a:off x="21075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439" name="n_2aveValue【認定こども園・幼稚園・保育所】&#10;一人当たり面積"/>
        <xdr:cNvSpPr txBox="1"/>
      </xdr:nvSpPr>
      <xdr:spPr>
        <a:xfrm>
          <a:off x="20199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40" name="n_3aveValue【認定こども園・幼稚園・保育所】&#10;一人当たり面積"/>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67327</xdr:rowOff>
    </xdr:from>
    <xdr:ext cx="469744" cy="259045"/>
    <xdr:sp macro="" textlink="">
      <xdr:nvSpPr>
        <xdr:cNvPr id="441" name="n_1mainValue【認定こども園・幼稚園・保育所】&#10;一人当たり面積"/>
        <xdr:cNvSpPr txBox="1"/>
      </xdr:nvSpPr>
      <xdr:spPr>
        <a:xfrm>
          <a:off x="21075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90187</xdr:rowOff>
    </xdr:from>
    <xdr:ext cx="469744" cy="259045"/>
    <xdr:sp macro="" textlink="">
      <xdr:nvSpPr>
        <xdr:cNvPr id="442" name="n_2mainValue【認定こども園・幼稚園・保育所】&#10;一人当たり面積"/>
        <xdr:cNvSpPr txBox="1"/>
      </xdr:nvSpPr>
      <xdr:spPr>
        <a:xfrm>
          <a:off x="201994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3" name="テキスト ボックス 45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5" name="テキスト ボックス 45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5" name="テキスト ボックス 46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69" name="直線コネクタ 468"/>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70"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71" name="直線コネクタ 470"/>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72"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73" name="直線コネクタ 472"/>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474" name="【学校施設】&#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75" name="フローチャート: 判断 474"/>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76" name="フローチャート: 判断 475"/>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477" name="フローチャート: 判断 476"/>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478" name="フローチャート: 判断 477"/>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70031</xdr:rowOff>
    </xdr:from>
    <xdr:to>
      <xdr:col>85</xdr:col>
      <xdr:colOff>177800</xdr:colOff>
      <xdr:row>59</xdr:row>
      <xdr:rowOff>181</xdr:rowOff>
    </xdr:to>
    <xdr:sp macro="" textlink="">
      <xdr:nvSpPr>
        <xdr:cNvPr id="484" name="楕円 483"/>
        <xdr:cNvSpPr/>
      </xdr:nvSpPr>
      <xdr:spPr>
        <a:xfrm>
          <a:off x="16268700" y="100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92908</xdr:rowOff>
    </xdr:from>
    <xdr:ext cx="405111" cy="259045"/>
    <xdr:sp macro="" textlink="">
      <xdr:nvSpPr>
        <xdr:cNvPr id="485" name="【学校施設】&#10;有形固定資産減価償却率該当値テキスト"/>
        <xdr:cNvSpPr txBox="1"/>
      </xdr:nvSpPr>
      <xdr:spPr>
        <a:xfrm>
          <a:off x="16357600" y="986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138612</xdr:rowOff>
    </xdr:from>
    <xdr:to>
      <xdr:col>81</xdr:col>
      <xdr:colOff>101600</xdr:colOff>
      <xdr:row>59</xdr:row>
      <xdr:rowOff>68762</xdr:rowOff>
    </xdr:to>
    <xdr:sp macro="" textlink="">
      <xdr:nvSpPr>
        <xdr:cNvPr id="486" name="楕円 485"/>
        <xdr:cNvSpPr/>
      </xdr:nvSpPr>
      <xdr:spPr>
        <a:xfrm>
          <a:off x="15430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120831</xdr:rowOff>
    </xdr:from>
    <xdr:to>
      <xdr:col>85</xdr:col>
      <xdr:colOff>127000</xdr:colOff>
      <xdr:row>59</xdr:row>
      <xdr:rowOff>17962</xdr:rowOff>
    </xdr:to>
    <xdr:cxnSp macro="">
      <xdr:nvCxnSpPr>
        <xdr:cNvPr id="487" name="直線コネクタ 486"/>
        <xdr:cNvCxnSpPr/>
      </xdr:nvCxnSpPr>
      <xdr:spPr>
        <a:xfrm flipV="1">
          <a:off x="15481300" y="10064931"/>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132080</xdr:rowOff>
    </xdr:from>
    <xdr:to>
      <xdr:col>76</xdr:col>
      <xdr:colOff>165100</xdr:colOff>
      <xdr:row>59</xdr:row>
      <xdr:rowOff>62230</xdr:rowOff>
    </xdr:to>
    <xdr:sp macro="" textlink="">
      <xdr:nvSpPr>
        <xdr:cNvPr id="488" name="楕円 487"/>
        <xdr:cNvSpPr/>
      </xdr:nvSpPr>
      <xdr:spPr>
        <a:xfrm>
          <a:off x="14541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11430</xdr:rowOff>
    </xdr:from>
    <xdr:to>
      <xdr:col>81</xdr:col>
      <xdr:colOff>50800</xdr:colOff>
      <xdr:row>59</xdr:row>
      <xdr:rowOff>17962</xdr:rowOff>
    </xdr:to>
    <xdr:cxnSp macro="">
      <xdr:nvCxnSpPr>
        <xdr:cNvPr id="489" name="直線コネクタ 488"/>
        <xdr:cNvCxnSpPr/>
      </xdr:nvCxnSpPr>
      <xdr:spPr>
        <a:xfrm>
          <a:off x="14592300" y="101269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490" name="n_1ave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491" name="n_2aveValue【学校施設】&#10;有形固定資産減価償却率"/>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492" name="n_3aveValue【学校施設】&#10;有形固定資産減価償却率"/>
        <xdr:cNvSpPr txBox="1"/>
      </xdr:nvSpPr>
      <xdr:spPr>
        <a:xfrm>
          <a:off x="13500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85289</xdr:rowOff>
    </xdr:from>
    <xdr:ext cx="405111" cy="259045"/>
    <xdr:sp macro="" textlink="">
      <xdr:nvSpPr>
        <xdr:cNvPr id="493" name="n_1mainValue【学校施設】&#10;有形固定資産減価償却率"/>
        <xdr:cNvSpPr txBox="1"/>
      </xdr:nvSpPr>
      <xdr:spPr>
        <a:xfrm>
          <a:off x="152660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78757</xdr:rowOff>
    </xdr:from>
    <xdr:ext cx="405111" cy="259045"/>
    <xdr:sp macro="" textlink="">
      <xdr:nvSpPr>
        <xdr:cNvPr id="494" name="n_2mainValue【学校施設】&#10;有形固定資産減価償却率"/>
        <xdr:cNvSpPr txBox="1"/>
      </xdr:nvSpPr>
      <xdr:spPr>
        <a:xfrm>
          <a:off x="14389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06" name="直線コネクタ 505"/>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07" name="テキスト ボックス 506"/>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08" name="直線コネクタ 50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9" name="テキスト ボックス 50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10" name="直線コネクタ 509"/>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11" name="テキスト ボックス 510"/>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2" name="直線コネクタ 51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3" name="テキスト ボックス 51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14" name="直線コネクタ 513"/>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15" name="テキスト ボックス 514"/>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16" name="直線コネクタ 51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17" name="テキスト ボックス 51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18" name="直線コネクタ 517"/>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19" name="テキスト ボックス 518"/>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23" name="直線コネクタ 522"/>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24"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25" name="直線コネクタ 524"/>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26"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27" name="直線コネクタ 526"/>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156862</xdr:rowOff>
    </xdr:from>
    <xdr:ext cx="469744" cy="259045"/>
    <xdr:sp macro="" textlink="">
      <xdr:nvSpPr>
        <xdr:cNvPr id="528" name="【学校施設】&#10;一人当たり面積平均値テキスト"/>
        <xdr:cNvSpPr txBox="1"/>
      </xdr:nvSpPr>
      <xdr:spPr>
        <a:xfrm>
          <a:off x="22199600" y="10272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29" name="フローチャート: 判断 528"/>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30" name="フローチャート: 判断 529"/>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31" name="フローチャート: 判断 530"/>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32" name="フローチャート: 判断 531"/>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39688</xdr:rowOff>
    </xdr:from>
    <xdr:to>
      <xdr:col>116</xdr:col>
      <xdr:colOff>114300</xdr:colOff>
      <xdr:row>63</xdr:row>
      <xdr:rowOff>141288</xdr:rowOff>
    </xdr:to>
    <xdr:sp macro="" textlink="">
      <xdr:nvSpPr>
        <xdr:cNvPr id="538" name="楕円 537"/>
        <xdr:cNvSpPr/>
      </xdr:nvSpPr>
      <xdr:spPr>
        <a:xfrm>
          <a:off x="22110700" y="1084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126065</xdr:rowOff>
    </xdr:from>
    <xdr:ext cx="469744" cy="259045"/>
    <xdr:sp macro="" textlink="">
      <xdr:nvSpPr>
        <xdr:cNvPr id="539" name="【学校施設】&#10;一人当たり面積該当値テキスト"/>
        <xdr:cNvSpPr txBox="1"/>
      </xdr:nvSpPr>
      <xdr:spPr>
        <a:xfrm>
          <a:off x="22199600" y="1075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35878</xdr:rowOff>
    </xdr:from>
    <xdr:to>
      <xdr:col>112</xdr:col>
      <xdr:colOff>38100</xdr:colOff>
      <xdr:row>63</xdr:row>
      <xdr:rowOff>137478</xdr:rowOff>
    </xdr:to>
    <xdr:sp macro="" textlink="">
      <xdr:nvSpPr>
        <xdr:cNvPr id="540" name="楕円 539"/>
        <xdr:cNvSpPr/>
      </xdr:nvSpPr>
      <xdr:spPr>
        <a:xfrm>
          <a:off x="21272500" y="1083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86678</xdr:rowOff>
    </xdr:from>
    <xdr:to>
      <xdr:col>116</xdr:col>
      <xdr:colOff>63500</xdr:colOff>
      <xdr:row>63</xdr:row>
      <xdr:rowOff>90488</xdr:rowOff>
    </xdr:to>
    <xdr:cxnSp macro="">
      <xdr:nvCxnSpPr>
        <xdr:cNvPr id="541" name="直線コネクタ 540"/>
        <xdr:cNvCxnSpPr/>
      </xdr:nvCxnSpPr>
      <xdr:spPr>
        <a:xfrm>
          <a:off x="21323300" y="10888028"/>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56832</xdr:rowOff>
    </xdr:from>
    <xdr:to>
      <xdr:col>107</xdr:col>
      <xdr:colOff>101600</xdr:colOff>
      <xdr:row>63</xdr:row>
      <xdr:rowOff>158432</xdr:rowOff>
    </xdr:to>
    <xdr:sp macro="" textlink="">
      <xdr:nvSpPr>
        <xdr:cNvPr id="542" name="楕円 541"/>
        <xdr:cNvSpPr/>
      </xdr:nvSpPr>
      <xdr:spPr>
        <a:xfrm>
          <a:off x="20383500" y="1085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86678</xdr:rowOff>
    </xdr:from>
    <xdr:to>
      <xdr:col>111</xdr:col>
      <xdr:colOff>177800</xdr:colOff>
      <xdr:row>63</xdr:row>
      <xdr:rowOff>107632</xdr:rowOff>
    </xdr:to>
    <xdr:cxnSp macro="">
      <xdr:nvCxnSpPr>
        <xdr:cNvPr id="543" name="直線コネクタ 542"/>
        <xdr:cNvCxnSpPr/>
      </xdr:nvCxnSpPr>
      <xdr:spPr>
        <a:xfrm flipV="1">
          <a:off x="20434300" y="10888028"/>
          <a:ext cx="889000" cy="2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93045</xdr:rowOff>
    </xdr:from>
    <xdr:ext cx="469744" cy="259045"/>
    <xdr:sp macro="" textlink="">
      <xdr:nvSpPr>
        <xdr:cNvPr id="544" name="n_1aveValue【学校施設】&#10;一人当たり面積"/>
        <xdr:cNvSpPr txBox="1"/>
      </xdr:nvSpPr>
      <xdr:spPr>
        <a:xfrm>
          <a:off x="21075727" y="1020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545" name="n_2aveValue【学校施設】&#10;一人当たり面積"/>
        <xdr:cNvSpPr txBox="1"/>
      </xdr:nvSpPr>
      <xdr:spPr>
        <a:xfrm>
          <a:off x="20199427" y="102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546" name="n_3aveValue【学校施設】&#10;一人当たり面積"/>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128605</xdr:rowOff>
    </xdr:from>
    <xdr:ext cx="469744" cy="259045"/>
    <xdr:sp macro="" textlink="">
      <xdr:nvSpPr>
        <xdr:cNvPr id="547" name="n_1mainValue【学校施設】&#10;一人当たり面積"/>
        <xdr:cNvSpPr txBox="1"/>
      </xdr:nvSpPr>
      <xdr:spPr>
        <a:xfrm>
          <a:off x="21075727" y="1092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149559</xdr:rowOff>
    </xdr:from>
    <xdr:ext cx="469744" cy="259045"/>
    <xdr:sp macro="" textlink="">
      <xdr:nvSpPr>
        <xdr:cNvPr id="548" name="n_2mainValue【学校施設】&#10;一人当たり面積"/>
        <xdr:cNvSpPr txBox="1"/>
      </xdr:nvSpPr>
      <xdr:spPr>
        <a:xfrm>
          <a:off x="20199427" y="1095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7" name="テキスト ボックス 5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8" name="直線コネクタ 5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9" name="テキスト ボックス 55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0" name="直線コネクタ 55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1" name="テキスト ボックス 56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2" name="直線コネクタ 56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3" name="テキスト ボックス 56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4" name="直線コネクタ 56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5" name="テキスト ボックス 56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6" name="直線コネクタ 56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7" name="テキスト ボックス 56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8" name="直線コネクタ 56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9" name="テキスト ボックス 56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573" name="直線コネクタ 572"/>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574" name="【児童館】&#10;有形固定資産減価償却率最小値テキスト"/>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575" name="直線コネクタ 574"/>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7" name="直線コネクタ 57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578" name="【児童館】&#10;有形固定資産減価償却率平均値テキスト"/>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579" name="フローチャート: 判断 578"/>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580" name="フローチャート: 判断 579"/>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581" name="フローチャート: 判断 580"/>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582" name="フローチャート: 判断 581"/>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3" name="テキスト ボックス 5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588" name="楕円 587"/>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589" name="【児童館】&#10;有形固定資産減価償却率該当値テキスト"/>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590" name="楕円 589"/>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591" name="直線コネクタ 590"/>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82550</xdr:rowOff>
    </xdr:from>
    <xdr:to>
      <xdr:col>76</xdr:col>
      <xdr:colOff>165100</xdr:colOff>
      <xdr:row>78</xdr:row>
      <xdr:rowOff>12700</xdr:rowOff>
    </xdr:to>
    <xdr:sp macro="" textlink="">
      <xdr:nvSpPr>
        <xdr:cNvPr id="592" name="楕円 591"/>
        <xdr:cNvSpPr/>
      </xdr:nvSpPr>
      <xdr:spPr>
        <a:xfrm>
          <a:off x="14541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77</xdr:row>
      <xdr:rowOff>133350</xdr:rowOff>
    </xdr:to>
    <xdr:cxnSp macro="">
      <xdr:nvCxnSpPr>
        <xdr:cNvPr id="593" name="直線コネクタ 592"/>
        <xdr:cNvCxnSpPr/>
      </xdr:nvCxnSpPr>
      <xdr:spPr>
        <a:xfrm>
          <a:off x="14592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36213</xdr:rowOff>
    </xdr:from>
    <xdr:ext cx="405111" cy="259045"/>
    <xdr:sp macro="" textlink="">
      <xdr:nvSpPr>
        <xdr:cNvPr id="594" name="n_1aveValue【児童館】&#10;有形固定資産減価償却率"/>
        <xdr:cNvSpPr txBox="1"/>
      </xdr:nvSpPr>
      <xdr:spPr>
        <a:xfrm>
          <a:off x="152660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595" name="n_2aveValue【児童館】&#10;有形固定資産減価償却率"/>
        <xdr:cNvSpPr txBox="1"/>
      </xdr:nvSpPr>
      <xdr:spPr>
        <a:xfrm>
          <a:off x="14389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67327</xdr:rowOff>
    </xdr:from>
    <xdr:ext cx="405111" cy="259045"/>
    <xdr:sp macro="" textlink="">
      <xdr:nvSpPr>
        <xdr:cNvPr id="596" name="n_3aveValue【児童館】&#10;有形固定資産減価償却率"/>
        <xdr:cNvSpPr txBox="1"/>
      </xdr:nvSpPr>
      <xdr:spPr>
        <a:xfrm>
          <a:off x="13500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597"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29227</xdr:rowOff>
    </xdr:from>
    <xdr:ext cx="469744" cy="259045"/>
    <xdr:sp macro="" textlink="">
      <xdr:nvSpPr>
        <xdr:cNvPr id="598" name="n_2mainValue【児童館】&#10;有形固定資産減価償却率"/>
        <xdr:cNvSpPr txBox="1"/>
      </xdr:nvSpPr>
      <xdr:spPr>
        <a:xfrm>
          <a:off x="14357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9" name="直線コネクタ 60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0" name="テキスト ボックス 60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1" name="直線コネクタ 61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2" name="テキスト ボックス 61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3" name="直線コネクタ 61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4" name="テキスト ボックス 61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5" name="直線コネクタ 61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6" name="テキスト ボックス 61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7" name="直線コネクタ 61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8" name="テキスト ボックス 61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22" name="直線コネクタ 621"/>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23"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24" name="直線コネクタ 623"/>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25"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26" name="直線コネクタ 625"/>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27"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8" name="フローチャート: 判断 627"/>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29" name="フローチャート: 判断 628"/>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30" name="フローチャート: 判断 629"/>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631" name="フローチャート: 判断 630"/>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2" name="テキスト ボックス 6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637" name="楕円 636"/>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638" name="【児童館】&#10;一人当たり面積該当値テキスト"/>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639" name="楕円 638"/>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640" name="直線コネクタ 639"/>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641" name="楕円 640"/>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642" name="直線コネクタ 641"/>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643" name="n_1aveValue【児童館】&#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44"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645" name="n_3aveValue【児童館】&#10;一人当たり面積"/>
        <xdr:cNvSpPr txBox="1"/>
      </xdr:nvSpPr>
      <xdr:spPr>
        <a:xfrm>
          <a:off x="19310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646" name="n_1mainValue【児童館】&#10;一人当たり面積"/>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647" name="n_2mainValue【児童館】&#10;一人当たり面積"/>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8" name="テキスト ボックス 65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0" name="テキスト ボックス 65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8" name="テキスト ボックス 66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0" name="テキスト ボックス 6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672" name="直線コネクタ 671"/>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673"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674" name="直線コネクタ 673"/>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75"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6" name="直線コネクタ 67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677" name="【公民館】&#10;有形固定資産減価償却率平均値テキスト"/>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678" name="フローチャート: 判断 677"/>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79" name="フローチャート: 判断 678"/>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680" name="フローチャート: 判断 679"/>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81" name="フローチャート: 判断 680"/>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50164</xdr:rowOff>
    </xdr:from>
    <xdr:to>
      <xdr:col>85</xdr:col>
      <xdr:colOff>177800</xdr:colOff>
      <xdr:row>103</xdr:row>
      <xdr:rowOff>151764</xdr:rowOff>
    </xdr:to>
    <xdr:sp macro="" textlink="">
      <xdr:nvSpPr>
        <xdr:cNvPr id="687" name="楕円 686"/>
        <xdr:cNvSpPr/>
      </xdr:nvSpPr>
      <xdr:spPr>
        <a:xfrm>
          <a:off x="16268700" y="1770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73041</xdr:rowOff>
    </xdr:from>
    <xdr:ext cx="405111" cy="259045"/>
    <xdr:sp macro="" textlink="">
      <xdr:nvSpPr>
        <xdr:cNvPr id="688" name="【公民館】&#10;有形固定資産減価償却率該当値テキスト"/>
        <xdr:cNvSpPr txBox="1"/>
      </xdr:nvSpPr>
      <xdr:spPr>
        <a:xfrm>
          <a:off x="16357600"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92075</xdr:rowOff>
    </xdr:from>
    <xdr:to>
      <xdr:col>81</xdr:col>
      <xdr:colOff>101600</xdr:colOff>
      <xdr:row>104</xdr:row>
      <xdr:rowOff>22225</xdr:rowOff>
    </xdr:to>
    <xdr:sp macro="" textlink="">
      <xdr:nvSpPr>
        <xdr:cNvPr id="689" name="楕円 688"/>
        <xdr:cNvSpPr/>
      </xdr:nvSpPr>
      <xdr:spPr>
        <a:xfrm>
          <a:off x="154305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100964</xdr:rowOff>
    </xdr:from>
    <xdr:to>
      <xdr:col>85</xdr:col>
      <xdr:colOff>127000</xdr:colOff>
      <xdr:row>103</xdr:row>
      <xdr:rowOff>142875</xdr:rowOff>
    </xdr:to>
    <xdr:cxnSp macro="">
      <xdr:nvCxnSpPr>
        <xdr:cNvPr id="690" name="直線コネクタ 689"/>
        <xdr:cNvCxnSpPr/>
      </xdr:nvCxnSpPr>
      <xdr:spPr>
        <a:xfrm flipV="1">
          <a:off x="15481300" y="1776031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126364</xdr:rowOff>
    </xdr:from>
    <xdr:to>
      <xdr:col>76</xdr:col>
      <xdr:colOff>165100</xdr:colOff>
      <xdr:row>104</xdr:row>
      <xdr:rowOff>56514</xdr:rowOff>
    </xdr:to>
    <xdr:sp macro="" textlink="">
      <xdr:nvSpPr>
        <xdr:cNvPr id="691" name="楕円 690"/>
        <xdr:cNvSpPr/>
      </xdr:nvSpPr>
      <xdr:spPr>
        <a:xfrm>
          <a:off x="14541500" y="17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142875</xdr:rowOff>
    </xdr:from>
    <xdr:to>
      <xdr:col>81</xdr:col>
      <xdr:colOff>50800</xdr:colOff>
      <xdr:row>104</xdr:row>
      <xdr:rowOff>5714</xdr:rowOff>
    </xdr:to>
    <xdr:cxnSp macro="">
      <xdr:nvCxnSpPr>
        <xdr:cNvPr id="692" name="直線コネクタ 691"/>
        <xdr:cNvCxnSpPr/>
      </xdr:nvCxnSpPr>
      <xdr:spPr>
        <a:xfrm flipV="1">
          <a:off x="14592300" y="178022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693"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694" name="n_2aveValue【公民館】&#10;有形固定資産減価償却率"/>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95" name="n_3aveValue【公民館】&#10;有形固定資産減価償却率"/>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38752</xdr:rowOff>
    </xdr:from>
    <xdr:ext cx="405111" cy="259045"/>
    <xdr:sp macro="" textlink="">
      <xdr:nvSpPr>
        <xdr:cNvPr id="696" name="n_1mainValue【公民館】&#10;有形固定資産減価償却率"/>
        <xdr:cNvSpPr txBox="1"/>
      </xdr:nvSpPr>
      <xdr:spPr>
        <a:xfrm>
          <a:off x="152660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73041</xdr:rowOff>
    </xdr:from>
    <xdr:ext cx="405111" cy="259045"/>
    <xdr:sp macro="" textlink="">
      <xdr:nvSpPr>
        <xdr:cNvPr id="697" name="n_2mainValue【公民館】&#10;有形固定資産減価償却率"/>
        <xdr:cNvSpPr txBox="1"/>
      </xdr:nvSpPr>
      <xdr:spPr>
        <a:xfrm>
          <a:off x="143897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721" name="直線コネクタ 720"/>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722"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723" name="直線コネクタ 722"/>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724"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725" name="直線コネクタ 724"/>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726"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27" name="フローチャート: 判断 726"/>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728" name="フローチャート: 判断 727"/>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729" name="フローチャート: 判断 728"/>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730" name="フローチャート: 判断 729"/>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40639</xdr:rowOff>
    </xdr:from>
    <xdr:to>
      <xdr:col>116</xdr:col>
      <xdr:colOff>114300</xdr:colOff>
      <xdr:row>105</xdr:row>
      <xdr:rowOff>142239</xdr:rowOff>
    </xdr:to>
    <xdr:sp macro="" textlink="">
      <xdr:nvSpPr>
        <xdr:cNvPr id="736" name="楕円 735"/>
        <xdr:cNvSpPr/>
      </xdr:nvSpPr>
      <xdr:spPr>
        <a:xfrm>
          <a:off x="221107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63516</xdr:rowOff>
    </xdr:from>
    <xdr:ext cx="469744" cy="259045"/>
    <xdr:sp macro="" textlink="">
      <xdr:nvSpPr>
        <xdr:cNvPr id="737" name="【公民館】&#10;一人当たり面積該当値テキスト"/>
        <xdr:cNvSpPr txBox="1"/>
      </xdr:nvSpPr>
      <xdr:spPr>
        <a:xfrm>
          <a:off x="22199600"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36830</xdr:rowOff>
    </xdr:from>
    <xdr:to>
      <xdr:col>112</xdr:col>
      <xdr:colOff>38100</xdr:colOff>
      <xdr:row>105</xdr:row>
      <xdr:rowOff>138430</xdr:rowOff>
    </xdr:to>
    <xdr:sp macro="" textlink="">
      <xdr:nvSpPr>
        <xdr:cNvPr id="738" name="楕円 737"/>
        <xdr:cNvSpPr/>
      </xdr:nvSpPr>
      <xdr:spPr>
        <a:xfrm>
          <a:off x="2127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87630</xdr:rowOff>
    </xdr:from>
    <xdr:to>
      <xdr:col>116</xdr:col>
      <xdr:colOff>63500</xdr:colOff>
      <xdr:row>105</xdr:row>
      <xdr:rowOff>91439</xdr:rowOff>
    </xdr:to>
    <xdr:cxnSp macro="">
      <xdr:nvCxnSpPr>
        <xdr:cNvPr id="739" name="直線コネクタ 738"/>
        <xdr:cNvCxnSpPr/>
      </xdr:nvCxnSpPr>
      <xdr:spPr>
        <a:xfrm>
          <a:off x="21323300" y="180898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36830</xdr:rowOff>
    </xdr:from>
    <xdr:to>
      <xdr:col>107</xdr:col>
      <xdr:colOff>101600</xdr:colOff>
      <xdr:row>105</xdr:row>
      <xdr:rowOff>138430</xdr:rowOff>
    </xdr:to>
    <xdr:sp macro="" textlink="">
      <xdr:nvSpPr>
        <xdr:cNvPr id="740" name="楕円 739"/>
        <xdr:cNvSpPr/>
      </xdr:nvSpPr>
      <xdr:spPr>
        <a:xfrm>
          <a:off x="20383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87630</xdr:rowOff>
    </xdr:from>
    <xdr:to>
      <xdr:col>111</xdr:col>
      <xdr:colOff>177800</xdr:colOff>
      <xdr:row>105</xdr:row>
      <xdr:rowOff>87630</xdr:rowOff>
    </xdr:to>
    <xdr:cxnSp macro="">
      <xdr:nvCxnSpPr>
        <xdr:cNvPr id="741" name="直線コネクタ 740"/>
        <xdr:cNvCxnSpPr/>
      </xdr:nvCxnSpPr>
      <xdr:spPr>
        <a:xfrm>
          <a:off x="20434300" y="1808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57166</xdr:rowOff>
    </xdr:from>
    <xdr:ext cx="469744" cy="259045"/>
    <xdr:sp macro="" textlink="">
      <xdr:nvSpPr>
        <xdr:cNvPr id="742" name="n_1aveValue【公民館】&#10;一人当たり面積"/>
        <xdr:cNvSpPr txBox="1"/>
      </xdr:nvSpPr>
      <xdr:spPr>
        <a:xfrm>
          <a:off x="21075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743" name="n_2aveValue【公民館】&#10;一人当たり面積"/>
        <xdr:cNvSpPr txBox="1"/>
      </xdr:nvSpPr>
      <xdr:spPr>
        <a:xfrm>
          <a:off x="20199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744" name="n_3aveValue【公民館】&#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154957</xdr:rowOff>
    </xdr:from>
    <xdr:ext cx="469744" cy="259045"/>
    <xdr:sp macro="" textlink="">
      <xdr:nvSpPr>
        <xdr:cNvPr id="745" name="n_1mainValue【公民館】&#10;一人当たり面積"/>
        <xdr:cNvSpPr txBox="1"/>
      </xdr:nvSpPr>
      <xdr:spPr>
        <a:xfrm>
          <a:off x="21075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746" name="n_2mainValue【公民館】&#10;一人当たり面積"/>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認定こども園・幼稚園・保育所及び公民館の一人当たりの面積が類似団体に比べ高いため、施設の更新にあたっては、施設保有量の適正化や可能なものについては民営化を検討する必要がある。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道路は、一人当たりの延長や有形固定資産減価償却率は類似団体に比べ低いため、長期的に効果的な維持管理ができるよう努めていく。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公営住宅、学校施設、児童館は、一人当たり面積は類似団体に比べ低いが、有形固定資産減価償却率は高いため、施設の更新を検討する際に現在の規模で需要を満たしているかどうか検討する必要がある。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公民館については、一人当たり面積は類似団体と同程度であるが、今後の人口増減も踏まえたうえで、施設更新を検討する際には、現在の規模で需要を満たしているかどうか検討する必要がある。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88,234
83,978
108.33
34,113,628
32,954,760
956,858
19,129,682
27,267,057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35197</xdr:rowOff>
    </xdr:from>
    <xdr:to>
      <xdr:col>24</xdr:col>
      <xdr:colOff>114300</xdr:colOff>
      <xdr:row>36</xdr:row>
      <xdr:rowOff>136797</xdr:rowOff>
    </xdr:to>
    <xdr:sp macro="" textlink="">
      <xdr:nvSpPr>
        <xdr:cNvPr id="72" name="楕円 71"/>
        <xdr:cNvSpPr/>
      </xdr:nvSpPr>
      <xdr:spPr>
        <a:xfrm>
          <a:off x="45847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58074</xdr:rowOff>
    </xdr:from>
    <xdr:ext cx="405111" cy="259045"/>
    <xdr:sp macro="" textlink="">
      <xdr:nvSpPr>
        <xdr:cNvPr id="73" name="【図書館】&#10;有形固定資産減価償却率該当値テキスト"/>
        <xdr:cNvSpPr txBox="1"/>
      </xdr:nvSpPr>
      <xdr:spPr>
        <a:xfrm>
          <a:off x="4673600" y="605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79284</xdr:rowOff>
    </xdr:from>
    <xdr:to>
      <xdr:col>20</xdr:col>
      <xdr:colOff>38100</xdr:colOff>
      <xdr:row>37</xdr:row>
      <xdr:rowOff>9434</xdr:rowOff>
    </xdr:to>
    <xdr:sp macro="" textlink="">
      <xdr:nvSpPr>
        <xdr:cNvPr id="74" name="楕円 73"/>
        <xdr:cNvSpPr/>
      </xdr:nvSpPr>
      <xdr:spPr>
        <a:xfrm>
          <a:off x="3746500" y="62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85997</xdr:rowOff>
    </xdr:from>
    <xdr:to>
      <xdr:col>24</xdr:col>
      <xdr:colOff>63500</xdr:colOff>
      <xdr:row>36</xdr:row>
      <xdr:rowOff>130084</xdr:rowOff>
    </xdr:to>
    <xdr:cxnSp macro="">
      <xdr:nvCxnSpPr>
        <xdr:cNvPr id="75" name="直線コネクタ 74"/>
        <xdr:cNvCxnSpPr/>
      </xdr:nvCxnSpPr>
      <xdr:spPr>
        <a:xfrm flipV="1">
          <a:off x="3797300" y="625819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116840</xdr:rowOff>
    </xdr:from>
    <xdr:to>
      <xdr:col>15</xdr:col>
      <xdr:colOff>101600</xdr:colOff>
      <xdr:row>37</xdr:row>
      <xdr:rowOff>46990</xdr:rowOff>
    </xdr:to>
    <xdr:sp macro="" textlink="">
      <xdr:nvSpPr>
        <xdr:cNvPr id="76" name="楕円 75"/>
        <xdr:cNvSpPr/>
      </xdr:nvSpPr>
      <xdr:spPr>
        <a:xfrm>
          <a:off x="2857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130084</xdr:rowOff>
    </xdr:from>
    <xdr:to>
      <xdr:col>19</xdr:col>
      <xdr:colOff>177800</xdr:colOff>
      <xdr:row>36</xdr:row>
      <xdr:rowOff>167640</xdr:rowOff>
    </xdr:to>
    <xdr:cxnSp macro="">
      <xdr:nvCxnSpPr>
        <xdr:cNvPr id="77" name="直線コネクタ 76"/>
        <xdr:cNvCxnSpPr/>
      </xdr:nvCxnSpPr>
      <xdr:spPr>
        <a:xfrm flipV="1">
          <a:off x="2908300" y="630228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78" name="n_1aveValue【図書館】&#10;有形固定資産減価償却率"/>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79" name="n_2aveValue【図書館】&#10;有形固定資産減価償却率"/>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37391</xdr:rowOff>
    </xdr:from>
    <xdr:ext cx="405111" cy="259045"/>
    <xdr:sp macro="" textlink="">
      <xdr:nvSpPr>
        <xdr:cNvPr id="80" name="n_3aveValue【図書館】&#10;有形固定資産減価償却率"/>
        <xdr:cNvSpPr txBox="1"/>
      </xdr:nvSpPr>
      <xdr:spPr>
        <a:xfrm>
          <a:off x="1816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25961</xdr:rowOff>
    </xdr:from>
    <xdr:ext cx="405111" cy="259045"/>
    <xdr:sp macro="" textlink="">
      <xdr:nvSpPr>
        <xdr:cNvPr id="81" name="n_1mainValue【図書館】&#10;有形固定資産減価償却率"/>
        <xdr:cNvSpPr txBox="1"/>
      </xdr:nvSpPr>
      <xdr:spPr>
        <a:xfrm>
          <a:off x="35820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82" name="n_2mainValue【図書館】&#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6" name="直線コネクタ 105"/>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7"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8" name="直線コネクタ 107"/>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09"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0" name="直線コネクタ 109"/>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1"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2" name="フローチャート: 判断 111"/>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3" name="フローチャート: 判断 112"/>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4" name="フローチャート: 判断 113"/>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5" name="フローチャート: 判断 114"/>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21" name="楕円 120"/>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60977</xdr:rowOff>
    </xdr:from>
    <xdr:ext cx="469744" cy="259045"/>
    <xdr:sp macro="" textlink="">
      <xdr:nvSpPr>
        <xdr:cNvPr id="122" name="【図書館】&#10;一人当たり面積該当値テキスト"/>
        <xdr:cNvSpPr txBox="1"/>
      </xdr:nvSpPr>
      <xdr:spPr>
        <a:xfrm>
          <a:off x="105156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23" name="楕円 122"/>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133350</xdr:rowOff>
    </xdr:to>
    <xdr:cxnSp macro="">
      <xdr:nvCxnSpPr>
        <xdr:cNvPr id="124" name="直線コネクタ 123"/>
        <xdr:cNvCxnSpPr/>
      </xdr:nvCxnSpPr>
      <xdr:spPr>
        <a:xfrm>
          <a:off x="9639300" y="681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25" name="楕円 124"/>
        <xdr:cNvSpPr/>
      </xdr:nvSpPr>
      <xdr:spPr>
        <a:xfrm>
          <a:off x="869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133350</xdr:rowOff>
    </xdr:from>
    <xdr:to>
      <xdr:col>50</xdr:col>
      <xdr:colOff>114300</xdr:colOff>
      <xdr:row>39</xdr:row>
      <xdr:rowOff>133350</xdr:rowOff>
    </xdr:to>
    <xdr:cxnSp macro="">
      <xdr:nvCxnSpPr>
        <xdr:cNvPr id="126" name="直線コネクタ 125"/>
        <xdr:cNvCxnSpPr/>
      </xdr:nvCxnSpPr>
      <xdr:spPr>
        <a:xfrm>
          <a:off x="8750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27" name="n_1ave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8"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29"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3827</xdr:rowOff>
    </xdr:from>
    <xdr:ext cx="469744" cy="259045"/>
    <xdr:sp macro="" textlink="">
      <xdr:nvSpPr>
        <xdr:cNvPr id="130" name="n_1mainValue【図書館】&#10;一人当たり面積"/>
        <xdr:cNvSpPr txBox="1"/>
      </xdr:nvSpPr>
      <xdr:spPr>
        <a:xfrm>
          <a:off x="9391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3827</xdr:rowOff>
    </xdr:from>
    <xdr:ext cx="469744" cy="259045"/>
    <xdr:sp macro="" textlink="">
      <xdr:nvSpPr>
        <xdr:cNvPr id="131" name="n_2mainValue【図書館】&#10;一人当たり面積"/>
        <xdr:cNvSpPr txBox="1"/>
      </xdr:nvSpPr>
      <xdr:spPr>
        <a:xfrm>
          <a:off x="8515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57" name="直線コネクタ 156"/>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58"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59" name="直線コネクタ 158"/>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0"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1" name="直線コネクタ 160"/>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86377</xdr:rowOff>
    </xdr:from>
    <xdr:ext cx="405111" cy="259045"/>
    <xdr:sp macro="" textlink="">
      <xdr:nvSpPr>
        <xdr:cNvPr id="162" name="【体育館・プール】&#10;有形固定資産減価償却率平均値テキスト"/>
        <xdr:cNvSpPr txBox="1"/>
      </xdr:nvSpPr>
      <xdr:spPr>
        <a:xfrm>
          <a:off x="4673600" y="985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3" name="フローチャート: 判断 162"/>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64" name="フローチャート: 判断 163"/>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65" name="フローチャート: 判断 164"/>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66" name="フローチャート: 判断 165"/>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87993</xdr:rowOff>
    </xdr:from>
    <xdr:to>
      <xdr:col>24</xdr:col>
      <xdr:colOff>114300</xdr:colOff>
      <xdr:row>60</xdr:row>
      <xdr:rowOff>18143</xdr:rowOff>
    </xdr:to>
    <xdr:sp macro="" textlink="">
      <xdr:nvSpPr>
        <xdr:cNvPr id="172" name="楕円 171"/>
        <xdr:cNvSpPr/>
      </xdr:nvSpPr>
      <xdr:spPr>
        <a:xfrm>
          <a:off x="45847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66420</xdr:rowOff>
    </xdr:from>
    <xdr:ext cx="405111" cy="259045"/>
    <xdr:sp macro="" textlink="">
      <xdr:nvSpPr>
        <xdr:cNvPr id="173" name="【体育館・プール】&#10;有形固定資産減価償却率該当値テキスト"/>
        <xdr:cNvSpPr txBox="1"/>
      </xdr:nvSpPr>
      <xdr:spPr>
        <a:xfrm>
          <a:off x="4673600"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140244</xdr:rowOff>
    </xdr:from>
    <xdr:to>
      <xdr:col>20</xdr:col>
      <xdr:colOff>38100</xdr:colOff>
      <xdr:row>60</xdr:row>
      <xdr:rowOff>70394</xdr:rowOff>
    </xdr:to>
    <xdr:sp macro="" textlink="">
      <xdr:nvSpPr>
        <xdr:cNvPr id="174" name="楕円 173"/>
        <xdr:cNvSpPr/>
      </xdr:nvSpPr>
      <xdr:spPr>
        <a:xfrm>
          <a:off x="3746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138793</xdr:rowOff>
    </xdr:from>
    <xdr:to>
      <xdr:col>24</xdr:col>
      <xdr:colOff>63500</xdr:colOff>
      <xdr:row>60</xdr:row>
      <xdr:rowOff>19594</xdr:rowOff>
    </xdr:to>
    <xdr:cxnSp macro="">
      <xdr:nvCxnSpPr>
        <xdr:cNvPr id="175" name="直線コネクタ 174"/>
        <xdr:cNvCxnSpPr/>
      </xdr:nvCxnSpPr>
      <xdr:spPr>
        <a:xfrm flipV="1">
          <a:off x="3797300" y="1025434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153307</xdr:rowOff>
    </xdr:from>
    <xdr:to>
      <xdr:col>15</xdr:col>
      <xdr:colOff>101600</xdr:colOff>
      <xdr:row>60</xdr:row>
      <xdr:rowOff>83457</xdr:rowOff>
    </xdr:to>
    <xdr:sp macro="" textlink="">
      <xdr:nvSpPr>
        <xdr:cNvPr id="176" name="楕円 175"/>
        <xdr:cNvSpPr/>
      </xdr:nvSpPr>
      <xdr:spPr>
        <a:xfrm>
          <a:off x="2857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19594</xdr:rowOff>
    </xdr:from>
    <xdr:to>
      <xdr:col>19</xdr:col>
      <xdr:colOff>177800</xdr:colOff>
      <xdr:row>60</xdr:row>
      <xdr:rowOff>32657</xdr:rowOff>
    </xdr:to>
    <xdr:cxnSp macro="">
      <xdr:nvCxnSpPr>
        <xdr:cNvPr id="177" name="直線コネクタ 176"/>
        <xdr:cNvCxnSpPr/>
      </xdr:nvCxnSpPr>
      <xdr:spPr>
        <a:xfrm flipV="1">
          <a:off x="2908300" y="103065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67327</xdr:rowOff>
    </xdr:from>
    <xdr:ext cx="405111" cy="259045"/>
    <xdr:sp macro="" textlink="">
      <xdr:nvSpPr>
        <xdr:cNvPr id="178" name="n_1aveValue【体育館・プール】&#10;有形固定資産減価償却率"/>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70593</xdr:rowOff>
    </xdr:from>
    <xdr:ext cx="405111" cy="259045"/>
    <xdr:sp macro="" textlink="">
      <xdr:nvSpPr>
        <xdr:cNvPr id="179" name="n_2aveValue【体育館・プール】&#10;有形固定資産減価償却率"/>
        <xdr:cNvSpPr txBox="1"/>
      </xdr:nvSpPr>
      <xdr:spPr>
        <a:xfrm>
          <a:off x="2705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0" name="n_3aveValue【体育館・プー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61521</xdr:rowOff>
    </xdr:from>
    <xdr:ext cx="405111" cy="259045"/>
    <xdr:sp macro="" textlink="">
      <xdr:nvSpPr>
        <xdr:cNvPr id="181" name="n_1mainValue【体育館・プール】&#10;有形固定資産減価償却率"/>
        <xdr:cNvSpPr txBox="1"/>
      </xdr:nvSpPr>
      <xdr:spPr>
        <a:xfrm>
          <a:off x="35820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74584</xdr:rowOff>
    </xdr:from>
    <xdr:ext cx="405111" cy="259045"/>
    <xdr:sp macro="" textlink="">
      <xdr:nvSpPr>
        <xdr:cNvPr id="182" name="n_2mainValue【体育館・プール】&#10;有形固定資産減価償却率"/>
        <xdr:cNvSpPr txBox="1"/>
      </xdr:nvSpPr>
      <xdr:spPr>
        <a:xfrm>
          <a:off x="2705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06" name="直線コネクタ 205"/>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07"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08" name="直線コネクタ 207"/>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09"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0" name="直線コネクタ 209"/>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11" name="【体育館・プール】&#10;一人当たり面積平均値テキスト"/>
        <xdr:cNvSpPr txBox="1"/>
      </xdr:nvSpPr>
      <xdr:spPr>
        <a:xfrm>
          <a:off x="10515600"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12" name="フローチャート: 判断 211"/>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13" name="フローチャート: 判断 212"/>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14" name="フローチャート: 判断 213"/>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15" name="フローチャート: 判断 214"/>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140081</xdr:rowOff>
    </xdr:from>
    <xdr:to>
      <xdr:col>55</xdr:col>
      <xdr:colOff>50800</xdr:colOff>
      <xdr:row>64</xdr:row>
      <xdr:rowOff>70231</xdr:rowOff>
    </xdr:to>
    <xdr:sp macro="" textlink="">
      <xdr:nvSpPr>
        <xdr:cNvPr id="221" name="楕円 220"/>
        <xdr:cNvSpPr/>
      </xdr:nvSpPr>
      <xdr:spPr>
        <a:xfrm>
          <a:off x="10426700" y="1094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22" name="【体育館・プール】&#10;一人当たり面積該当値テキスト"/>
        <xdr:cNvSpPr txBox="1"/>
      </xdr:nvSpPr>
      <xdr:spPr>
        <a:xfrm>
          <a:off x="10515600"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140081</xdr:rowOff>
    </xdr:from>
    <xdr:to>
      <xdr:col>50</xdr:col>
      <xdr:colOff>165100</xdr:colOff>
      <xdr:row>64</xdr:row>
      <xdr:rowOff>70231</xdr:rowOff>
    </xdr:to>
    <xdr:sp macro="" textlink="">
      <xdr:nvSpPr>
        <xdr:cNvPr id="223" name="楕円 222"/>
        <xdr:cNvSpPr/>
      </xdr:nvSpPr>
      <xdr:spPr>
        <a:xfrm>
          <a:off x="9588500" y="1094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19431</xdr:rowOff>
    </xdr:from>
    <xdr:to>
      <xdr:col>55</xdr:col>
      <xdr:colOff>0</xdr:colOff>
      <xdr:row>64</xdr:row>
      <xdr:rowOff>19431</xdr:rowOff>
    </xdr:to>
    <xdr:cxnSp macro="">
      <xdr:nvCxnSpPr>
        <xdr:cNvPr id="224" name="直線コネクタ 223"/>
        <xdr:cNvCxnSpPr/>
      </xdr:nvCxnSpPr>
      <xdr:spPr>
        <a:xfrm>
          <a:off x="9639300" y="109922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138938</xdr:rowOff>
    </xdr:from>
    <xdr:to>
      <xdr:col>46</xdr:col>
      <xdr:colOff>38100</xdr:colOff>
      <xdr:row>64</xdr:row>
      <xdr:rowOff>69088</xdr:rowOff>
    </xdr:to>
    <xdr:sp macro="" textlink="">
      <xdr:nvSpPr>
        <xdr:cNvPr id="225" name="楕円 224"/>
        <xdr:cNvSpPr/>
      </xdr:nvSpPr>
      <xdr:spPr>
        <a:xfrm>
          <a:off x="8699500" y="1094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18288</xdr:rowOff>
    </xdr:from>
    <xdr:to>
      <xdr:col>50</xdr:col>
      <xdr:colOff>114300</xdr:colOff>
      <xdr:row>64</xdr:row>
      <xdr:rowOff>19431</xdr:rowOff>
    </xdr:to>
    <xdr:cxnSp macro="">
      <xdr:nvCxnSpPr>
        <xdr:cNvPr id="226" name="直線コネクタ 225"/>
        <xdr:cNvCxnSpPr/>
      </xdr:nvCxnSpPr>
      <xdr:spPr>
        <a:xfrm>
          <a:off x="8750300" y="1099108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27" name="n_1aveValue【体育館・プール】&#10;一人当たり面積"/>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28" name="n_2aveValue【体育館・プール】&#10;一人当たり面積"/>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29" name="n_3aveValue【体育館・プール】&#10;一人当たり面積"/>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61358</xdr:rowOff>
    </xdr:from>
    <xdr:ext cx="469744" cy="259045"/>
    <xdr:sp macro="" textlink="">
      <xdr:nvSpPr>
        <xdr:cNvPr id="230" name="n_1mainValue【体育館・プール】&#10;一人当たり面積"/>
        <xdr:cNvSpPr txBox="1"/>
      </xdr:nvSpPr>
      <xdr:spPr>
        <a:xfrm>
          <a:off x="9391727" y="1103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60215</xdr:rowOff>
    </xdr:from>
    <xdr:ext cx="469744" cy="259045"/>
    <xdr:sp macro="" textlink="">
      <xdr:nvSpPr>
        <xdr:cNvPr id="231" name="n_2mainValue【体育館・プール】&#10;一人当たり面積"/>
        <xdr:cNvSpPr txBox="1"/>
      </xdr:nvSpPr>
      <xdr:spPr>
        <a:xfrm>
          <a:off x="8515427" y="1103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56" name="直線コネクタ 255"/>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57"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58" name="直線コネクタ 257"/>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9"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0" name="直線コネクタ 259"/>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61" name="【福祉施設】&#10;有形固定資産減価償却率平均値テキスト"/>
        <xdr:cNvSpPr txBox="1"/>
      </xdr:nvSpPr>
      <xdr:spPr>
        <a:xfrm>
          <a:off x="4673600" y="1409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62" name="フローチャート: 判断 261"/>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63" name="フローチャート: 判断 262"/>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64" name="フローチャート: 判断 263"/>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65" name="フローチャート: 判断 264"/>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99695</xdr:rowOff>
    </xdr:from>
    <xdr:to>
      <xdr:col>24</xdr:col>
      <xdr:colOff>114300</xdr:colOff>
      <xdr:row>81</xdr:row>
      <xdr:rowOff>29845</xdr:rowOff>
    </xdr:to>
    <xdr:sp macro="" textlink="">
      <xdr:nvSpPr>
        <xdr:cNvPr id="271" name="楕円 270"/>
        <xdr:cNvSpPr/>
      </xdr:nvSpPr>
      <xdr:spPr>
        <a:xfrm>
          <a:off x="45847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122572</xdr:rowOff>
    </xdr:from>
    <xdr:ext cx="405111" cy="259045"/>
    <xdr:sp macro="" textlink="">
      <xdr:nvSpPr>
        <xdr:cNvPr id="272" name="【福祉施設】&#10;有形固定資産減価償却率該当値テキスト"/>
        <xdr:cNvSpPr txBox="1"/>
      </xdr:nvSpPr>
      <xdr:spPr>
        <a:xfrm>
          <a:off x="4673600"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137795</xdr:rowOff>
    </xdr:from>
    <xdr:to>
      <xdr:col>20</xdr:col>
      <xdr:colOff>38100</xdr:colOff>
      <xdr:row>81</xdr:row>
      <xdr:rowOff>67945</xdr:rowOff>
    </xdr:to>
    <xdr:sp macro="" textlink="">
      <xdr:nvSpPr>
        <xdr:cNvPr id="273" name="楕円 272"/>
        <xdr:cNvSpPr/>
      </xdr:nvSpPr>
      <xdr:spPr>
        <a:xfrm>
          <a:off x="3746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150495</xdr:rowOff>
    </xdr:from>
    <xdr:to>
      <xdr:col>24</xdr:col>
      <xdr:colOff>63500</xdr:colOff>
      <xdr:row>81</xdr:row>
      <xdr:rowOff>17145</xdr:rowOff>
    </xdr:to>
    <xdr:cxnSp macro="">
      <xdr:nvCxnSpPr>
        <xdr:cNvPr id="274" name="直線コネクタ 273"/>
        <xdr:cNvCxnSpPr/>
      </xdr:nvCxnSpPr>
      <xdr:spPr>
        <a:xfrm flipV="1">
          <a:off x="3797300" y="138664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8255</xdr:rowOff>
    </xdr:from>
    <xdr:to>
      <xdr:col>15</xdr:col>
      <xdr:colOff>101600</xdr:colOff>
      <xdr:row>81</xdr:row>
      <xdr:rowOff>109855</xdr:rowOff>
    </xdr:to>
    <xdr:sp macro="" textlink="">
      <xdr:nvSpPr>
        <xdr:cNvPr id="275" name="楕円 274"/>
        <xdr:cNvSpPr/>
      </xdr:nvSpPr>
      <xdr:spPr>
        <a:xfrm>
          <a:off x="2857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17145</xdr:rowOff>
    </xdr:from>
    <xdr:to>
      <xdr:col>19</xdr:col>
      <xdr:colOff>177800</xdr:colOff>
      <xdr:row>81</xdr:row>
      <xdr:rowOff>59055</xdr:rowOff>
    </xdr:to>
    <xdr:cxnSp macro="">
      <xdr:nvCxnSpPr>
        <xdr:cNvPr id="276" name="直線コネクタ 275"/>
        <xdr:cNvCxnSpPr/>
      </xdr:nvCxnSpPr>
      <xdr:spPr>
        <a:xfrm flipV="1">
          <a:off x="2908300" y="139045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77" name="n_1aveValue【福祉施設】&#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78" name="n_2aveValue【福祉施設】&#10;有形固定資産減価償却率"/>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79" name="n_3aveValue【福祉施設】&#10;有形固定資産減価償却率"/>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84472</xdr:rowOff>
    </xdr:from>
    <xdr:ext cx="405111" cy="259045"/>
    <xdr:sp macro="" textlink="">
      <xdr:nvSpPr>
        <xdr:cNvPr id="280" name="n_1mainValue【福祉施設】&#10;有形固定資産減価償却率"/>
        <xdr:cNvSpPr txBox="1"/>
      </xdr:nvSpPr>
      <xdr:spPr>
        <a:xfrm>
          <a:off x="35820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126382</xdr:rowOff>
    </xdr:from>
    <xdr:ext cx="405111" cy="259045"/>
    <xdr:sp macro="" textlink="">
      <xdr:nvSpPr>
        <xdr:cNvPr id="281" name="n_2mainValue【福祉施設】&#10;有形固定資産減価償却率"/>
        <xdr:cNvSpPr txBox="1"/>
      </xdr:nvSpPr>
      <xdr:spPr>
        <a:xfrm>
          <a:off x="27057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3" name="テキスト ボックス 30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07" name="直線コネクタ 306"/>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08"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09" name="直線コネクタ 308"/>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10"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11" name="直線コネクタ 310"/>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12" name="【福祉施設】&#10;一人当たり面積平均値テキスト"/>
        <xdr:cNvSpPr txBox="1"/>
      </xdr:nvSpPr>
      <xdr:spPr>
        <a:xfrm>
          <a:off x="10515600" y="14426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13" name="フローチャート: 判断 312"/>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14" name="フローチャート: 判断 313"/>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15" name="フローチャート: 判断 314"/>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16" name="フローチャート: 判断 315"/>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148952</xdr:rowOff>
    </xdr:from>
    <xdr:to>
      <xdr:col>55</xdr:col>
      <xdr:colOff>50800</xdr:colOff>
      <xdr:row>86</xdr:row>
      <xdr:rowOff>79102</xdr:rowOff>
    </xdr:to>
    <xdr:sp macro="" textlink="">
      <xdr:nvSpPr>
        <xdr:cNvPr id="322" name="楕円 321"/>
        <xdr:cNvSpPr/>
      </xdr:nvSpPr>
      <xdr:spPr>
        <a:xfrm>
          <a:off x="104267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127379</xdr:rowOff>
    </xdr:from>
    <xdr:ext cx="469744" cy="259045"/>
    <xdr:sp macro="" textlink="">
      <xdr:nvSpPr>
        <xdr:cNvPr id="323" name="【福祉施設】&#10;一人当たり面積該当値テキスト"/>
        <xdr:cNvSpPr txBox="1"/>
      </xdr:nvSpPr>
      <xdr:spPr>
        <a:xfrm>
          <a:off x="10515600"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148952</xdr:rowOff>
    </xdr:from>
    <xdr:to>
      <xdr:col>50</xdr:col>
      <xdr:colOff>165100</xdr:colOff>
      <xdr:row>86</xdr:row>
      <xdr:rowOff>79102</xdr:rowOff>
    </xdr:to>
    <xdr:sp macro="" textlink="">
      <xdr:nvSpPr>
        <xdr:cNvPr id="324" name="楕円 323"/>
        <xdr:cNvSpPr/>
      </xdr:nvSpPr>
      <xdr:spPr>
        <a:xfrm>
          <a:off x="95885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28302</xdr:rowOff>
    </xdr:from>
    <xdr:to>
      <xdr:col>55</xdr:col>
      <xdr:colOff>0</xdr:colOff>
      <xdr:row>86</xdr:row>
      <xdr:rowOff>28302</xdr:rowOff>
    </xdr:to>
    <xdr:cxnSp macro="">
      <xdr:nvCxnSpPr>
        <xdr:cNvPr id="325" name="直線コネクタ 324"/>
        <xdr:cNvCxnSpPr/>
      </xdr:nvCxnSpPr>
      <xdr:spPr>
        <a:xfrm>
          <a:off x="9639300" y="147730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145687</xdr:rowOff>
    </xdr:from>
    <xdr:to>
      <xdr:col>46</xdr:col>
      <xdr:colOff>38100</xdr:colOff>
      <xdr:row>86</xdr:row>
      <xdr:rowOff>75837</xdr:rowOff>
    </xdr:to>
    <xdr:sp macro="" textlink="">
      <xdr:nvSpPr>
        <xdr:cNvPr id="326" name="楕円 325"/>
        <xdr:cNvSpPr/>
      </xdr:nvSpPr>
      <xdr:spPr>
        <a:xfrm>
          <a:off x="86995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25037</xdr:rowOff>
    </xdr:from>
    <xdr:to>
      <xdr:col>50</xdr:col>
      <xdr:colOff>114300</xdr:colOff>
      <xdr:row>86</xdr:row>
      <xdr:rowOff>28302</xdr:rowOff>
    </xdr:to>
    <xdr:cxnSp macro="">
      <xdr:nvCxnSpPr>
        <xdr:cNvPr id="327" name="直線コネクタ 326"/>
        <xdr:cNvCxnSpPr/>
      </xdr:nvCxnSpPr>
      <xdr:spPr>
        <a:xfrm>
          <a:off x="8750300" y="147697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133185</xdr:rowOff>
    </xdr:from>
    <xdr:ext cx="469744" cy="259045"/>
    <xdr:sp macro="" textlink="">
      <xdr:nvSpPr>
        <xdr:cNvPr id="328" name="n_1aveValue【福祉施設】&#10;一人当たり面積"/>
        <xdr:cNvSpPr txBox="1"/>
      </xdr:nvSpPr>
      <xdr:spPr>
        <a:xfrm>
          <a:off x="93917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152779</xdr:rowOff>
    </xdr:from>
    <xdr:ext cx="469744" cy="259045"/>
    <xdr:sp macro="" textlink="">
      <xdr:nvSpPr>
        <xdr:cNvPr id="329" name="n_2aveValue【福祉施設】&#10;一人当たり面積"/>
        <xdr:cNvSpPr txBox="1"/>
      </xdr:nvSpPr>
      <xdr:spPr>
        <a:xfrm>
          <a:off x="8515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146248</xdr:rowOff>
    </xdr:from>
    <xdr:ext cx="469744" cy="259045"/>
    <xdr:sp macro="" textlink="">
      <xdr:nvSpPr>
        <xdr:cNvPr id="330" name="n_3aveValue【福祉施設】&#10;一人当たり面積"/>
        <xdr:cNvSpPr txBox="1"/>
      </xdr:nvSpPr>
      <xdr:spPr>
        <a:xfrm>
          <a:off x="7626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70229</xdr:rowOff>
    </xdr:from>
    <xdr:ext cx="469744" cy="259045"/>
    <xdr:sp macro="" textlink="">
      <xdr:nvSpPr>
        <xdr:cNvPr id="331" name="n_1mainValue【福祉施設】&#10;一人当たり面積"/>
        <xdr:cNvSpPr txBox="1"/>
      </xdr:nvSpPr>
      <xdr:spPr>
        <a:xfrm>
          <a:off x="9391727" y="1481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66964</xdr:rowOff>
    </xdr:from>
    <xdr:ext cx="469744" cy="259045"/>
    <xdr:sp macro="" textlink="">
      <xdr:nvSpPr>
        <xdr:cNvPr id="332" name="n_2mainValue【福祉施設】&#10;一人当たり面積"/>
        <xdr:cNvSpPr txBox="1"/>
      </xdr:nvSpPr>
      <xdr:spPr>
        <a:xfrm>
          <a:off x="8515427" y="1481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3" name="直線コネクタ 34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4" name="テキスト ボックス 34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5" name="直線コネクタ 34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6" name="テキスト ボックス 34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7" name="直線コネクタ 34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8" name="テキスト ボックス 34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9" name="直線コネクタ 34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0" name="テキスト ボックス 34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1" name="直線コネクタ 35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2" name="テキスト ボックス 35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3" name="直線コネクタ 35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4" name="テキスト ボックス 35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5" name="直線コネクタ 35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6" name="テキスト ボックス 35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58" name="直線コネクタ 357"/>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59"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60" name="直線コネクタ 359"/>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61"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62" name="直線コネクタ 361"/>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48277</xdr:rowOff>
    </xdr:from>
    <xdr:ext cx="405111" cy="259045"/>
    <xdr:sp macro="" textlink="">
      <xdr:nvSpPr>
        <xdr:cNvPr id="363" name="【市民会館】&#10;有形固定資産減価償却率平均値テキスト"/>
        <xdr:cNvSpPr txBox="1"/>
      </xdr:nvSpPr>
      <xdr:spPr>
        <a:xfrm>
          <a:off x="4673600" y="1770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64" name="フローチャート: 判断 363"/>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65" name="フローチャート: 判断 364"/>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66" name="フローチャート: 判断 365"/>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67" name="フローチャート: 判断 366"/>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8" name="テキスト ボックス 36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9" name="テキスト ボックス 36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0" name="テキスト ボックス 36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1" name="テキスト ボックス 37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2" name="テキスト ボックス 37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18869</xdr:rowOff>
    </xdr:from>
    <xdr:to>
      <xdr:col>24</xdr:col>
      <xdr:colOff>114300</xdr:colOff>
      <xdr:row>106</xdr:row>
      <xdr:rowOff>120469</xdr:rowOff>
    </xdr:to>
    <xdr:sp macro="" textlink="">
      <xdr:nvSpPr>
        <xdr:cNvPr id="373" name="楕円 372"/>
        <xdr:cNvSpPr/>
      </xdr:nvSpPr>
      <xdr:spPr>
        <a:xfrm>
          <a:off x="45847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168746</xdr:rowOff>
    </xdr:from>
    <xdr:ext cx="405111" cy="259045"/>
    <xdr:sp macro="" textlink="">
      <xdr:nvSpPr>
        <xdr:cNvPr id="374" name="【市民会館】&#10;有形固定資産減価償却率該当値テキスト"/>
        <xdr:cNvSpPr txBox="1"/>
      </xdr:nvSpPr>
      <xdr:spPr>
        <a:xfrm>
          <a:off x="4673600"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90714</xdr:rowOff>
    </xdr:from>
    <xdr:to>
      <xdr:col>20</xdr:col>
      <xdr:colOff>38100</xdr:colOff>
      <xdr:row>107</xdr:row>
      <xdr:rowOff>20864</xdr:rowOff>
    </xdr:to>
    <xdr:sp macro="" textlink="">
      <xdr:nvSpPr>
        <xdr:cNvPr id="375" name="楕円 374"/>
        <xdr:cNvSpPr/>
      </xdr:nvSpPr>
      <xdr:spPr>
        <a:xfrm>
          <a:off x="3746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69669</xdr:rowOff>
    </xdr:from>
    <xdr:to>
      <xdr:col>24</xdr:col>
      <xdr:colOff>63500</xdr:colOff>
      <xdr:row>106</xdr:row>
      <xdr:rowOff>141514</xdr:rowOff>
    </xdr:to>
    <xdr:cxnSp macro="">
      <xdr:nvCxnSpPr>
        <xdr:cNvPr id="376" name="直線コネクタ 375"/>
        <xdr:cNvCxnSpPr/>
      </xdr:nvCxnSpPr>
      <xdr:spPr>
        <a:xfrm flipV="1">
          <a:off x="3797300" y="18243369"/>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139700</xdr:rowOff>
    </xdr:from>
    <xdr:to>
      <xdr:col>15</xdr:col>
      <xdr:colOff>101600</xdr:colOff>
      <xdr:row>107</xdr:row>
      <xdr:rowOff>69850</xdr:rowOff>
    </xdr:to>
    <xdr:sp macro="" textlink="">
      <xdr:nvSpPr>
        <xdr:cNvPr id="377" name="楕円 376"/>
        <xdr:cNvSpPr/>
      </xdr:nvSpPr>
      <xdr:spPr>
        <a:xfrm>
          <a:off x="2857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141514</xdr:rowOff>
    </xdr:from>
    <xdr:to>
      <xdr:col>19</xdr:col>
      <xdr:colOff>177800</xdr:colOff>
      <xdr:row>107</xdr:row>
      <xdr:rowOff>19050</xdr:rowOff>
    </xdr:to>
    <xdr:cxnSp macro="">
      <xdr:nvCxnSpPr>
        <xdr:cNvPr id="378" name="直線コネクタ 377"/>
        <xdr:cNvCxnSpPr/>
      </xdr:nvCxnSpPr>
      <xdr:spPr>
        <a:xfrm flipV="1">
          <a:off x="2908300" y="183152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379" name="n_1aveValue【市民会館】&#10;有形固定資産減価償却率"/>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138628</xdr:rowOff>
    </xdr:from>
    <xdr:ext cx="405111" cy="259045"/>
    <xdr:sp macro="" textlink="">
      <xdr:nvSpPr>
        <xdr:cNvPr id="380" name="n_2aveValue【市民会館】&#10;有形固定資産減価償却率"/>
        <xdr:cNvSpPr txBox="1"/>
      </xdr:nvSpPr>
      <xdr:spPr>
        <a:xfrm>
          <a:off x="2705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381"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11991</xdr:rowOff>
    </xdr:from>
    <xdr:ext cx="405111" cy="259045"/>
    <xdr:sp macro="" textlink="">
      <xdr:nvSpPr>
        <xdr:cNvPr id="382" name="n_1mainValue【市民会館】&#10;有形固定資産減価償却率"/>
        <xdr:cNvSpPr txBox="1"/>
      </xdr:nvSpPr>
      <xdr:spPr>
        <a:xfrm>
          <a:off x="3582044"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60977</xdr:rowOff>
    </xdr:from>
    <xdr:ext cx="405111" cy="259045"/>
    <xdr:sp macro="" textlink="">
      <xdr:nvSpPr>
        <xdr:cNvPr id="383" name="n_2mainValue【市民会館】&#10;有形固定資産減価償却率"/>
        <xdr:cNvSpPr txBox="1"/>
      </xdr:nvSpPr>
      <xdr:spPr>
        <a:xfrm>
          <a:off x="2705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2" name="テキスト ボックス 39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3" name="直線コネクタ 39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4" name="直線コネクタ 39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5" name="テキスト ボックス 39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6" name="直線コネクタ 39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7" name="テキスト ボックス 39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8" name="直線コネクタ 39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9" name="テキスト ボックス 39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0" name="直線コネクタ 39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1" name="テキスト ボックス 40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2" name="直線コネクタ 40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3" name="テキスト ボックス 40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4" name="直線コネクタ 40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5" name="テキスト ボックス 40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7" name="テキスト ボックス 40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09" name="直線コネクタ 408"/>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10"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11" name="直線コネクタ 410"/>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12"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13" name="直線コネクタ 412"/>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84200</xdr:rowOff>
    </xdr:from>
    <xdr:ext cx="469744" cy="259045"/>
    <xdr:sp macro="" textlink="">
      <xdr:nvSpPr>
        <xdr:cNvPr id="414" name="【市民会館】&#10;一人当たり面積平均値テキスト"/>
        <xdr:cNvSpPr txBox="1"/>
      </xdr:nvSpPr>
      <xdr:spPr>
        <a:xfrm>
          <a:off x="10515600" y="18086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15" name="フローチャート: 判断 414"/>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16" name="フローチャート: 判断 415"/>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17" name="フローチャート: 判断 416"/>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18" name="フローチャート: 判断 417"/>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9" name="テキスト ボックス 41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0" name="テキスト ボックス 41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1" name="テキスト ボックス 42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2" name="テキスト ボックス 42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3" name="テキスト ボックス 42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56424</xdr:rowOff>
    </xdr:from>
    <xdr:to>
      <xdr:col>55</xdr:col>
      <xdr:colOff>50800</xdr:colOff>
      <xdr:row>107</xdr:row>
      <xdr:rowOff>158024</xdr:rowOff>
    </xdr:to>
    <xdr:sp macro="" textlink="">
      <xdr:nvSpPr>
        <xdr:cNvPr id="424" name="楕円 423"/>
        <xdr:cNvSpPr/>
      </xdr:nvSpPr>
      <xdr:spPr>
        <a:xfrm>
          <a:off x="104267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34851</xdr:rowOff>
    </xdr:from>
    <xdr:ext cx="469744" cy="259045"/>
    <xdr:sp macro="" textlink="">
      <xdr:nvSpPr>
        <xdr:cNvPr id="425" name="【市民会館】&#10;一人当たり面積該当値テキスト"/>
        <xdr:cNvSpPr txBox="1"/>
      </xdr:nvSpPr>
      <xdr:spPr>
        <a:xfrm>
          <a:off x="10515600" y="1838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53158</xdr:rowOff>
    </xdr:from>
    <xdr:to>
      <xdr:col>50</xdr:col>
      <xdr:colOff>165100</xdr:colOff>
      <xdr:row>107</xdr:row>
      <xdr:rowOff>154758</xdr:rowOff>
    </xdr:to>
    <xdr:sp macro="" textlink="">
      <xdr:nvSpPr>
        <xdr:cNvPr id="426" name="楕円 425"/>
        <xdr:cNvSpPr/>
      </xdr:nvSpPr>
      <xdr:spPr>
        <a:xfrm>
          <a:off x="9588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103958</xdr:rowOff>
    </xdr:from>
    <xdr:to>
      <xdr:col>55</xdr:col>
      <xdr:colOff>0</xdr:colOff>
      <xdr:row>107</xdr:row>
      <xdr:rowOff>107224</xdr:rowOff>
    </xdr:to>
    <xdr:cxnSp macro="">
      <xdr:nvCxnSpPr>
        <xdr:cNvPr id="427" name="直線コネクタ 426"/>
        <xdr:cNvCxnSpPr/>
      </xdr:nvCxnSpPr>
      <xdr:spPr>
        <a:xfrm>
          <a:off x="9639300" y="1844910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53158</xdr:rowOff>
    </xdr:from>
    <xdr:to>
      <xdr:col>46</xdr:col>
      <xdr:colOff>38100</xdr:colOff>
      <xdr:row>107</xdr:row>
      <xdr:rowOff>154758</xdr:rowOff>
    </xdr:to>
    <xdr:sp macro="" textlink="">
      <xdr:nvSpPr>
        <xdr:cNvPr id="428" name="楕円 427"/>
        <xdr:cNvSpPr/>
      </xdr:nvSpPr>
      <xdr:spPr>
        <a:xfrm>
          <a:off x="8699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103958</xdr:rowOff>
    </xdr:from>
    <xdr:to>
      <xdr:col>50</xdr:col>
      <xdr:colOff>114300</xdr:colOff>
      <xdr:row>107</xdr:row>
      <xdr:rowOff>103958</xdr:rowOff>
    </xdr:to>
    <xdr:cxnSp macro="">
      <xdr:nvCxnSpPr>
        <xdr:cNvPr id="429" name="直線コネクタ 428"/>
        <xdr:cNvCxnSpPr/>
      </xdr:nvCxnSpPr>
      <xdr:spPr>
        <a:xfrm>
          <a:off x="8750300" y="18449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169653</xdr:rowOff>
    </xdr:from>
    <xdr:ext cx="469744" cy="259045"/>
    <xdr:sp macro="" textlink="">
      <xdr:nvSpPr>
        <xdr:cNvPr id="430" name="n_1aveValue【市民会館】&#10;一人当たり面積"/>
        <xdr:cNvSpPr txBox="1"/>
      </xdr:nvSpPr>
      <xdr:spPr>
        <a:xfrm>
          <a:off x="9391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31"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32"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145885</xdr:rowOff>
    </xdr:from>
    <xdr:ext cx="469744" cy="259045"/>
    <xdr:sp macro="" textlink="">
      <xdr:nvSpPr>
        <xdr:cNvPr id="433" name="n_1mainValue【市民会館】&#10;一人当たり面積"/>
        <xdr:cNvSpPr txBox="1"/>
      </xdr:nvSpPr>
      <xdr:spPr>
        <a:xfrm>
          <a:off x="93917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145885</xdr:rowOff>
    </xdr:from>
    <xdr:ext cx="469744" cy="259045"/>
    <xdr:sp macro="" textlink="">
      <xdr:nvSpPr>
        <xdr:cNvPr id="434" name="n_2mainValue【市民会館】&#10;一人当たり面積"/>
        <xdr:cNvSpPr txBox="1"/>
      </xdr:nvSpPr>
      <xdr:spPr>
        <a:xfrm>
          <a:off x="8515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5" name="正方形/長方形 4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6" name="正方形/長方形 4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7" name="正方形/長方形 4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8" name="正方形/長方形 4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9" name="正方形/長方形 4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0" name="正方形/長方形 4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1" name="正方形/長方形 4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3" name="テキスト ボックス 4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4" name="直線コネクタ 4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5" name="直線コネクタ 44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6" name="テキスト ボックス 44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7" name="直線コネクタ 44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8" name="テキスト ボックス 44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9" name="直線コネクタ 44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0" name="テキスト ボックス 44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1" name="直線コネクタ 45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2" name="テキスト ボックス 45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3" name="直線コネクタ 45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4" name="テキスト ボックス 45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5" name="直線コネクタ 45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6" name="テキスト ボックス 45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7" name="直線コネクタ 4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8" name="テキスト ボックス 4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60" name="直線コネクタ 459"/>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61"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62" name="直線コネクタ 461"/>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63"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64" name="直線コネクタ 463"/>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27050</xdr:rowOff>
    </xdr:from>
    <xdr:ext cx="405111" cy="259045"/>
    <xdr:sp macro="" textlink="">
      <xdr:nvSpPr>
        <xdr:cNvPr id="465" name="【一般廃棄物処理施設】&#10;有形固定資産減価償却率平均値テキスト"/>
        <xdr:cNvSpPr txBox="1"/>
      </xdr:nvSpPr>
      <xdr:spPr>
        <a:xfrm>
          <a:off x="16357600" y="6027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66" name="フローチャート: 判断 465"/>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67" name="フローチャート: 判断 466"/>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68" name="フローチャート: 判断 467"/>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69" name="フローチャート: 判断 468"/>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0" name="テキスト ボックス 46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1" name="テキスト ボックス 47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2" name="テキスト ボックス 47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3" name="テキスト ボックス 47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4" name="テキスト ボックス 47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475" name="楕円 474"/>
        <xdr:cNvSpPr/>
      </xdr:nvSpPr>
      <xdr:spPr>
        <a:xfrm>
          <a:off x="162687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74040</xdr:rowOff>
    </xdr:from>
    <xdr:ext cx="405111" cy="259045"/>
    <xdr:sp macro="" textlink="">
      <xdr:nvSpPr>
        <xdr:cNvPr id="476" name="【一般廃棄物処理施設】&#10;有形固定資産減価償却率該当値テキスト"/>
        <xdr:cNvSpPr txBox="1"/>
      </xdr:nvSpPr>
      <xdr:spPr>
        <a:xfrm>
          <a:off x="16357600"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116840</xdr:rowOff>
    </xdr:from>
    <xdr:to>
      <xdr:col>81</xdr:col>
      <xdr:colOff>101600</xdr:colOff>
      <xdr:row>38</xdr:row>
      <xdr:rowOff>46990</xdr:rowOff>
    </xdr:to>
    <xdr:sp macro="" textlink="">
      <xdr:nvSpPr>
        <xdr:cNvPr id="477" name="楕円 476"/>
        <xdr:cNvSpPr/>
      </xdr:nvSpPr>
      <xdr:spPr>
        <a:xfrm>
          <a:off x="15430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146413</xdr:rowOff>
    </xdr:from>
    <xdr:to>
      <xdr:col>85</xdr:col>
      <xdr:colOff>127000</xdr:colOff>
      <xdr:row>37</xdr:row>
      <xdr:rowOff>167640</xdr:rowOff>
    </xdr:to>
    <xdr:cxnSp macro="">
      <xdr:nvCxnSpPr>
        <xdr:cNvPr id="478" name="直線コネクタ 477"/>
        <xdr:cNvCxnSpPr/>
      </xdr:nvCxnSpPr>
      <xdr:spPr>
        <a:xfrm flipV="1">
          <a:off x="15481300" y="649006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79" name="楕円 478"/>
        <xdr:cNvSpPr/>
      </xdr:nvSpPr>
      <xdr:spPr>
        <a:xfrm>
          <a:off x="14541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167640</xdr:rowOff>
    </xdr:from>
    <xdr:to>
      <xdr:col>81</xdr:col>
      <xdr:colOff>50800</xdr:colOff>
      <xdr:row>38</xdr:row>
      <xdr:rowOff>37012</xdr:rowOff>
    </xdr:to>
    <xdr:cxnSp macro="">
      <xdr:nvCxnSpPr>
        <xdr:cNvPr id="480" name="直線コネクタ 479"/>
        <xdr:cNvCxnSpPr/>
      </xdr:nvCxnSpPr>
      <xdr:spPr>
        <a:xfrm flipV="1">
          <a:off x="14592300" y="651129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97807</xdr:rowOff>
    </xdr:from>
    <xdr:ext cx="405111" cy="259045"/>
    <xdr:sp macro="" textlink="">
      <xdr:nvSpPr>
        <xdr:cNvPr id="481" name="n_1aveValue【一般廃棄物処理施設】&#10;有形固定資産減価償却率"/>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135363</xdr:rowOff>
    </xdr:from>
    <xdr:ext cx="405111" cy="259045"/>
    <xdr:sp macro="" textlink="">
      <xdr:nvSpPr>
        <xdr:cNvPr id="482" name="n_2aveValue【一般廃棄物処理施設】&#10;有形固定資産減価償却率"/>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483" name="n_3aveValue【一般廃棄物処理施設】&#10;有形固定資産減価償却率"/>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38117</xdr:rowOff>
    </xdr:from>
    <xdr:ext cx="405111" cy="259045"/>
    <xdr:sp macro="" textlink="">
      <xdr:nvSpPr>
        <xdr:cNvPr id="484" name="n_1mainValue【一般廃棄物処理施設】&#10;有形固定資産減価償却率"/>
        <xdr:cNvSpPr txBox="1"/>
      </xdr:nvSpPr>
      <xdr:spPr>
        <a:xfrm>
          <a:off x="15266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485" name="n_2mainValue【一般廃棄物処理施設】&#10;有形固定資産減価償却率"/>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6" name="正方形/長方形 4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7" name="正方形/長方形 4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8" name="正方形/長方形 4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9" name="正方形/長方形 4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0" name="正方形/長方形 4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1" name="正方形/長方形 4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2" name="正方形/長方形 4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3" name="正方形/長方形 4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4" name="テキスト ボックス 4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5" name="直線コネクタ 4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6" name="直線コネクタ 49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7" name="テキスト ボックス 49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8" name="直線コネクタ 49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99" name="テキスト ボックス 49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0" name="直線コネクタ 49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1" name="テキスト ボックス 50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2" name="直線コネクタ 50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03" name="テキスト ボックス 50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4" name="直線コネクタ 50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05" name="テキスト ボックス 50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6" name="直線コネクタ 5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07" name="テキスト ボックス 50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09" name="直線コネクタ 508"/>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10"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11" name="直線コネクタ 510"/>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12"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13" name="直線コネクタ 512"/>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126758</xdr:rowOff>
    </xdr:from>
    <xdr:ext cx="534377" cy="259045"/>
    <xdr:sp macro="" textlink="">
      <xdr:nvSpPr>
        <xdr:cNvPr id="514" name="【一般廃棄物処理施設】&#10;一人当たり有形固定資産（償却資産）額平均値テキスト"/>
        <xdr:cNvSpPr txBox="1"/>
      </xdr:nvSpPr>
      <xdr:spPr>
        <a:xfrm>
          <a:off x="22199600" y="6984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15" name="フローチャート: 判断 514"/>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16" name="フローチャート: 判断 515"/>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17" name="フローチャート: 判断 516"/>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18" name="フローチャート: 判断 517"/>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9" name="テキスト ボックス 51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0" name="テキスト ボックス 51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1" name="テキスト ボックス 52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2" name="テキスト ボックス 52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3" name="テキスト ボックス 52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117257</xdr:rowOff>
    </xdr:from>
    <xdr:to>
      <xdr:col>116</xdr:col>
      <xdr:colOff>114300</xdr:colOff>
      <xdr:row>41</xdr:row>
      <xdr:rowOff>47407</xdr:rowOff>
    </xdr:to>
    <xdr:sp macro="" textlink="">
      <xdr:nvSpPr>
        <xdr:cNvPr id="524" name="楕円 523"/>
        <xdr:cNvSpPr/>
      </xdr:nvSpPr>
      <xdr:spPr>
        <a:xfrm>
          <a:off x="22110700" y="69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140134</xdr:rowOff>
    </xdr:from>
    <xdr:ext cx="599010" cy="259045"/>
    <xdr:sp macro="" textlink="">
      <xdr:nvSpPr>
        <xdr:cNvPr id="525" name="【一般廃棄物処理施設】&#10;一人当たり有形固定資産（償却資産）額該当値テキスト"/>
        <xdr:cNvSpPr txBox="1"/>
      </xdr:nvSpPr>
      <xdr:spPr>
        <a:xfrm>
          <a:off x="22199600" y="682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122222</xdr:rowOff>
    </xdr:from>
    <xdr:to>
      <xdr:col>112</xdr:col>
      <xdr:colOff>38100</xdr:colOff>
      <xdr:row>41</xdr:row>
      <xdr:rowOff>52372</xdr:rowOff>
    </xdr:to>
    <xdr:sp macro="" textlink="">
      <xdr:nvSpPr>
        <xdr:cNvPr id="526" name="楕円 525"/>
        <xdr:cNvSpPr/>
      </xdr:nvSpPr>
      <xdr:spPr>
        <a:xfrm>
          <a:off x="21272500" y="698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168057</xdr:rowOff>
    </xdr:from>
    <xdr:to>
      <xdr:col>116</xdr:col>
      <xdr:colOff>63500</xdr:colOff>
      <xdr:row>41</xdr:row>
      <xdr:rowOff>1572</xdr:rowOff>
    </xdr:to>
    <xdr:cxnSp macro="">
      <xdr:nvCxnSpPr>
        <xdr:cNvPr id="527" name="直線コネクタ 526"/>
        <xdr:cNvCxnSpPr/>
      </xdr:nvCxnSpPr>
      <xdr:spPr>
        <a:xfrm flipV="1">
          <a:off x="21323300" y="7026057"/>
          <a:ext cx="838200" cy="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121273</xdr:rowOff>
    </xdr:from>
    <xdr:to>
      <xdr:col>107</xdr:col>
      <xdr:colOff>101600</xdr:colOff>
      <xdr:row>41</xdr:row>
      <xdr:rowOff>51423</xdr:rowOff>
    </xdr:to>
    <xdr:sp macro="" textlink="">
      <xdr:nvSpPr>
        <xdr:cNvPr id="528" name="楕円 527"/>
        <xdr:cNvSpPr/>
      </xdr:nvSpPr>
      <xdr:spPr>
        <a:xfrm>
          <a:off x="20383500" y="697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623</xdr:rowOff>
    </xdr:from>
    <xdr:to>
      <xdr:col>111</xdr:col>
      <xdr:colOff>177800</xdr:colOff>
      <xdr:row>41</xdr:row>
      <xdr:rowOff>1572</xdr:rowOff>
    </xdr:to>
    <xdr:cxnSp macro="">
      <xdr:nvCxnSpPr>
        <xdr:cNvPr id="529" name="直線コネクタ 528"/>
        <xdr:cNvCxnSpPr/>
      </xdr:nvCxnSpPr>
      <xdr:spPr>
        <a:xfrm>
          <a:off x="20434300" y="7030073"/>
          <a:ext cx="889000" cy="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84479</xdr:rowOff>
    </xdr:from>
    <xdr:ext cx="534377" cy="259045"/>
    <xdr:sp macro="" textlink="">
      <xdr:nvSpPr>
        <xdr:cNvPr id="530" name="n_1aveValue【一般廃棄物処理施設】&#10;一人当たり有形固定資産（償却資産）額"/>
        <xdr:cNvSpPr txBox="1"/>
      </xdr:nvSpPr>
      <xdr:spPr>
        <a:xfrm>
          <a:off x="210434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95391</xdr:rowOff>
    </xdr:from>
    <xdr:ext cx="534377" cy="259045"/>
    <xdr:sp macro="" textlink="">
      <xdr:nvSpPr>
        <xdr:cNvPr id="531" name="n_2aveValue【一般廃棄物処理施設】&#10;一人当たり有形固定資産（償却資産）額"/>
        <xdr:cNvSpPr txBox="1"/>
      </xdr:nvSpPr>
      <xdr:spPr>
        <a:xfrm>
          <a:off x="20167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126189</xdr:rowOff>
    </xdr:from>
    <xdr:ext cx="534377" cy="259045"/>
    <xdr:sp macro="" textlink="">
      <xdr:nvSpPr>
        <xdr:cNvPr id="532" name="n_3aveValue【一般廃棄物処理施設】&#10;一人当たり有形固定資産（償却資産）額"/>
        <xdr:cNvSpPr txBox="1"/>
      </xdr:nvSpPr>
      <xdr:spPr>
        <a:xfrm>
          <a:off x="19278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68899</xdr:rowOff>
    </xdr:from>
    <xdr:ext cx="599010" cy="259045"/>
    <xdr:sp macro="" textlink="">
      <xdr:nvSpPr>
        <xdr:cNvPr id="533" name="n_1mainValue【一般廃棄物処理施設】&#10;一人当たり有形固定資産（償却資産）額"/>
        <xdr:cNvSpPr txBox="1"/>
      </xdr:nvSpPr>
      <xdr:spPr>
        <a:xfrm>
          <a:off x="21011095" y="67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67950</xdr:rowOff>
    </xdr:from>
    <xdr:ext cx="599010" cy="259045"/>
    <xdr:sp macro="" textlink="">
      <xdr:nvSpPr>
        <xdr:cNvPr id="534" name="n_2mainValue【一般廃棄物処理施設】&#10;一人当たり有形固定資産（償却資産）額"/>
        <xdr:cNvSpPr txBox="1"/>
      </xdr:nvSpPr>
      <xdr:spPr>
        <a:xfrm>
          <a:off x="20134795" y="675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5" name="正方形/長方形 5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6" name="正方形/長方形 5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7" name="正方形/長方形 5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8" name="正方形/長方形 5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9" name="正方形/長方形 5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0" name="正方形/長方形 5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1" name="正方形/長方形 5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2" name="正方形/長方形 5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3" name="テキスト ボックス 5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4" name="直線コネクタ 5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45" name="直線コネクタ 54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46" name="テキスト ボックス 54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7" name="直線コネクタ 54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8" name="テキスト ボックス 54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9" name="直線コネクタ 54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0" name="テキスト ボックス 54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1" name="直線コネクタ 55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2" name="テキスト ボックス 55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3" name="直線コネクタ 55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4" name="テキスト ボックス 55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55" name="直線コネクタ 55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56" name="テキスト ボックス 55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7" name="直線コネクタ 5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8" name="テキスト ボックス 55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60" name="直線コネクタ 559"/>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61"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62" name="直線コネクタ 561"/>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6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64" name="直線コネクタ 56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565" name="【保健センター・保健所】&#10;有形固定資産減価償却率平均値テキスト"/>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66" name="フローチャート: 判断 565"/>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67" name="フローチャート: 判断 566"/>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68" name="フローチャート: 判断 567"/>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69" name="フローチャート: 判断 568"/>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0" name="テキスト ボックス 56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1" name="テキスト ボックス 57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2" name="テキスト ボックス 57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3" name="テキスト ボックス 57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4" name="テキスト ボックス 57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83094</xdr:rowOff>
    </xdr:from>
    <xdr:to>
      <xdr:col>85</xdr:col>
      <xdr:colOff>177800</xdr:colOff>
      <xdr:row>61</xdr:row>
      <xdr:rowOff>13244</xdr:rowOff>
    </xdr:to>
    <xdr:sp macro="" textlink="">
      <xdr:nvSpPr>
        <xdr:cNvPr id="575" name="楕円 574"/>
        <xdr:cNvSpPr/>
      </xdr:nvSpPr>
      <xdr:spPr>
        <a:xfrm>
          <a:off x="162687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61521</xdr:rowOff>
    </xdr:from>
    <xdr:ext cx="405111" cy="259045"/>
    <xdr:sp macro="" textlink="">
      <xdr:nvSpPr>
        <xdr:cNvPr id="576" name="【保健センター・保健所】&#10;有形固定資産減価償却率該当値テキスト"/>
        <xdr:cNvSpPr txBox="1"/>
      </xdr:nvSpPr>
      <xdr:spPr>
        <a:xfrm>
          <a:off x="16357600"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135346</xdr:rowOff>
    </xdr:from>
    <xdr:to>
      <xdr:col>81</xdr:col>
      <xdr:colOff>101600</xdr:colOff>
      <xdr:row>61</xdr:row>
      <xdr:rowOff>65496</xdr:rowOff>
    </xdr:to>
    <xdr:sp macro="" textlink="">
      <xdr:nvSpPr>
        <xdr:cNvPr id="577" name="楕円 576"/>
        <xdr:cNvSpPr/>
      </xdr:nvSpPr>
      <xdr:spPr>
        <a:xfrm>
          <a:off x="15430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133894</xdr:rowOff>
    </xdr:from>
    <xdr:to>
      <xdr:col>85</xdr:col>
      <xdr:colOff>127000</xdr:colOff>
      <xdr:row>61</xdr:row>
      <xdr:rowOff>14696</xdr:rowOff>
    </xdr:to>
    <xdr:cxnSp macro="">
      <xdr:nvCxnSpPr>
        <xdr:cNvPr id="578" name="直線コネクタ 577"/>
        <xdr:cNvCxnSpPr/>
      </xdr:nvCxnSpPr>
      <xdr:spPr>
        <a:xfrm flipV="1">
          <a:off x="15481300" y="1042089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14515</xdr:rowOff>
    </xdr:from>
    <xdr:to>
      <xdr:col>76</xdr:col>
      <xdr:colOff>165100</xdr:colOff>
      <xdr:row>61</xdr:row>
      <xdr:rowOff>116115</xdr:rowOff>
    </xdr:to>
    <xdr:sp macro="" textlink="">
      <xdr:nvSpPr>
        <xdr:cNvPr id="579" name="楕円 578"/>
        <xdr:cNvSpPr/>
      </xdr:nvSpPr>
      <xdr:spPr>
        <a:xfrm>
          <a:off x="14541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14696</xdr:rowOff>
    </xdr:from>
    <xdr:to>
      <xdr:col>81</xdr:col>
      <xdr:colOff>50800</xdr:colOff>
      <xdr:row>61</xdr:row>
      <xdr:rowOff>65315</xdr:rowOff>
    </xdr:to>
    <xdr:cxnSp macro="">
      <xdr:nvCxnSpPr>
        <xdr:cNvPr id="580" name="直線コネクタ 579"/>
        <xdr:cNvCxnSpPr/>
      </xdr:nvCxnSpPr>
      <xdr:spPr>
        <a:xfrm flipV="1">
          <a:off x="14592300" y="10473146"/>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101617</xdr:rowOff>
    </xdr:from>
    <xdr:ext cx="405111" cy="259045"/>
    <xdr:sp macro="" textlink="">
      <xdr:nvSpPr>
        <xdr:cNvPr id="581" name="n_1aveValue【保健センター・保健所】&#10;有形固定資産減価償却率"/>
        <xdr:cNvSpPr txBox="1"/>
      </xdr:nvSpPr>
      <xdr:spPr>
        <a:xfrm>
          <a:off x="15266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119578</xdr:rowOff>
    </xdr:from>
    <xdr:ext cx="405111" cy="259045"/>
    <xdr:sp macro="" textlink="">
      <xdr:nvSpPr>
        <xdr:cNvPr id="582" name="n_2aveValue【保健センター・保健所】&#10;有形固定資産減価償却率"/>
        <xdr:cNvSpPr txBox="1"/>
      </xdr:nvSpPr>
      <xdr:spPr>
        <a:xfrm>
          <a:off x="14389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583" name="n_3aveValue【保健センター・保健所】&#10;有形固定資産減価償却率"/>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56623</xdr:rowOff>
    </xdr:from>
    <xdr:ext cx="405111" cy="259045"/>
    <xdr:sp macro="" textlink="">
      <xdr:nvSpPr>
        <xdr:cNvPr id="584" name="n_1mainValue【保健センター・保健所】&#10;有形固定資産減価償却率"/>
        <xdr:cNvSpPr txBox="1"/>
      </xdr:nvSpPr>
      <xdr:spPr>
        <a:xfrm>
          <a:off x="152660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107242</xdr:rowOff>
    </xdr:from>
    <xdr:ext cx="405111" cy="259045"/>
    <xdr:sp macro="" textlink="">
      <xdr:nvSpPr>
        <xdr:cNvPr id="585" name="n_2mainValue【保健センター・保健所】&#10;有形固定資産減価償却率"/>
        <xdr:cNvSpPr txBox="1"/>
      </xdr:nvSpPr>
      <xdr:spPr>
        <a:xfrm>
          <a:off x="143897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6" name="正方形/長方形 5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7" name="正方形/長方形 5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8" name="正方形/長方形 5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9" name="正方形/長方形 5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0" name="正方形/長方形 5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1" name="正方形/長方形 5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2" name="正方形/長方形 5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3" name="正方形/長方形 5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4" name="テキスト ボックス 5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5" name="直線コネクタ 5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96" name="直線コネクタ 59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7" name="テキスト ボックス 59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8" name="直線コネクタ 59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99" name="テキスト ボックス 59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00" name="直線コネクタ 59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01" name="テキスト ボックス 60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02" name="直線コネクタ 60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03" name="テキスト ボックス 60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04" name="直線コネクタ 60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05" name="テキスト ボックス 60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6" name="直線コネクタ 60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07" name="テキスト ボックス 60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8" name="直線コネクタ 6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9" name="テキスト ボックス 6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11" name="直線コネクタ 610"/>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12"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13" name="直線コネクタ 612"/>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14"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15" name="直線コネクタ 614"/>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16" name="【保健センター・保健所】&#10;一人当たり面積平均値テキスト"/>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17" name="フローチャート: 判断 616"/>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18" name="フローチャート: 判断 617"/>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19" name="フローチャート: 判断 618"/>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620" name="フローチャート: 判断 619"/>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1" name="テキスト ボックス 62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2" name="テキスト ボックス 62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3" name="テキスト ボックス 62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4" name="テキスト ボックス 62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5" name="テキスト ボックス 62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96157</xdr:rowOff>
    </xdr:from>
    <xdr:to>
      <xdr:col>116</xdr:col>
      <xdr:colOff>114300</xdr:colOff>
      <xdr:row>63</xdr:row>
      <xdr:rowOff>26307</xdr:rowOff>
    </xdr:to>
    <xdr:sp macro="" textlink="">
      <xdr:nvSpPr>
        <xdr:cNvPr id="626" name="楕円 625"/>
        <xdr:cNvSpPr/>
      </xdr:nvSpPr>
      <xdr:spPr>
        <a:xfrm>
          <a:off x="221107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74584</xdr:rowOff>
    </xdr:from>
    <xdr:ext cx="469744" cy="259045"/>
    <xdr:sp macro="" textlink="">
      <xdr:nvSpPr>
        <xdr:cNvPr id="627" name="【保健センター・保健所】&#10;一人当たり面積該当値テキスト"/>
        <xdr:cNvSpPr txBox="1"/>
      </xdr:nvSpPr>
      <xdr:spPr>
        <a:xfrm>
          <a:off x="22199600" y="1070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96157</xdr:rowOff>
    </xdr:from>
    <xdr:to>
      <xdr:col>112</xdr:col>
      <xdr:colOff>38100</xdr:colOff>
      <xdr:row>63</xdr:row>
      <xdr:rowOff>26307</xdr:rowOff>
    </xdr:to>
    <xdr:sp macro="" textlink="">
      <xdr:nvSpPr>
        <xdr:cNvPr id="628" name="楕円 627"/>
        <xdr:cNvSpPr/>
      </xdr:nvSpPr>
      <xdr:spPr>
        <a:xfrm>
          <a:off x="21272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146957</xdr:rowOff>
    </xdr:from>
    <xdr:to>
      <xdr:col>116</xdr:col>
      <xdr:colOff>63500</xdr:colOff>
      <xdr:row>62</xdr:row>
      <xdr:rowOff>146957</xdr:rowOff>
    </xdr:to>
    <xdr:cxnSp macro="">
      <xdr:nvCxnSpPr>
        <xdr:cNvPr id="629" name="直線コネクタ 628"/>
        <xdr:cNvCxnSpPr/>
      </xdr:nvCxnSpPr>
      <xdr:spPr>
        <a:xfrm>
          <a:off x="21323300" y="10776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96157</xdr:rowOff>
    </xdr:from>
    <xdr:to>
      <xdr:col>107</xdr:col>
      <xdr:colOff>101600</xdr:colOff>
      <xdr:row>63</xdr:row>
      <xdr:rowOff>26307</xdr:rowOff>
    </xdr:to>
    <xdr:sp macro="" textlink="">
      <xdr:nvSpPr>
        <xdr:cNvPr id="630" name="楕円 629"/>
        <xdr:cNvSpPr/>
      </xdr:nvSpPr>
      <xdr:spPr>
        <a:xfrm>
          <a:off x="20383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146957</xdr:rowOff>
    </xdr:from>
    <xdr:to>
      <xdr:col>111</xdr:col>
      <xdr:colOff>177800</xdr:colOff>
      <xdr:row>62</xdr:row>
      <xdr:rowOff>146957</xdr:rowOff>
    </xdr:to>
    <xdr:cxnSp macro="">
      <xdr:nvCxnSpPr>
        <xdr:cNvPr id="631" name="直線コネクタ 630"/>
        <xdr:cNvCxnSpPr/>
      </xdr:nvCxnSpPr>
      <xdr:spPr>
        <a:xfrm>
          <a:off x="20434300" y="1077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94542</xdr:rowOff>
    </xdr:from>
    <xdr:ext cx="469744" cy="259045"/>
    <xdr:sp macro="" textlink="">
      <xdr:nvSpPr>
        <xdr:cNvPr id="632" name="n_1aveValue【保健センター・保健所】&#10;一人当たり面積"/>
        <xdr:cNvSpPr txBox="1"/>
      </xdr:nvSpPr>
      <xdr:spPr>
        <a:xfrm>
          <a:off x="210757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33" name="n_2aveValue【保健センター・保健所】&#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94542</xdr:rowOff>
    </xdr:from>
    <xdr:ext cx="469744" cy="259045"/>
    <xdr:sp macro="" textlink="">
      <xdr:nvSpPr>
        <xdr:cNvPr id="634" name="n_3aveValue【保健センター・保健所】&#10;一人当たり面積"/>
        <xdr:cNvSpPr txBox="1"/>
      </xdr:nvSpPr>
      <xdr:spPr>
        <a:xfrm>
          <a:off x="19310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17434</xdr:rowOff>
    </xdr:from>
    <xdr:ext cx="469744" cy="259045"/>
    <xdr:sp macro="" textlink="">
      <xdr:nvSpPr>
        <xdr:cNvPr id="635" name="n_1mainValue【保健センター・保健所】&#10;一人当たり面積"/>
        <xdr:cNvSpPr txBox="1"/>
      </xdr:nvSpPr>
      <xdr:spPr>
        <a:xfrm>
          <a:off x="21075727"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17434</xdr:rowOff>
    </xdr:from>
    <xdr:ext cx="469744" cy="259045"/>
    <xdr:sp macro="" textlink="">
      <xdr:nvSpPr>
        <xdr:cNvPr id="636" name="n_2mainValue【保健センター・保健所】&#10;一人当たり面積"/>
        <xdr:cNvSpPr txBox="1"/>
      </xdr:nvSpPr>
      <xdr:spPr>
        <a:xfrm>
          <a:off x="20199427"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7" name="正方形/長方形 6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8" name="正方形/長方形 6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9" name="正方形/長方形 6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0" name="正方形/長方形 6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1" name="正方形/長方形 6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2" name="正方形/長方形 6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3" name="正方形/長方形 6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正方形/長方形 6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5" name="テキスト ボックス 6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6" name="直線コネクタ 6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47" name="直線コネクタ 64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48" name="テキスト ボックス 64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9" name="直線コネクタ 64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0" name="テキスト ボックス 64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1" name="直線コネクタ 65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2" name="テキスト ボックス 65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3" name="直線コネクタ 65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4" name="テキスト ボックス 65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5" name="直線コネクタ 65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6" name="テキスト ボックス 65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7" name="直線コネクタ 65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58" name="テキスト ボックス 65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9" name="直線コネクタ 6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0" name="テキスト ボックス 6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62" name="直線コネクタ 661"/>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63"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64" name="直線コネクタ 663"/>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65"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66" name="直線コネクタ 665"/>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143708</xdr:rowOff>
    </xdr:from>
    <xdr:ext cx="405111" cy="259045"/>
    <xdr:sp macro="" textlink="">
      <xdr:nvSpPr>
        <xdr:cNvPr id="667" name="【消防施設】&#10;有形固定資産減価償却率平均値テキスト"/>
        <xdr:cNvSpPr txBox="1"/>
      </xdr:nvSpPr>
      <xdr:spPr>
        <a:xfrm>
          <a:off x="16357600" y="1385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68" name="フローチャート: 判断 667"/>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69" name="フローチャート: 判断 668"/>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670" name="フローチャート: 判断 669"/>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71" name="フローチャート: 判断 670"/>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2" name="テキスト ボックス 6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3" name="テキスト ボックス 6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4" name="テキスト ボックス 6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5" name="テキスト ボックス 6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6" name="テキスト ボックス 6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134257</xdr:rowOff>
    </xdr:from>
    <xdr:to>
      <xdr:col>85</xdr:col>
      <xdr:colOff>177800</xdr:colOff>
      <xdr:row>81</xdr:row>
      <xdr:rowOff>64407</xdr:rowOff>
    </xdr:to>
    <xdr:sp macro="" textlink="">
      <xdr:nvSpPr>
        <xdr:cNvPr id="677" name="楕円 676"/>
        <xdr:cNvSpPr/>
      </xdr:nvSpPr>
      <xdr:spPr>
        <a:xfrm>
          <a:off x="162687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157134</xdr:rowOff>
    </xdr:from>
    <xdr:ext cx="405111" cy="259045"/>
    <xdr:sp macro="" textlink="">
      <xdr:nvSpPr>
        <xdr:cNvPr id="678" name="【消防施設】&#10;有形固定資産減価償却率該当値テキスト"/>
        <xdr:cNvSpPr txBox="1"/>
      </xdr:nvSpPr>
      <xdr:spPr>
        <a:xfrm>
          <a:off x="16357600" y="1370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168548</xdr:rowOff>
    </xdr:from>
    <xdr:to>
      <xdr:col>81</xdr:col>
      <xdr:colOff>101600</xdr:colOff>
      <xdr:row>81</xdr:row>
      <xdr:rowOff>98698</xdr:rowOff>
    </xdr:to>
    <xdr:sp macro="" textlink="">
      <xdr:nvSpPr>
        <xdr:cNvPr id="679" name="楕円 678"/>
        <xdr:cNvSpPr/>
      </xdr:nvSpPr>
      <xdr:spPr>
        <a:xfrm>
          <a:off x="15430500" y="138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13607</xdr:rowOff>
    </xdr:from>
    <xdr:to>
      <xdr:col>85</xdr:col>
      <xdr:colOff>127000</xdr:colOff>
      <xdr:row>81</xdr:row>
      <xdr:rowOff>47898</xdr:rowOff>
    </xdr:to>
    <xdr:cxnSp macro="">
      <xdr:nvCxnSpPr>
        <xdr:cNvPr id="680" name="直線コネクタ 679"/>
        <xdr:cNvCxnSpPr/>
      </xdr:nvCxnSpPr>
      <xdr:spPr>
        <a:xfrm flipV="1">
          <a:off x="15481300" y="1390105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26488</xdr:rowOff>
    </xdr:from>
    <xdr:to>
      <xdr:col>76</xdr:col>
      <xdr:colOff>165100</xdr:colOff>
      <xdr:row>81</xdr:row>
      <xdr:rowOff>128088</xdr:rowOff>
    </xdr:to>
    <xdr:sp macro="" textlink="">
      <xdr:nvSpPr>
        <xdr:cNvPr id="681" name="楕円 680"/>
        <xdr:cNvSpPr/>
      </xdr:nvSpPr>
      <xdr:spPr>
        <a:xfrm>
          <a:off x="14541500" y="139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47898</xdr:rowOff>
    </xdr:from>
    <xdr:to>
      <xdr:col>81</xdr:col>
      <xdr:colOff>50800</xdr:colOff>
      <xdr:row>81</xdr:row>
      <xdr:rowOff>77288</xdr:rowOff>
    </xdr:to>
    <xdr:cxnSp macro="">
      <xdr:nvCxnSpPr>
        <xdr:cNvPr id="682" name="直線コネクタ 681"/>
        <xdr:cNvCxnSpPr/>
      </xdr:nvCxnSpPr>
      <xdr:spPr>
        <a:xfrm flipV="1">
          <a:off x="14592300" y="1393534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106153</xdr:rowOff>
    </xdr:from>
    <xdr:ext cx="405111" cy="259045"/>
    <xdr:sp macro="" textlink="">
      <xdr:nvSpPr>
        <xdr:cNvPr id="683" name="n_1aveValue【消防施設】&#10;有形固定資産減価償却率"/>
        <xdr:cNvSpPr txBox="1"/>
      </xdr:nvSpPr>
      <xdr:spPr>
        <a:xfrm>
          <a:off x="152660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55534</xdr:rowOff>
    </xdr:from>
    <xdr:ext cx="405111" cy="259045"/>
    <xdr:sp macro="" textlink="">
      <xdr:nvSpPr>
        <xdr:cNvPr id="684" name="n_2aveValue【消防施設】&#10;有形固定資産減価償却率"/>
        <xdr:cNvSpPr txBox="1"/>
      </xdr:nvSpPr>
      <xdr:spPr>
        <a:xfrm>
          <a:off x="143897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85"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115225</xdr:rowOff>
    </xdr:from>
    <xdr:ext cx="405111" cy="259045"/>
    <xdr:sp macro="" textlink="">
      <xdr:nvSpPr>
        <xdr:cNvPr id="686" name="n_1mainValue【消防施設】&#10;有形固定資産減価償却率"/>
        <xdr:cNvSpPr txBox="1"/>
      </xdr:nvSpPr>
      <xdr:spPr>
        <a:xfrm>
          <a:off x="152660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144615</xdr:rowOff>
    </xdr:from>
    <xdr:ext cx="405111" cy="259045"/>
    <xdr:sp macro="" textlink="">
      <xdr:nvSpPr>
        <xdr:cNvPr id="687" name="n_2mainValue【消防施設】&#10;有形固定資産減価償却率"/>
        <xdr:cNvSpPr txBox="1"/>
      </xdr:nvSpPr>
      <xdr:spPr>
        <a:xfrm>
          <a:off x="14389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8" name="直線コネクタ 6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9" name="テキスト ボックス 6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0" name="直線コネクタ 6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1" name="テキスト ボックス 7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2" name="直線コネクタ 7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3" name="テキスト ボックス 7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4" name="直線コネクタ 7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5" name="テキスト ボックス 7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09" name="直線コネクタ 708"/>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10"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11" name="直線コネクタ 710"/>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12"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13" name="直線コネクタ 712"/>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59453</xdr:rowOff>
    </xdr:from>
    <xdr:ext cx="469744" cy="259045"/>
    <xdr:sp macro="" textlink="">
      <xdr:nvSpPr>
        <xdr:cNvPr id="714" name="【消防施設】&#10;一人当たり面積平均値テキスト"/>
        <xdr:cNvSpPr txBox="1"/>
      </xdr:nvSpPr>
      <xdr:spPr>
        <a:xfrm>
          <a:off x="22199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15" name="フローチャート: 判断 714"/>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16" name="フローチャート: 判断 715"/>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17" name="フローチャート: 判断 716"/>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18" name="フローチャート: 判断 717"/>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30735</xdr:rowOff>
    </xdr:from>
    <xdr:to>
      <xdr:col>116</xdr:col>
      <xdr:colOff>114300</xdr:colOff>
      <xdr:row>81</xdr:row>
      <xdr:rowOff>132335</xdr:rowOff>
    </xdr:to>
    <xdr:sp macro="" textlink="">
      <xdr:nvSpPr>
        <xdr:cNvPr id="724" name="楕円 723"/>
        <xdr:cNvSpPr/>
      </xdr:nvSpPr>
      <xdr:spPr>
        <a:xfrm>
          <a:off x="22110700" y="13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53612</xdr:rowOff>
    </xdr:from>
    <xdr:ext cx="469744" cy="259045"/>
    <xdr:sp macro="" textlink="">
      <xdr:nvSpPr>
        <xdr:cNvPr id="725" name="【消防施設】&#10;一人当たり面積該当値テキスト"/>
        <xdr:cNvSpPr txBox="1"/>
      </xdr:nvSpPr>
      <xdr:spPr>
        <a:xfrm>
          <a:off x="22199600" y="1376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26163</xdr:rowOff>
    </xdr:from>
    <xdr:to>
      <xdr:col>112</xdr:col>
      <xdr:colOff>38100</xdr:colOff>
      <xdr:row>81</xdr:row>
      <xdr:rowOff>127763</xdr:rowOff>
    </xdr:to>
    <xdr:sp macro="" textlink="">
      <xdr:nvSpPr>
        <xdr:cNvPr id="726" name="楕円 725"/>
        <xdr:cNvSpPr/>
      </xdr:nvSpPr>
      <xdr:spPr>
        <a:xfrm>
          <a:off x="21272500" y="1391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76963</xdr:rowOff>
    </xdr:from>
    <xdr:to>
      <xdr:col>116</xdr:col>
      <xdr:colOff>63500</xdr:colOff>
      <xdr:row>81</xdr:row>
      <xdr:rowOff>81535</xdr:rowOff>
    </xdr:to>
    <xdr:cxnSp macro="">
      <xdr:nvCxnSpPr>
        <xdr:cNvPr id="727" name="直線コネクタ 726"/>
        <xdr:cNvCxnSpPr/>
      </xdr:nvCxnSpPr>
      <xdr:spPr>
        <a:xfrm>
          <a:off x="21323300" y="139644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26163</xdr:rowOff>
    </xdr:from>
    <xdr:to>
      <xdr:col>107</xdr:col>
      <xdr:colOff>101600</xdr:colOff>
      <xdr:row>81</xdr:row>
      <xdr:rowOff>127763</xdr:rowOff>
    </xdr:to>
    <xdr:sp macro="" textlink="">
      <xdr:nvSpPr>
        <xdr:cNvPr id="728" name="楕円 727"/>
        <xdr:cNvSpPr/>
      </xdr:nvSpPr>
      <xdr:spPr>
        <a:xfrm>
          <a:off x="20383500" y="1391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76963</xdr:rowOff>
    </xdr:from>
    <xdr:to>
      <xdr:col>111</xdr:col>
      <xdr:colOff>177800</xdr:colOff>
      <xdr:row>81</xdr:row>
      <xdr:rowOff>76963</xdr:rowOff>
    </xdr:to>
    <xdr:cxnSp macro="">
      <xdr:nvCxnSpPr>
        <xdr:cNvPr id="729" name="直線コネクタ 728"/>
        <xdr:cNvCxnSpPr/>
      </xdr:nvCxnSpPr>
      <xdr:spPr>
        <a:xfrm>
          <a:off x="20434300" y="139644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730" name="n_1aveValue【消防施設】&#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731" name="n_2aveValue【消防施設】&#10;一人当たり面積"/>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32"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144290</xdr:rowOff>
    </xdr:from>
    <xdr:ext cx="469744" cy="259045"/>
    <xdr:sp macro="" textlink="">
      <xdr:nvSpPr>
        <xdr:cNvPr id="733" name="n_1mainValue【消防施設】&#10;一人当たり面積"/>
        <xdr:cNvSpPr txBox="1"/>
      </xdr:nvSpPr>
      <xdr:spPr>
        <a:xfrm>
          <a:off x="21075727" y="1368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144290</xdr:rowOff>
    </xdr:from>
    <xdr:ext cx="469744" cy="259045"/>
    <xdr:sp macro="" textlink="">
      <xdr:nvSpPr>
        <xdr:cNvPr id="734" name="n_2mainValue【消防施設】&#10;一人当たり面積"/>
        <xdr:cNvSpPr txBox="1"/>
      </xdr:nvSpPr>
      <xdr:spPr>
        <a:xfrm>
          <a:off x="20199427" y="1368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46" name="テキスト ボックス 74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56" name="テキスト ボックス 75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8" name="テキスト ボックス 7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60" name="直線コネクタ 759"/>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61"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62" name="直線コネクタ 761"/>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6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4" name="直線コネクタ 76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765" name="【庁舎】&#10;有形固定資産減価償却率平均値テキスト"/>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766" name="フローチャート: 判断 765"/>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767" name="フローチャート: 判断 766"/>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68" name="フローチャート: 判断 767"/>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769" name="フローチャート: 判断 768"/>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95613</xdr:rowOff>
    </xdr:from>
    <xdr:to>
      <xdr:col>85</xdr:col>
      <xdr:colOff>177800</xdr:colOff>
      <xdr:row>103</xdr:row>
      <xdr:rowOff>25763</xdr:rowOff>
    </xdr:to>
    <xdr:sp macro="" textlink="">
      <xdr:nvSpPr>
        <xdr:cNvPr id="775" name="楕円 774"/>
        <xdr:cNvSpPr/>
      </xdr:nvSpPr>
      <xdr:spPr>
        <a:xfrm>
          <a:off x="1626870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118490</xdr:rowOff>
    </xdr:from>
    <xdr:ext cx="405111" cy="259045"/>
    <xdr:sp macro="" textlink="">
      <xdr:nvSpPr>
        <xdr:cNvPr id="776" name="【庁舎】&#10;有形固定資産減価償却率該当値テキスト"/>
        <xdr:cNvSpPr txBox="1"/>
      </xdr:nvSpPr>
      <xdr:spPr>
        <a:xfrm>
          <a:off x="16357600" y="174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134801</xdr:rowOff>
    </xdr:from>
    <xdr:to>
      <xdr:col>81</xdr:col>
      <xdr:colOff>101600</xdr:colOff>
      <xdr:row>103</xdr:row>
      <xdr:rowOff>64951</xdr:rowOff>
    </xdr:to>
    <xdr:sp macro="" textlink="">
      <xdr:nvSpPr>
        <xdr:cNvPr id="777" name="楕円 776"/>
        <xdr:cNvSpPr/>
      </xdr:nvSpPr>
      <xdr:spPr>
        <a:xfrm>
          <a:off x="154305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146413</xdr:rowOff>
    </xdr:from>
    <xdr:to>
      <xdr:col>85</xdr:col>
      <xdr:colOff>127000</xdr:colOff>
      <xdr:row>103</xdr:row>
      <xdr:rowOff>14151</xdr:rowOff>
    </xdr:to>
    <xdr:cxnSp macro="">
      <xdr:nvCxnSpPr>
        <xdr:cNvPr id="778" name="直線コネクタ 777"/>
        <xdr:cNvCxnSpPr/>
      </xdr:nvCxnSpPr>
      <xdr:spPr>
        <a:xfrm flipV="1">
          <a:off x="15481300" y="1763431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162561</xdr:rowOff>
    </xdr:from>
    <xdr:to>
      <xdr:col>76</xdr:col>
      <xdr:colOff>165100</xdr:colOff>
      <xdr:row>103</xdr:row>
      <xdr:rowOff>92711</xdr:rowOff>
    </xdr:to>
    <xdr:sp macro="" textlink="">
      <xdr:nvSpPr>
        <xdr:cNvPr id="779" name="楕円 778"/>
        <xdr:cNvSpPr/>
      </xdr:nvSpPr>
      <xdr:spPr>
        <a:xfrm>
          <a:off x="14541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14151</xdr:rowOff>
    </xdr:from>
    <xdr:to>
      <xdr:col>81</xdr:col>
      <xdr:colOff>50800</xdr:colOff>
      <xdr:row>103</xdr:row>
      <xdr:rowOff>41911</xdr:rowOff>
    </xdr:to>
    <xdr:cxnSp macro="">
      <xdr:nvCxnSpPr>
        <xdr:cNvPr id="780" name="直線コネクタ 779"/>
        <xdr:cNvCxnSpPr/>
      </xdr:nvCxnSpPr>
      <xdr:spPr>
        <a:xfrm flipV="1">
          <a:off x="14592300" y="1767350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781" name="n_1aveValue【庁舎】&#10;有形固定資産減価償却率"/>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782" name="n_2aveValue【庁舎】&#10;有形固定資産減価償却率"/>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783" name="n_3aveValue【庁舎】&#10;有形固定資産減価償却率"/>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81478</xdr:rowOff>
    </xdr:from>
    <xdr:ext cx="405111" cy="259045"/>
    <xdr:sp macro="" textlink="">
      <xdr:nvSpPr>
        <xdr:cNvPr id="784" name="n_1mainValue【庁舎】&#10;有形固定資産減価償却率"/>
        <xdr:cNvSpPr txBox="1"/>
      </xdr:nvSpPr>
      <xdr:spPr>
        <a:xfrm>
          <a:off x="15266044" y="1739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109238</xdr:rowOff>
    </xdr:from>
    <xdr:ext cx="405111" cy="259045"/>
    <xdr:sp macro="" textlink="">
      <xdr:nvSpPr>
        <xdr:cNvPr id="785" name="n_2mainValue【庁舎】&#10;有形固定資産減価償却率"/>
        <xdr:cNvSpPr txBox="1"/>
      </xdr:nvSpPr>
      <xdr:spPr>
        <a:xfrm>
          <a:off x="14389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6" name="テキスト ボックス 79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97" name="直線コネクタ 79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8" name="テキスト ボックス 79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9" name="直線コネクタ 79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0" name="テキスト ボックス 79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1" name="直線コネクタ 80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2" name="テキスト ボックス 80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3" name="直線コネクタ 80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4" name="テキスト ボックス 80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5" name="直線コネクタ 80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6" name="テキスト ボックス 80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7" name="直線コネクタ 80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8" name="テキスト ボックス 80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12" name="直線コネクタ 811"/>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13"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14" name="直線コネクタ 813"/>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15"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16" name="直線コネクタ 815"/>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817" name="【庁舎】&#10;一人当たり面積平均値テキスト"/>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18" name="フローチャート: 判断 817"/>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19" name="フローチャート: 判断 818"/>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20" name="フローチャート: 判断 819"/>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21" name="フローチャート: 判断 820"/>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169092</xdr:rowOff>
    </xdr:from>
    <xdr:to>
      <xdr:col>116</xdr:col>
      <xdr:colOff>114300</xdr:colOff>
      <xdr:row>103</xdr:row>
      <xdr:rowOff>99242</xdr:rowOff>
    </xdr:to>
    <xdr:sp macro="" textlink="">
      <xdr:nvSpPr>
        <xdr:cNvPr id="827" name="楕円 826"/>
        <xdr:cNvSpPr/>
      </xdr:nvSpPr>
      <xdr:spPr>
        <a:xfrm>
          <a:off x="221107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20519</xdr:rowOff>
    </xdr:from>
    <xdr:ext cx="469744" cy="259045"/>
    <xdr:sp macro="" textlink="">
      <xdr:nvSpPr>
        <xdr:cNvPr id="828" name="【庁舎】&#10;一人当たり面積該当値テキスト"/>
        <xdr:cNvSpPr txBox="1"/>
      </xdr:nvSpPr>
      <xdr:spPr>
        <a:xfrm>
          <a:off x="22199600" y="1750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165826</xdr:rowOff>
    </xdr:from>
    <xdr:to>
      <xdr:col>112</xdr:col>
      <xdr:colOff>38100</xdr:colOff>
      <xdr:row>103</xdr:row>
      <xdr:rowOff>95976</xdr:rowOff>
    </xdr:to>
    <xdr:sp macro="" textlink="">
      <xdr:nvSpPr>
        <xdr:cNvPr id="829" name="楕円 828"/>
        <xdr:cNvSpPr/>
      </xdr:nvSpPr>
      <xdr:spPr>
        <a:xfrm>
          <a:off x="2127250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45176</xdr:rowOff>
    </xdr:from>
    <xdr:to>
      <xdr:col>116</xdr:col>
      <xdr:colOff>63500</xdr:colOff>
      <xdr:row>103</xdr:row>
      <xdr:rowOff>48442</xdr:rowOff>
    </xdr:to>
    <xdr:cxnSp macro="">
      <xdr:nvCxnSpPr>
        <xdr:cNvPr id="830" name="直線コネクタ 829"/>
        <xdr:cNvCxnSpPr/>
      </xdr:nvCxnSpPr>
      <xdr:spPr>
        <a:xfrm>
          <a:off x="21323300" y="1770452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159294</xdr:rowOff>
    </xdr:from>
    <xdr:to>
      <xdr:col>107</xdr:col>
      <xdr:colOff>101600</xdr:colOff>
      <xdr:row>103</xdr:row>
      <xdr:rowOff>89444</xdr:rowOff>
    </xdr:to>
    <xdr:sp macro="" textlink="">
      <xdr:nvSpPr>
        <xdr:cNvPr id="831" name="楕円 830"/>
        <xdr:cNvSpPr/>
      </xdr:nvSpPr>
      <xdr:spPr>
        <a:xfrm>
          <a:off x="203835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38644</xdr:rowOff>
    </xdr:from>
    <xdr:to>
      <xdr:col>111</xdr:col>
      <xdr:colOff>177800</xdr:colOff>
      <xdr:row>103</xdr:row>
      <xdr:rowOff>45176</xdr:rowOff>
    </xdr:to>
    <xdr:cxnSp macro="">
      <xdr:nvCxnSpPr>
        <xdr:cNvPr id="832" name="直線コネクタ 831"/>
        <xdr:cNvCxnSpPr/>
      </xdr:nvCxnSpPr>
      <xdr:spPr>
        <a:xfrm>
          <a:off x="20434300" y="176979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33"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834" name="n_2aveValue【庁舎】&#10;一人当たり面積"/>
        <xdr:cNvSpPr txBox="1"/>
      </xdr:nvSpPr>
      <xdr:spPr>
        <a:xfrm>
          <a:off x="20199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66783</xdr:rowOff>
    </xdr:from>
    <xdr:ext cx="469744" cy="259045"/>
    <xdr:sp macro="" textlink="">
      <xdr:nvSpPr>
        <xdr:cNvPr id="835" name="n_3aveValue【庁舎】&#10;一人当たり面積"/>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112503</xdr:rowOff>
    </xdr:from>
    <xdr:ext cx="469744" cy="259045"/>
    <xdr:sp macro="" textlink="">
      <xdr:nvSpPr>
        <xdr:cNvPr id="836" name="n_1mainValue【庁舎】&#10;一人当たり面積"/>
        <xdr:cNvSpPr txBox="1"/>
      </xdr:nvSpPr>
      <xdr:spPr>
        <a:xfrm>
          <a:off x="21075727" y="1742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105971</xdr:rowOff>
    </xdr:from>
    <xdr:ext cx="469744" cy="259045"/>
    <xdr:sp macro="" textlink="">
      <xdr:nvSpPr>
        <xdr:cNvPr id="837" name="n_2mainValue【庁舎】&#10;一人当たり面積"/>
        <xdr:cNvSpPr txBox="1"/>
      </xdr:nvSpPr>
      <xdr:spPr>
        <a:xfrm>
          <a:off x="20199427" y="1742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8" name="正方形/長方形 8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9" name="正方形/長方形 8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0" name="テキスト ボックス 8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体育館・プール、保健センター・保健所及び市民会館は、類似団体に比べ、有形固定資産減価償却率及び一人当たりの面積が低いため、長期的かつ適正な維持管理に努めていく。</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及び福祉施設は、一人当たり面積は類似団体に比べ低いが、有形固定資産減価償却率は高いため、施設の更新を検討する際に現在の規模で需要を満たしているかどうか検討する必要がある。この際、福祉施設については民営化も含め検討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一般廃棄物処理施設は、有形固定資産減価償却率は類似団体に比べ低いものの、一人当たり有形固定資産額が高いため、将来の施設更新の際には施設規模を検討する必要がある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88,234
83,978
108.33
34,113,628
32,954,760
956,858
19,129,682
27,267,057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年度の財政力指数は</a:t>
          </a:r>
          <a:r>
            <a:rPr kumimoji="1" lang="en-US" altLang="ja-JP" sz="1300">
              <a:latin typeface="ＭＳ Ｐゴシック" panose="020B0600070205080204" pitchFamily="50" charset="-128"/>
              <a:ea typeface="ＭＳ Ｐゴシック" panose="020B0600070205080204" pitchFamily="50" charset="-128"/>
            </a:rPr>
            <a:t>0.89</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はほぼ横ばいで推移しながらも、類似団体平均を上回る数字を維持している。現状では、堅調な景気に伴い、市税は増収しているが、今後は生産年齢人口の減少や、社会保障費の増加などさらに財政を圧迫することが懸念される。引き続き、行財政改革による歳出抑制、市税収納率の向上などによる歳入確保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140405</xdr:rowOff>
    </xdr:from>
    <xdr:to>
      <xdr:col>23</xdr:col>
      <xdr:colOff>133350</xdr:colOff>
      <xdr:row>40</xdr:row>
      <xdr:rowOff>153811</xdr:rowOff>
    </xdr:to>
    <xdr:cxnSp macro="">
      <xdr:nvCxnSpPr>
        <xdr:cNvPr id="69" name="直線コネクタ 68"/>
        <xdr:cNvCxnSpPr/>
      </xdr:nvCxnSpPr>
      <xdr:spPr>
        <a:xfrm flipV="1">
          <a:off x="4114800" y="69984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153811</xdr:rowOff>
    </xdr:from>
    <xdr:to>
      <xdr:col>19</xdr:col>
      <xdr:colOff>133350</xdr:colOff>
      <xdr:row>40</xdr:row>
      <xdr:rowOff>167217</xdr:rowOff>
    </xdr:to>
    <xdr:cxnSp macro="">
      <xdr:nvCxnSpPr>
        <xdr:cNvPr id="72" name="直線コネクタ 71"/>
        <xdr:cNvCxnSpPr/>
      </xdr:nvCxnSpPr>
      <xdr:spPr>
        <a:xfrm flipV="1">
          <a:off x="3225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41</xdr:row>
      <xdr:rowOff>9172</xdr:rowOff>
    </xdr:to>
    <xdr:cxnSp macro="">
      <xdr:nvCxnSpPr>
        <xdr:cNvPr id="75" name="直線コネクタ 74"/>
        <xdr:cNvCxnSpPr/>
      </xdr:nvCxnSpPr>
      <xdr:spPr>
        <a:xfrm flipV="1">
          <a:off x="2336800" y="70252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9172</xdr:rowOff>
    </xdr:from>
    <xdr:to>
      <xdr:col>11</xdr:col>
      <xdr:colOff>31750</xdr:colOff>
      <xdr:row>41</xdr:row>
      <xdr:rowOff>9172</xdr:rowOff>
    </xdr:to>
    <xdr:cxnSp macro="">
      <xdr:nvCxnSpPr>
        <xdr:cNvPr id="78" name="直線コネクタ 77"/>
        <xdr:cNvCxnSpPr/>
      </xdr:nvCxnSpPr>
      <xdr:spPr>
        <a:xfrm>
          <a:off x="1447800" y="7038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2" name="テキスト ボックス 81"/>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88" name="楕円 87"/>
        <xdr:cNvSpPr/>
      </xdr:nvSpPr>
      <xdr:spPr>
        <a:xfrm>
          <a:off x="4902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106132</xdr:rowOff>
    </xdr:from>
    <xdr:ext cx="762000" cy="259045"/>
    <xdr:sp macro="" textlink="">
      <xdr:nvSpPr>
        <xdr:cNvPr id="89" name="財政力該当値テキスト"/>
        <xdr:cNvSpPr txBox="1"/>
      </xdr:nvSpPr>
      <xdr:spPr>
        <a:xfrm>
          <a:off x="5041900" y="679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103011</xdr:rowOff>
    </xdr:from>
    <xdr:to>
      <xdr:col>19</xdr:col>
      <xdr:colOff>184150</xdr:colOff>
      <xdr:row>41</xdr:row>
      <xdr:rowOff>33161</xdr:rowOff>
    </xdr:to>
    <xdr:sp macro="" textlink="">
      <xdr:nvSpPr>
        <xdr:cNvPr id="90" name="楕円 89"/>
        <xdr:cNvSpPr/>
      </xdr:nvSpPr>
      <xdr:spPr>
        <a:xfrm>
          <a:off x="4064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43338</xdr:rowOff>
    </xdr:from>
    <xdr:ext cx="736600" cy="259045"/>
    <xdr:sp macro="" textlink="">
      <xdr:nvSpPr>
        <xdr:cNvPr id="91" name="テキスト ボックス 90"/>
        <xdr:cNvSpPr txBox="1"/>
      </xdr:nvSpPr>
      <xdr:spPr>
        <a:xfrm>
          <a:off x="3733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3" name="テキスト ボックス 92"/>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129822</xdr:rowOff>
    </xdr:from>
    <xdr:to>
      <xdr:col>11</xdr:col>
      <xdr:colOff>82550</xdr:colOff>
      <xdr:row>41</xdr:row>
      <xdr:rowOff>59972</xdr:rowOff>
    </xdr:to>
    <xdr:sp macro="" textlink="">
      <xdr:nvSpPr>
        <xdr:cNvPr id="94" name="楕円 93"/>
        <xdr:cNvSpPr/>
      </xdr:nvSpPr>
      <xdr:spPr>
        <a:xfrm>
          <a:off x="2286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70149</xdr:rowOff>
    </xdr:from>
    <xdr:ext cx="762000" cy="259045"/>
    <xdr:sp macro="" textlink="">
      <xdr:nvSpPr>
        <xdr:cNvPr id="95" name="テキスト ボックス 94"/>
        <xdr:cNvSpPr txBox="1"/>
      </xdr:nvSpPr>
      <xdr:spPr>
        <a:xfrm>
          <a:off x="1955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129822</xdr:rowOff>
    </xdr:from>
    <xdr:to>
      <xdr:col>7</xdr:col>
      <xdr:colOff>31750</xdr:colOff>
      <xdr:row>41</xdr:row>
      <xdr:rowOff>59972</xdr:rowOff>
    </xdr:to>
    <xdr:sp macro="" textlink="">
      <xdr:nvSpPr>
        <xdr:cNvPr id="96" name="楕円 95"/>
        <xdr:cNvSpPr/>
      </xdr:nvSpPr>
      <xdr:spPr>
        <a:xfrm>
          <a:off x="1397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70149</xdr:rowOff>
    </xdr:from>
    <xdr:ext cx="762000" cy="259045"/>
    <xdr:sp macro="" textlink="">
      <xdr:nvSpPr>
        <xdr:cNvPr id="97" name="テキスト ボックス 96"/>
        <xdr:cNvSpPr txBox="1"/>
      </xdr:nvSpPr>
      <xdr:spPr>
        <a:xfrm>
          <a:off x="1066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年度は類似団体平均を下回り、前年度から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ポイント改善したが、以前</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％越えであり、高止まりしている。</a:t>
          </a:r>
        </a:p>
        <a:p>
          <a:r>
            <a:rPr kumimoji="1" lang="ja-JP" altLang="en-US" sz="1300">
              <a:latin typeface="ＭＳ Ｐゴシック" panose="020B0600070205080204" pitchFamily="50" charset="-128"/>
              <a:ea typeface="ＭＳ Ｐゴシック" panose="020B0600070205080204" pitchFamily="50" charset="-128"/>
            </a:rPr>
            <a:t>　今後、少子高齢化に伴う社会保障関連費の増や、公共施設の維持管理費の増など、経常収支比率を上昇させる要因が見込まれるため、ＰＤＣＡサイクルに基づく事務事業の見直しや</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を活用した効率化による人件費の抑制など経常経費の削減はもとより、使用料・手数料の受益者負担の適正化に努めていく。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116586</xdr:rowOff>
    </xdr:from>
    <xdr:to>
      <xdr:col>23</xdr:col>
      <xdr:colOff>133350</xdr:colOff>
      <xdr:row>64</xdr:row>
      <xdr:rowOff>140716</xdr:rowOff>
    </xdr:to>
    <xdr:cxnSp macro="">
      <xdr:nvCxnSpPr>
        <xdr:cNvPr id="130" name="直線コネクタ 129"/>
        <xdr:cNvCxnSpPr/>
      </xdr:nvCxnSpPr>
      <xdr:spPr>
        <a:xfrm flipV="1">
          <a:off x="4114800" y="1108938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52341</xdr:rowOff>
    </xdr:from>
    <xdr:ext cx="762000" cy="259045"/>
    <xdr:sp macro="" textlink="">
      <xdr:nvSpPr>
        <xdr:cNvPr id="131" name="財政構造の弾力性平均値テキスト"/>
        <xdr:cNvSpPr txBox="1"/>
      </xdr:nvSpPr>
      <xdr:spPr>
        <a:xfrm>
          <a:off x="5041900" y="1102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126238</xdr:rowOff>
    </xdr:from>
    <xdr:to>
      <xdr:col>19</xdr:col>
      <xdr:colOff>133350</xdr:colOff>
      <xdr:row>64</xdr:row>
      <xdr:rowOff>140716</xdr:rowOff>
    </xdr:to>
    <xdr:cxnSp macro="">
      <xdr:nvCxnSpPr>
        <xdr:cNvPr id="133" name="直線コネクタ 132"/>
        <xdr:cNvCxnSpPr/>
      </xdr:nvCxnSpPr>
      <xdr:spPr>
        <a:xfrm>
          <a:off x="3225800" y="1109903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35" name="テキスト ボックス 134"/>
        <xdr:cNvSpPr txBox="1"/>
      </xdr:nvSpPr>
      <xdr:spPr>
        <a:xfrm>
          <a:off x="3733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64</xdr:row>
      <xdr:rowOff>126238</xdr:rowOff>
    </xdr:to>
    <xdr:cxnSp macro="">
      <xdr:nvCxnSpPr>
        <xdr:cNvPr id="136" name="直線コネクタ 135"/>
        <xdr:cNvCxnSpPr/>
      </xdr:nvCxnSpPr>
      <xdr:spPr>
        <a:xfrm>
          <a:off x="2336800" y="1103630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63500</xdr:rowOff>
    </xdr:from>
    <xdr:to>
      <xdr:col>11</xdr:col>
      <xdr:colOff>31750</xdr:colOff>
      <xdr:row>64</xdr:row>
      <xdr:rowOff>106934</xdr:rowOff>
    </xdr:to>
    <xdr:cxnSp macro="">
      <xdr:nvCxnSpPr>
        <xdr:cNvPr id="139" name="直線コネクタ 138"/>
        <xdr:cNvCxnSpPr/>
      </xdr:nvCxnSpPr>
      <xdr:spPr>
        <a:xfrm flipV="1">
          <a:off x="1447800" y="1103630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42" name="フローチャート: 判断 141"/>
        <xdr:cNvSpPr/>
      </xdr:nvSpPr>
      <xdr:spPr>
        <a:xfrm>
          <a:off x="1397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136669</xdr:rowOff>
    </xdr:from>
    <xdr:ext cx="762000" cy="259045"/>
    <xdr:sp macro="" textlink="">
      <xdr:nvSpPr>
        <xdr:cNvPr id="143" name="テキスト ボックス 142"/>
        <xdr:cNvSpPr txBox="1"/>
      </xdr:nvSpPr>
      <xdr:spPr>
        <a:xfrm>
          <a:off x="1066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65786</xdr:rowOff>
    </xdr:from>
    <xdr:to>
      <xdr:col>23</xdr:col>
      <xdr:colOff>184150</xdr:colOff>
      <xdr:row>64</xdr:row>
      <xdr:rowOff>167386</xdr:rowOff>
    </xdr:to>
    <xdr:sp macro="" textlink="">
      <xdr:nvSpPr>
        <xdr:cNvPr id="149" name="楕円 148"/>
        <xdr:cNvSpPr/>
      </xdr:nvSpPr>
      <xdr:spPr>
        <a:xfrm>
          <a:off x="49022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82313</xdr:rowOff>
    </xdr:from>
    <xdr:ext cx="762000" cy="259045"/>
    <xdr:sp macro="" textlink="">
      <xdr:nvSpPr>
        <xdr:cNvPr id="150" name="財政構造の弾力性該当値テキスト"/>
        <xdr:cNvSpPr txBox="1"/>
      </xdr:nvSpPr>
      <xdr:spPr>
        <a:xfrm>
          <a:off x="50419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89916</xdr:rowOff>
    </xdr:from>
    <xdr:to>
      <xdr:col>19</xdr:col>
      <xdr:colOff>184150</xdr:colOff>
      <xdr:row>65</xdr:row>
      <xdr:rowOff>20066</xdr:rowOff>
    </xdr:to>
    <xdr:sp macro="" textlink="">
      <xdr:nvSpPr>
        <xdr:cNvPr id="151" name="楕円 150"/>
        <xdr:cNvSpPr/>
      </xdr:nvSpPr>
      <xdr:spPr>
        <a:xfrm>
          <a:off x="4064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52" name="テキスト ボックス 151"/>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75438</xdr:rowOff>
    </xdr:from>
    <xdr:to>
      <xdr:col>15</xdr:col>
      <xdr:colOff>133350</xdr:colOff>
      <xdr:row>65</xdr:row>
      <xdr:rowOff>5588</xdr:rowOff>
    </xdr:to>
    <xdr:sp macro="" textlink="">
      <xdr:nvSpPr>
        <xdr:cNvPr id="153" name="楕円 152"/>
        <xdr:cNvSpPr/>
      </xdr:nvSpPr>
      <xdr:spPr>
        <a:xfrm>
          <a:off x="3175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161815</xdr:rowOff>
    </xdr:from>
    <xdr:ext cx="762000" cy="259045"/>
    <xdr:sp macro="" textlink="">
      <xdr:nvSpPr>
        <xdr:cNvPr id="154" name="テキスト ボックス 153"/>
        <xdr:cNvSpPr txBox="1"/>
      </xdr:nvSpPr>
      <xdr:spPr>
        <a:xfrm>
          <a:off x="2844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5" name="楕円 154"/>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99077</xdr:rowOff>
    </xdr:from>
    <xdr:ext cx="762000" cy="259045"/>
    <xdr:sp macro="" textlink="">
      <xdr:nvSpPr>
        <xdr:cNvPr id="156" name="テキスト ボックス 155"/>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57" name="楕円 156"/>
        <xdr:cNvSpPr/>
      </xdr:nvSpPr>
      <xdr:spPr>
        <a:xfrm>
          <a:off x="1397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58" name="テキスト ボックス 157"/>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[110,175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人件費、物件費等については、人口１人当たりの数値において、類似団体と比べ良好な状況であり、平成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年連続で減少した。</a:t>
          </a:r>
        </a:p>
        <a:p>
          <a:r>
            <a:rPr kumimoji="1" lang="ja-JP" altLang="en-US" sz="1300">
              <a:latin typeface="ＭＳ Ｐゴシック" panose="020B0600070205080204" pitchFamily="50" charset="-128"/>
              <a:ea typeface="ＭＳ Ｐゴシック" panose="020B0600070205080204" pitchFamily="50" charset="-128"/>
            </a:rPr>
            <a:t>　今後は消費増税により、物件費の増加が予想されるが、引き続き、枠配分予算編成による事務事業の見直しの徹底、事務の効率化等により、コストの低減を図るとともに、一部事務組合の人件費・物件費等に充てる負担金を含め抑制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91860</xdr:rowOff>
    </xdr:from>
    <xdr:to>
      <xdr:col>23</xdr:col>
      <xdr:colOff>133350</xdr:colOff>
      <xdr:row>81</xdr:row>
      <xdr:rowOff>105701</xdr:rowOff>
    </xdr:to>
    <xdr:cxnSp macro="">
      <xdr:nvCxnSpPr>
        <xdr:cNvPr id="191" name="直線コネクタ 190"/>
        <xdr:cNvCxnSpPr/>
      </xdr:nvCxnSpPr>
      <xdr:spPr>
        <a:xfrm flipV="1">
          <a:off x="4114800" y="13979310"/>
          <a:ext cx="838200" cy="1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105701</xdr:rowOff>
    </xdr:from>
    <xdr:to>
      <xdr:col>19</xdr:col>
      <xdr:colOff>133350</xdr:colOff>
      <xdr:row>81</xdr:row>
      <xdr:rowOff>122948</xdr:rowOff>
    </xdr:to>
    <xdr:cxnSp macro="">
      <xdr:nvCxnSpPr>
        <xdr:cNvPr id="194" name="直線コネクタ 193"/>
        <xdr:cNvCxnSpPr/>
      </xdr:nvCxnSpPr>
      <xdr:spPr>
        <a:xfrm flipV="1">
          <a:off x="3225800" y="13993151"/>
          <a:ext cx="889000" cy="1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89359</xdr:rowOff>
    </xdr:from>
    <xdr:to>
      <xdr:col>15</xdr:col>
      <xdr:colOff>82550</xdr:colOff>
      <xdr:row>81</xdr:row>
      <xdr:rowOff>122948</xdr:rowOff>
    </xdr:to>
    <xdr:cxnSp macro="">
      <xdr:nvCxnSpPr>
        <xdr:cNvPr id="197" name="直線コネクタ 196"/>
        <xdr:cNvCxnSpPr/>
      </xdr:nvCxnSpPr>
      <xdr:spPr>
        <a:xfrm>
          <a:off x="2336800" y="13976809"/>
          <a:ext cx="889000" cy="3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62440</xdr:rowOff>
    </xdr:from>
    <xdr:to>
      <xdr:col>11</xdr:col>
      <xdr:colOff>31750</xdr:colOff>
      <xdr:row>81</xdr:row>
      <xdr:rowOff>89359</xdr:rowOff>
    </xdr:to>
    <xdr:cxnSp macro="">
      <xdr:nvCxnSpPr>
        <xdr:cNvPr id="200" name="直線コネクタ 199"/>
        <xdr:cNvCxnSpPr/>
      </xdr:nvCxnSpPr>
      <xdr:spPr>
        <a:xfrm>
          <a:off x="1447800" y="13949890"/>
          <a:ext cx="889000" cy="2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109953</xdr:rowOff>
    </xdr:from>
    <xdr:to>
      <xdr:col>7</xdr:col>
      <xdr:colOff>31750</xdr:colOff>
      <xdr:row>83</xdr:row>
      <xdr:rowOff>40103</xdr:rowOff>
    </xdr:to>
    <xdr:sp macro="" textlink="">
      <xdr:nvSpPr>
        <xdr:cNvPr id="203" name="フローチャート: 判断 202"/>
        <xdr:cNvSpPr/>
      </xdr:nvSpPr>
      <xdr:spPr>
        <a:xfrm>
          <a:off x="1397000" y="1416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24880</xdr:rowOff>
    </xdr:from>
    <xdr:ext cx="762000" cy="259045"/>
    <xdr:sp macro="" textlink="">
      <xdr:nvSpPr>
        <xdr:cNvPr id="204" name="テキスト ボックス 203"/>
        <xdr:cNvSpPr txBox="1"/>
      </xdr:nvSpPr>
      <xdr:spPr>
        <a:xfrm>
          <a:off x="1066800" y="1425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41060</xdr:rowOff>
    </xdr:from>
    <xdr:to>
      <xdr:col>23</xdr:col>
      <xdr:colOff>184150</xdr:colOff>
      <xdr:row>81</xdr:row>
      <xdr:rowOff>142660</xdr:rowOff>
    </xdr:to>
    <xdr:sp macro="" textlink="">
      <xdr:nvSpPr>
        <xdr:cNvPr id="210" name="楕円 209"/>
        <xdr:cNvSpPr/>
      </xdr:nvSpPr>
      <xdr:spPr>
        <a:xfrm>
          <a:off x="4902200" y="1392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57587</xdr:rowOff>
    </xdr:from>
    <xdr:ext cx="762000" cy="259045"/>
    <xdr:sp macro="" textlink="">
      <xdr:nvSpPr>
        <xdr:cNvPr id="211" name="人件費・物件費等の状況該当値テキスト"/>
        <xdr:cNvSpPr txBox="1"/>
      </xdr:nvSpPr>
      <xdr:spPr>
        <a:xfrm>
          <a:off x="5041900" y="13773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54901</xdr:rowOff>
    </xdr:from>
    <xdr:to>
      <xdr:col>19</xdr:col>
      <xdr:colOff>184150</xdr:colOff>
      <xdr:row>81</xdr:row>
      <xdr:rowOff>156501</xdr:rowOff>
    </xdr:to>
    <xdr:sp macro="" textlink="">
      <xdr:nvSpPr>
        <xdr:cNvPr id="212" name="楕円 211"/>
        <xdr:cNvSpPr/>
      </xdr:nvSpPr>
      <xdr:spPr>
        <a:xfrm>
          <a:off x="4064000" y="1394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166678</xdr:rowOff>
    </xdr:from>
    <xdr:ext cx="736600" cy="259045"/>
    <xdr:sp macro="" textlink="">
      <xdr:nvSpPr>
        <xdr:cNvPr id="213" name="テキスト ボックス 212"/>
        <xdr:cNvSpPr txBox="1"/>
      </xdr:nvSpPr>
      <xdr:spPr>
        <a:xfrm>
          <a:off x="3733800" y="13711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72148</xdr:rowOff>
    </xdr:from>
    <xdr:to>
      <xdr:col>15</xdr:col>
      <xdr:colOff>133350</xdr:colOff>
      <xdr:row>82</xdr:row>
      <xdr:rowOff>2298</xdr:rowOff>
    </xdr:to>
    <xdr:sp macro="" textlink="">
      <xdr:nvSpPr>
        <xdr:cNvPr id="214" name="楕円 213"/>
        <xdr:cNvSpPr/>
      </xdr:nvSpPr>
      <xdr:spPr>
        <a:xfrm>
          <a:off x="3175000" y="1395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12475</xdr:rowOff>
    </xdr:from>
    <xdr:ext cx="762000" cy="259045"/>
    <xdr:sp macro="" textlink="">
      <xdr:nvSpPr>
        <xdr:cNvPr id="215" name="テキスト ボックス 214"/>
        <xdr:cNvSpPr txBox="1"/>
      </xdr:nvSpPr>
      <xdr:spPr>
        <a:xfrm>
          <a:off x="2844800" y="1372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38559</xdr:rowOff>
    </xdr:from>
    <xdr:to>
      <xdr:col>11</xdr:col>
      <xdr:colOff>82550</xdr:colOff>
      <xdr:row>81</xdr:row>
      <xdr:rowOff>140159</xdr:rowOff>
    </xdr:to>
    <xdr:sp macro="" textlink="">
      <xdr:nvSpPr>
        <xdr:cNvPr id="216" name="楕円 215"/>
        <xdr:cNvSpPr/>
      </xdr:nvSpPr>
      <xdr:spPr>
        <a:xfrm>
          <a:off x="2286000" y="1392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150336</xdr:rowOff>
    </xdr:from>
    <xdr:ext cx="762000" cy="259045"/>
    <xdr:sp macro="" textlink="">
      <xdr:nvSpPr>
        <xdr:cNvPr id="217" name="テキスト ボックス 216"/>
        <xdr:cNvSpPr txBox="1"/>
      </xdr:nvSpPr>
      <xdr:spPr>
        <a:xfrm>
          <a:off x="1955800" y="1369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11640</xdr:rowOff>
    </xdr:from>
    <xdr:to>
      <xdr:col>7</xdr:col>
      <xdr:colOff>31750</xdr:colOff>
      <xdr:row>81</xdr:row>
      <xdr:rowOff>113240</xdr:rowOff>
    </xdr:to>
    <xdr:sp macro="" textlink="">
      <xdr:nvSpPr>
        <xdr:cNvPr id="218" name="楕円 217"/>
        <xdr:cNvSpPr/>
      </xdr:nvSpPr>
      <xdr:spPr>
        <a:xfrm>
          <a:off x="1397000" y="138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123417</xdr:rowOff>
    </xdr:from>
    <xdr:ext cx="762000" cy="259045"/>
    <xdr:sp macro="" textlink="">
      <xdr:nvSpPr>
        <xdr:cNvPr id="219" name="テキスト ボックス 218"/>
        <xdr:cNvSpPr txBox="1"/>
      </xdr:nvSpPr>
      <xdr:spPr>
        <a:xfrm>
          <a:off x="1066800" y="13667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行政改革の一環として進めてきた定員の適正化により、職員数が抑制されている反面、高校卒の管理職が多いこと等により、当該指数は類似団体の中で最も高い数値となっている。</a:t>
          </a:r>
        </a:p>
        <a:p>
          <a:r>
            <a:rPr kumimoji="1" lang="ja-JP" altLang="en-US" sz="1300">
              <a:latin typeface="ＭＳ Ｐゴシック" panose="020B0600070205080204" pitchFamily="50" charset="-128"/>
              <a:ea typeface="ＭＳ Ｐゴシック" panose="020B0600070205080204" pitchFamily="50" charset="-128"/>
            </a:rPr>
            <a:t>　引き続き計画的かつ適切な定員管理に努める。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35379</xdr:rowOff>
    </xdr:from>
    <xdr:to>
      <xdr:col>81</xdr:col>
      <xdr:colOff>44450</xdr:colOff>
      <xdr:row>89</xdr:row>
      <xdr:rowOff>104321</xdr:rowOff>
    </xdr:to>
    <xdr:cxnSp macro="">
      <xdr:nvCxnSpPr>
        <xdr:cNvPr id="255" name="直線コネクタ 254"/>
        <xdr:cNvCxnSpPr/>
      </xdr:nvCxnSpPr>
      <xdr:spPr>
        <a:xfrm flipV="1">
          <a:off x="16179800" y="1529442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86179</xdr:rowOff>
    </xdr:from>
    <xdr:to>
      <xdr:col>77</xdr:col>
      <xdr:colOff>44450</xdr:colOff>
      <xdr:row>89</xdr:row>
      <xdr:rowOff>104321</xdr:rowOff>
    </xdr:to>
    <xdr:cxnSp macro="">
      <xdr:nvCxnSpPr>
        <xdr:cNvPr id="258" name="直線コネクタ 257"/>
        <xdr:cNvCxnSpPr/>
      </xdr:nvCxnSpPr>
      <xdr:spPr>
        <a:xfrm>
          <a:off x="15290800" y="15173779"/>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86179</xdr:rowOff>
    </xdr:from>
    <xdr:to>
      <xdr:col>72</xdr:col>
      <xdr:colOff>203200</xdr:colOff>
      <xdr:row>88</xdr:row>
      <xdr:rowOff>137886</xdr:rowOff>
    </xdr:to>
    <xdr:cxnSp macro="">
      <xdr:nvCxnSpPr>
        <xdr:cNvPr id="261" name="直線コネクタ 260"/>
        <xdr:cNvCxnSpPr/>
      </xdr:nvCxnSpPr>
      <xdr:spPr>
        <a:xfrm flipV="1">
          <a:off x="14401800" y="151737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154214</xdr:rowOff>
    </xdr:from>
    <xdr:to>
      <xdr:col>68</xdr:col>
      <xdr:colOff>152400</xdr:colOff>
      <xdr:row>88</xdr:row>
      <xdr:rowOff>137886</xdr:rowOff>
    </xdr:to>
    <xdr:cxnSp macro="">
      <xdr:nvCxnSpPr>
        <xdr:cNvPr id="264" name="直線コネクタ 263"/>
        <xdr:cNvCxnSpPr/>
      </xdr:nvCxnSpPr>
      <xdr:spPr>
        <a:xfrm>
          <a:off x="13512800" y="1507036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67" name="フローチャート: 判断 266"/>
        <xdr:cNvSpPr/>
      </xdr:nvSpPr>
      <xdr:spPr>
        <a:xfrm>
          <a:off x="13462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68" name="テキスト ボックス 267"/>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156029</xdr:rowOff>
    </xdr:from>
    <xdr:to>
      <xdr:col>81</xdr:col>
      <xdr:colOff>95250</xdr:colOff>
      <xdr:row>89</xdr:row>
      <xdr:rowOff>86179</xdr:rowOff>
    </xdr:to>
    <xdr:sp macro="" textlink="">
      <xdr:nvSpPr>
        <xdr:cNvPr id="274" name="楕円 273"/>
        <xdr:cNvSpPr/>
      </xdr:nvSpPr>
      <xdr:spPr>
        <a:xfrm>
          <a:off x="169672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51906</xdr:rowOff>
    </xdr:from>
    <xdr:ext cx="762000" cy="259045"/>
    <xdr:sp macro="" textlink="">
      <xdr:nvSpPr>
        <xdr:cNvPr id="275" name="給与水準   （国との比較）該当値テキスト"/>
        <xdr:cNvSpPr txBox="1"/>
      </xdr:nvSpPr>
      <xdr:spPr>
        <a:xfrm>
          <a:off x="17106900" y="15139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53521</xdr:rowOff>
    </xdr:from>
    <xdr:to>
      <xdr:col>77</xdr:col>
      <xdr:colOff>95250</xdr:colOff>
      <xdr:row>89</xdr:row>
      <xdr:rowOff>155121</xdr:rowOff>
    </xdr:to>
    <xdr:sp macro="" textlink="">
      <xdr:nvSpPr>
        <xdr:cNvPr id="276" name="楕円 275"/>
        <xdr:cNvSpPr/>
      </xdr:nvSpPr>
      <xdr:spPr>
        <a:xfrm>
          <a:off x="16129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139898</xdr:rowOff>
    </xdr:from>
    <xdr:ext cx="736600" cy="259045"/>
    <xdr:sp macro="" textlink="">
      <xdr:nvSpPr>
        <xdr:cNvPr id="277" name="テキスト ボックス 276"/>
        <xdr:cNvSpPr txBox="1"/>
      </xdr:nvSpPr>
      <xdr:spPr>
        <a:xfrm>
          <a:off x="15798800" y="15398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35379</xdr:rowOff>
    </xdr:from>
    <xdr:to>
      <xdr:col>73</xdr:col>
      <xdr:colOff>44450</xdr:colOff>
      <xdr:row>88</xdr:row>
      <xdr:rowOff>136979</xdr:rowOff>
    </xdr:to>
    <xdr:sp macro="" textlink="">
      <xdr:nvSpPr>
        <xdr:cNvPr id="278" name="楕円 277"/>
        <xdr:cNvSpPr/>
      </xdr:nvSpPr>
      <xdr:spPr>
        <a:xfrm>
          <a:off x="15240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121756</xdr:rowOff>
    </xdr:from>
    <xdr:ext cx="762000" cy="259045"/>
    <xdr:sp macro="" textlink="">
      <xdr:nvSpPr>
        <xdr:cNvPr id="279" name="テキスト ボックス 278"/>
        <xdr:cNvSpPr txBox="1"/>
      </xdr:nvSpPr>
      <xdr:spPr>
        <a:xfrm>
          <a:off x="14909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87086</xdr:rowOff>
    </xdr:from>
    <xdr:to>
      <xdr:col>68</xdr:col>
      <xdr:colOff>203200</xdr:colOff>
      <xdr:row>89</xdr:row>
      <xdr:rowOff>17236</xdr:rowOff>
    </xdr:to>
    <xdr:sp macro="" textlink="">
      <xdr:nvSpPr>
        <xdr:cNvPr id="280" name="楕円 279"/>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2013</xdr:rowOff>
    </xdr:from>
    <xdr:ext cx="762000" cy="259045"/>
    <xdr:sp macro="" textlink="">
      <xdr:nvSpPr>
        <xdr:cNvPr id="281" name="テキスト ボックス 280"/>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103414</xdr:rowOff>
    </xdr:from>
    <xdr:to>
      <xdr:col>64</xdr:col>
      <xdr:colOff>152400</xdr:colOff>
      <xdr:row>88</xdr:row>
      <xdr:rowOff>33564</xdr:rowOff>
    </xdr:to>
    <xdr:sp macro="" textlink="">
      <xdr:nvSpPr>
        <xdr:cNvPr id="282" name="楕円 281"/>
        <xdr:cNvSpPr/>
      </xdr:nvSpPr>
      <xdr:spPr>
        <a:xfrm>
          <a:off x="13462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18341</xdr:rowOff>
    </xdr:from>
    <xdr:ext cx="762000" cy="259045"/>
    <xdr:sp macro="" textlink="">
      <xdr:nvSpPr>
        <xdr:cNvPr id="283" name="テキスト ボックス 282"/>
        <xdr:cNvSpPr txBox="1"/>
      </xdr:nvSpPr>
      <xdr:spPr>
        <a:xfrm>
          <a:off x="13131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実施計画や定員管理計画に基づき、組織機構の見直しや指定管理業務委託等を実施するなど職員数の抑制に努めてきたこと、消防業務等を一部事務組合で行っていることなどから、類似団体平均と比べ低い水準にある。</a:t>
          </a:r>
        </a:p>
        <a:p>
          <a:r>
            <a:rPr kumimoji="1" lang="ja-JP" altLang="en-US" sz="1300">
              <a:latin typeface="ＭＳ Ｐゴシック" panose="020B0600070205080204" pitchFamily="50" charset="-128"/>
              <a:ea typeface="ＭＳ Ｐゴシック" panose="020B0600070205080204" pitchFamily="50" charset="-128"/>
            </a:rPr>
            <a:t>　引き続き、行政改革実施計画に基づく事務事業の見直しや民間委託等、更なる業務効率化を図り、適切な定員管理に努める。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150601</xdr:rowOff>
    </xdr:from>
    <xdr:to>
      <xdr:col>81</xdr:col>
      <xdr:colOff>44450</xdr:colOff>
      <xdr:row>59</xdr:row>
      <xdr:rowOff>152612</xdr:rowOff>
    </xdr:to>
    <xdr:cxnSp macro="">
      <xdr:nvCxnSpPr>
        <xdr:cNvPr id="318" name="直線コネクタ 317"/>
        <xdr:cNvCxnSpPr/>
      </xdr:nvCxnSpPr>
      <xdr:spPr>
        <a:xfrm flipV="1">
          <a:off x="16179800" y="10266151"/>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152612</xdr:rowOff>
    </xdr:from>
    <xdr:to>
      <xdr:col>77</xdr:col>
      <xdr:colOff>44450</xdr:colOff>
      <xdr:row>59</xdr:row>
      <xdr:rowOff>166688</xdr:rowOff>
    </xdr:to>
    <xdr:cxnSp macro="">
      <xdr:nvCxnSpPr>
        <xdr:cNvPr id="321" name="直線コネクタ 320"/>
        <xdr:cNvCxnSpPr/>
      </xdr:nvCxnSpPr>
      <xdr:spPr>
        <a:xfrm flipV="1">
          <a:off x="15290800" y="1026816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166688</xdr:rowOff>
    </xdr:from>
    <xdr:to>
      <xdr:col>72</xdr:col>
      <xdr:colOff>203200</xdr:colOff>
      <xdr:row>59</xdr:row>
      <xdr:rowOff>168698</xdr:rowOff>
    </xdr:to>
    <xdr:cxnSp macro="">
      <xdr:nvCxnSpPr>
        <xdr:cNvPr id="324" name="直線コネクタ 323"/>
        <xdr:cNvCxnSpPr/>
      </xdr:nvCxnSpPr>
      <xdr:spPr>
        <a:xfrm flipV="1">
          <a:off x="14401800" y="10282238"/>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168698</xdr:rowOff>
    </xdr:from>
    <xdr:to>
      <xdr:col>68</xdr:col>
      <xdr:colOff>152400</xdr:colOff>
      <xdr:row>59</xdr:row>
      <xdr:rowOff>168698</xdr:rowOff>
    </xdr:to>
    <xdr:cxnSp macro="">
      <xdr:nvCxnSpPr>
        <xdr:cNvPr id="327" name="直線コネクタ 326"/>
        <xdr:cNvCxnSpPr/>
      </xdr:nvCxnSpPr>
      <xdr:spPr>
        <a:xfrm>
          <a:off x="13512800" y="102842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29" name="テキスト ボックス 328"/>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21802</xdr:rowOff>
    </xdr:from>
    <xdr:to>
      <xdr:col>64</xdr:col>
      <xdr:colOff>152400</xdr:colOff>
      <xdr:row>62</xdr:row>
      <xdr:rowOff>123402</xdr:rowOff>
    </xdr:to>
    <xdr:sp macro="" textlink="">
      <xdr:nvSpPr>
        <xdr:cNvPr id="330" name="フローチャート: 判断 329"/>
        <xdr:cNvSpPr/>
      </xdr:nvSpPr>
      <xdr:spPr>
        <a:xfrm>
          <a:off x="13462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108179</xdr:rowOff>
    </xdr:from>
    <xdr:ext cx="762000" cy="259045"/>
    <xdr:sp macro="" textlink="">
      <xdr:nvSpPr>
        <xdr:cNvPr id="331" name="テキスト ボックス 330"/>
        <xdr:cNvSpPr txBox="1"/>
      </xdr:nvSpPr>
      <xdr:spPr>
        <a:xfrm>
          <a:off x="13131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99801</xdr:rowOff>
    </xdr:from>
    <xdr:to>
      <xdr:col>81</xdr:col>
      <xdr:colOff>95250</xdr:colOff>
      <xdr:row>60</xdr:row>
      <xdr:rowOff>29951</xdr:rowOff>
    </xdr:to>
    <xdr:sp macro="" textlink="">
      <xdr:nvSpPr>
        <xdr:cNvPr id="337" name="楕円 336"/>
        <xdr:cNvSpPr/>
      </xdr:nvSpPr>
      <xdr:spPr>
        <a:xfrm>
          <a:off x="16967200" y="102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21078</xdr:rowOff>
    </xdr:from>
    <xdr:ext cx="762000" cy="259045"/>
    <xdr:sp macro="" textlink="">
      <xdr:nvSpPr>
        <xdr:cNvPr id="338" name="定員管理の状況該当値テキスト"/>
        <xdr:cNvSpPr txBox="1"/>
      </xdr:nvSpPr>
      <xdr:spPr>
        <a:xfrm>
          <a:off x="17106900" y="1013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101812</xdr:rowOff>
    </xdr:from>
    <xdr:to>
      <xdr:col>77</xdr:col>
      <xdr:colOff>95250</xdr:colOff>
      <xdr:row>60</xdr:row>
      <xdr:rowOff>31962</xdr:rowOff>
    </xdr:to>
    <xdr:sp macro="" textlink="">
      <xdr:nvSpPr>
        <xdr:cNvPr id="339" name="楕円 338"/>
        <xdr:cNvSpPr/>
      </xdr:nvSpPr>
      <xdr:spPr>
        <a:xfrm>
          <a:off x="16129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42139</xdr:rowOff>
    </xdr:from>
    <xdr:ext cx="736600" cy="259045"/>
    <xdr:sp macro="" textlink="">
      <xdr:nvSpPr>
        <xdr:cNvPr id="340" name="テキスト ボックス 339"/>
        <xdr:cNvSpPr txBox="1"/>
      </xdr:nvSpPr>
      <xdr:spPr>
        <a:xfrm>
          <a:off x="15798800" y="9986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115888</xdr:rowOff>
    </xdr:from>
    <xdr:to>
      <xdr:col>73</xdr:col>
      <xdr:colOff>44450</xdr:colOff>
      <xdr:row>60</xdr:row>
      <xdr:rowOff>46038</xdr:rowOff>
    </xdr:to>
    <xdr:sp macro="" textlink="">
      <xdr:nvSpPr>
        <xdr:cNvPr id="341" name="楕円 340"/>
        <xdr:cNvSpPr/>
      </xdr:nvSpPr>
      <xdr:spPr>
        <a:xfrm>
          <a:off x="15240000" y="102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56215</xdr:rowOff>
    </xdr:from>
    <xdr:ext cx="762000" cy="259045"/>
    <xdr:sp macro="" textlink="">
      <xdr:nvSpPr>
        <xdr:cNvPr id="342" name="テキスト ボックス 341"/>
        <xdr:cNvSpPr txBox="1"/>
      </xdr:nvSpPr>
      <xdr:spPr>
        <a:xfrm>
          <a:off x="14909800" y="1000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117898</xdr:rowOff>
    </xdr:from>
    <xdr:to>
      <xdr:col>68</xdr:col>
      <xdr:colOff>203200</xdr:colOff>
      <xdr:row>60</xdr:row>
      <xdr:rowOff>48048</xdr:rowOff>
    </xdr:to>
    <xdr:sp macro="" textlink="">
      <xdr:nvSpPr>
        <xdr:cNvPr id="343" name="楕円 342"/>
        <xdr:cNvSpPr/>
      </xdr:nvSpPr>
      <xdr:spPr>
        <a:xfrm>
          <a:off x="143510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58225</xdr:rowOff>
    </xdr:from>
    <xdr:ext cx="762000" cy="259045"/>
    <xdr:sp macro="" textlink="">
      <xdr:nvSpPr>
        <xdr:cNvPr id="344" name="テキスト ボックス 343"/>
        <xdr:cNvSpPr txBox="1"/>
      </xdr:nvSpPr>
      <xdr:spPr>
        <a:xfrm>
          <a:off x="14020800" y="1000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117898</xdr:rowOff>
    </xdr:from>
    <xdr:to>
      <xdr:col>64</xdr:col>
      <xdr:colOff>152400</xdr:colOff>
      <xdr:row>60</xdr:row>
      <xdr:rowOff>48048</xdr:rowOff>
    </xdr:to>
    <xdr:sp macro="" textlink="">
      <xdr:nvSpPr>
        <xdr:cNvPr id="345" name="楕円 344"/>
        <xdr:cNvSpPr/>
      </xdr:nvSpPr>
      <xdr:spPr>
        <a:xfrm>
          <a:off x="134620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58225</xdr:rowOff>
    </xdr:from>
    <xdr:ext cx="762000" cy="259045"/>
    <xdr:sp macro="" textlink="">
      <xdr:nvSpPr>
        <xdr:cNvPr id="346" name="テキスト ボックス 345"/>
        <xdr:cNvSpPr txBox="1"/>
      </xdr:nvSpPr>
      <xdr:spPr>
        <a:xfrm>
          <a:off x="13131800" y="1000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実質公債費比率は、公営企業の地方債償還に充てられた繰入金や一般会計等の元利償還金が減少したことなどにより、３か年平均で</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％となり前年度から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しかしながら、類似団体を上回っていることから、引き続き特定財源の確保に努め、緊急度・住民ニーズを的確に把握した事業の選択により、公債費の適正化に努める。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17599</xdr:rowOff>
    </xdr:from>
    <xdr:to>
      <xdr:col>81</xdr:col>
      <xdr:colOff>44450</xdr:colOff>
      <xdr:row>41</xdr:row>
      <xdr:rowOff>45176</xdr:rowOff>
    </xdr:to>
    <xdr:cxnSp macro="">
      <xdr:nvCxnSpPr>
        <xdr:cNvPr id="381" name="直線コネクタ 380"/>
        <xdr:cNvCxnSpPr/>
      </xdr:nvCxnSpPr>
      <xdr:spPr>
        <a:xfrm flipV="1">
          <a:off x="16179800" y="7047049"/>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51361</xdr:rowOff>
    </xdr:from>
    <xdr:ext cx="762000" cy="259045"/>
    <xdr:sp macro="" textlink="">
      <xdr:nvSpPr>
        <xdr:cNvPr id="382" name="公債費負担の状況平均値テキスト"/>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45176</xdr:rowOff>
    </xdr:from>
    <xdr:to>
      <xdr:col>77</xdr:col>
      <xdr:colOff>44450</xdr:colOff>
      <xdr:row>41</xdr:row>
      <xdr:rowOff>79647</xdr:rowOff>
    </xdr:to>
    <xdr:cxnSp macro="">
      <xdr:nvCxnSpPr>
        <xdr:cNvPr id="384" name="直線コネクタ 383"/>
        <xdr:cNvCxnSpPr/>
      </xdr:nvCxnSpPr>
      <xdr:spPr>
        <a:xfrm flipV="1">
          <a:off x="15290800" y="707462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167294</xdr:rowOff>
    </xdr:from>
    <xdr:ext cx="736600" cy="259045"/>
    <xdr:sp macro="" textlink="">
      <xdr:nvSpPr>
        <xdr:cNvPr id="386" name="テキスト ボックス 385"/>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79647</xdr:rowOff>
    </xdr:from>
    <xdr:to>
      <xdr:col>72</xdr:col>
      <xdr:colOff>203200</xdr:colOff>
      <xdr:row>41</xdr:row>
      <xdr:rowOff>86541</xdr:rowOff>
    </xdr:to>
    <xdr:cxnSp macro="">
      <xdr:nvCxnSpPr>
        <xdr:cNvPr id="387" name="直線コネクタ 386"/>
        <xdr:cNvCxnSpPr/>
      </xdr:nvCxnSpPr>
      <xdr:spPr>
        <a:xfrm flipV="1">
          <a:off x="14401800" y="710909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86541</xdr:rowOff>
    </xdr:from>
    <xdr:to>
      <xdr:col>68</xdr:col>
      <xdr:colOff>152400</xdr:colOff>
      <xdr:row>41</xdr:row>
      <xdr:rowOff>127907</xdr:rowOff>
    </xdr:to>
    <xdr:cxnSp macro="">
      <xdr:nvCxnSpPr>
        <xdr:cNvPr id="390" name="直線コネクタ 389"/>
        <xdr:cNvCxnSpPr/>
      </xdr:nvCxnSpPr>
      <xdr:spPr>
        <a:xfrm flipV="1">
          <a:off x="13512800" y="711599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37210</xdr:rowOff>
    </xdr:from>
    <xdr:ext cx="762000" cy="259045"/>
    <xdr:sp macro="" textlink="">
      <xdr:nvSpPr>
        <xdr:cNvPr id="392" name="テキスト ボックス 391"/>
        <xdr:cNvSpPr txBox="1"/>
      </xdr:nvSpPr>
      <xdr:spPr>
        <a:xfrm>
          <a:off x="14020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3" name="フローチャート: 判断 392"/>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394" name="テキスト ボックス 393"/>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138249</xdr:rowOff>
    </xdr:from>
    <xdr:to>
      <xdr:col>81</xdr:col>
      <xdr:colOff>95250</xdr:colOff>
      <xdr:row>41</xdr:row>
      <xdr:rowOff>68399</xdr:rowOff>
    </xdr:to>
    <xdr:sp macro="" textlink="">
      <xdr:nvSpPr>
        <xdr:cNvPr id="400" name="楕円 399"/>
        <xdr:cNvSpPr/>
      </xdr:nvSpPr>
      <xdr:spPr>
        <a:xfrm>
          <a:off x="169672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110326</xdr:rowOff>
    </xdr:from>
    <xdr:ext cx="762000" cy="259045"/>
    <xdr:sp macro="" textlink="">
      <xdr:nvSpPr>
        <xdr:cNvPr id="401" name="公債費負担の状況該当値テキスト"/>
        <xdr:cNvSpPr txBox="1"/>
      </xdr:nvSpPr>
      <xdr:spPr>
        <a:xfrm>
          <a:off x="17106900" y="696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165826</xdr:rowOff>
    </xdr:from>
    <xdr:to>
      <xdr:col>77</xdr:col>
      <xdr:colOff>95250</xdr:colOff>
      <xdr:row>41</xdr:row>
      <xdr:rowOff>95976</xdr:rowOff>
    </xdr:to>
    <xdr:sp macro="" textlink="">
      <xdr:nvSpPr>
        <xdr:cNvPr id="402" name="楕円 401"/>
        <xdr:cNvSpPr/>
      </xdr:nvSpPr>
      <xdr:spPr>
        <a:xfrm>
          <a:off x="161290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80753</xdr:rowOff>
    </xdr:from>
    <xdr:ext cx="736600" cy="259045"/>
    <xdr:sp macro="" textlink="">
      <xdr:nvSpPr>
        <xdr:cNvPr id="403" name="テキスト ボックス 402"/>
        <xdr:cNvSpPr txBox="1"/>
      </xdr:nvSpPr>
      <xdr:spPr>
        <a:xfrm>
          <a:off x="15798800" y="711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28847</xdr:rowOff>
    </xdr:from>
    <xdr:to>
      <xdr:col>73</xdr:col>
      <xdr:colOff>44450</xdr:colOff>
      <xdr:row>41</xdr:row>
      <xdr:rowOff>130447</xdr:rowOff>
    </xdr:to>
    <xdr:sp macro="" textlink="">
      <xdr:nvSpPr>
        <xdr:cNvPr id="404" name="楕円 403"/>
        <xdr:cNvSpPr/>
      </xdr:nvSpPr>
      <xdr:spPr>
        <a:xfrm>
          <a:off x="15240000" y="705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115224</xdr:rowOff>
    </xdr:from>
    <xdr:ext cx="762000" cy="259045"/>
    <xdr:sp macro="" textlink="">
      <xdr:nvSpPr>
        <xdr:cNvPr id="405" name="テキスト ボックス 404"/>
        <xdr:cNvSpPr txBox="1"/>
      </xdr:nvSpPr>
      <xdr:spPr>
        <a:xfrm>
          <a:off x="14909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35741</xdr:rowOff>
    </xdr:from>
    <xdr:to>
      <xdr:col>68</xdr:col>
      <xdr:colOff>203200</xdr:colOff>
      <xdr:row>41</xdr:row>
      <xdr:rowOff>137341</xdr:rowOff>
    </xdr:to>
    <xdr:sp macro="" textlink="">
      <xdr:nvSpPr>
        <xdr:cNvPr id="406" name="楕円 405"/>
        <xdr:cNvSpPr/>
      </xdr:nvSpPr>
      <xdr:spPr>
        <a:xfrm>
          <a:off x="14351000" y="70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122118</xdr:rowOff>
    </xdr:from>
    <xdr:ext cx="762000" cy="259045"/>
    <xdr:sp macro="" textlink="">
      <xdr:nvSpPr>
        <xdr:cNvPr id="407" name="テキスト ボックス 406"/>
        <xdr:cNvSpPr txBox="1"/>
      </xdr:nvSpPr>
      <xdr:spPr>
        <a:xfrm>
          <a:off x="14020800" y="71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8" name="楕円 407"/>
        <xdr:cNvSpPr/>
      </xdr:nvSpPr>
      <xdr:spPr>
        <a:xfrm>
          <a:off x="13462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09" name="テキスト ボックス 408"/>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年度より総合体育館の整備を開始したことにより数値が悪化しており、類似団体平均と比較すると、高めとなっている。平成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ポイント改善しているが、剰余金を活用した財政調整基金の積立や市有財産売払収入を財源とした公共施設等適正管理基金の新設等により充当可能基金額が増加したためである。</a:t>
          </a:r>
        </a:p>
        <a:p>
          <a:r>
            <a:rPr kumimoji="1" lang="ja-JP" altLang="en-US" sz="1300">
              <a:latin typeface="ＭＳ Ｐゴシック" panose="020B0600070205080204" pitchFamily="50" charset="-128"/>
              <a:ea typeface="ＭＳ Ｐゴシック" panose="020B0600070205080204" pitchFamily="50" charset="-128"/>
            </a:rPr>
            <a:t>　今後、新規事業の実施に当たっては、その必要性や緊急性を十分に検討するとともに、将来負担比率等健全化判断比率に注視しながら、起債額の適正化に努めていく。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26416</xdr:rowOff>
    </xdr:from>
    <xdr:to>
      <xdr:col>81</xdr:col>
      <xdr:colOff>44450</xdr:colOff>
      <xdr:row>16</xdr:row>
      <xdr:rowOff>105241</xdr:rowOff>
    </xdr:to>
    <xdr:cxnSp macro="">
      <xdr:nvCxnSpPr>
        <xdr:cNvPr id="443" name="直線コネクタ 442"/>
        <xdr:cNvCxnSpPr/>
      </xdr:nvCxnSpPr>
      <xdr:spPr>
        <a:xfrm flipV="1">
          <a:off x="16179800" y="2769616"/>
          <a:ext cx="8382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44" name="将来負担の状況平均値テキスト"/>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81915</xdr:rowOff>
    </xdr:from>
    <xdr:to>
      <xdr:col>77</xdr:col>
      <xdr:colOff>44450</xdr:colOff>
      <xdr:row>16</xdr:row>
      <xdr:rowOff>105241</xdr:rowOff>
    </xdr:to>
    <xdr:cxnSp macro="">
      <xdr:nvCxnSpPr>
        <xdr:cNvPr id="446" name="直線コネクタ 445"/>
        <xdr:cNvCxnSpPr/>
      </xdr:nvCxnSpPr>
      <xdr:spPr>
        <a:xfrm>
          <a:off x="15290800" y="2825115"/>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8" name="テキスト ボックス 447"/>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137541</xdr:rowOff>
    </xdr:from>
    <xdr:to>
      <xdr:col>72</xdr:col>
      <xdr:colOff>203200</xdr:colOff>
      <xdr:row>16</xdr:row>
      <xdr:rowOff>81915</xdr:rowOff>
    </xdr:to>
    <xdr:cxnSp macro="">
      <xdr:nvCxnSpPr>
        <xdr:cNvPr id="449" name="直線コネクタ 448"/>
        <xdr:cNvCxnSpPr/>
      </xdr:nvCxnSpPr>
      <xdr:spPr>
        <a:xfrm>
          <a:off x="14401800" y="2709291"/>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51" name="テキスト ボックス 450"/>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137541</xdr:rowOff>
    </xdr:from>
    <xdr:to>
      <xdr:col>68</xdr:col>
      <xdr:colOff>152400</xdr:colOff>
      <xdr:row>16</xdr:row>
      <xdr:rowOff>53763</xdr:rowOff>
    </xdr:to>
    <xdr:cxnSp macro="">
      <xdr:nvCxnSpPr>
        <xdr:cNvPr id="452" name="直線コネクタ 451"/>
        <xdr:cNvCxnSpPr/>
      </xdr:nvCxnSpPr>
      <xdr:spPr>
        <a:xfrm flipV="1">
          <a:off x="13512800" y="2709291"/>
          <a:ext cx="889000" cy="8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3" name="フローチャート: 判断 452"/>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4" name="テキスト ボックス 453"/>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13547</xdr:rowOff>
    </xdr:from>
    <xdr:to>
      <xdr:col>64</xdr:col>
      <xdr:colOff>152400</xdr:colOff>
      <xdr:row>15</xdr:row>
      <xdr:rowOff>115147</xdr:rowOff>
    </xdr:to>
    <xdr:sp macro="" textlink="">
      <xdr:nvSpPr>
        <xdr:cNvPr id="455" name="フローチャート: 判断 454"/>
        <xdr:cNvSpPr/>
      </xdr:nvSpPr>
      <xdr:spPr>
        <a:xfrm>
          <a:off x="13462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125324</xdr:rowOff>
    </xdr:from>
    <xdr:ext cx="762000" cy="259045"/>
    <xdr:sp macro="" textlink="">
      <xdr:nvSpPr>
        <xdr:cNvPr id="456" name="テキスト ボックス 455"/>
        <xdr:cNvSpPr txBox="1"/>
      </xdr:nvSpPr>
      <xdr:spPr>
        <a:xfrm>
          <a:off x="13131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147066</xdr:rowOff>
    </xdr:from>
    <xdr:to>
      <xdr:col>81</xdr:col>
      <xdr:colOff>95250</xdr:colOff>
      <xdr:row>16</xdr:row>
      <xdr:rowOff>77216</xdr:rowOff>
    </xdr:to>
    <xdr:sp macro="" textlink="">
      <xdr:nvSpPr>
        <xdr:cNvPr id="462" name="楕円 461"/>
        <xdr:cNvSpPr/>
      </xdr:nvSpPr>
      <xdr:spPr>
        <a:xfrm>
          <a:off x="169672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119143</xdr:rowOff>
    </xdr:from>
    <xdr:ext cx="762000" cy="259045"/>
    <xdr:sp macro="" textlink="">
      <xdr:nvSpPr>
        <xdr:cNvPr id="463" name="将来負担の状況該当値テキスト"/>
        <xdr:cNvSpPr txBox="1"/>
      </xdr:nvSpPr>
      <xdr:spPr>
        <a:xfrm>
          <a:off x="171069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54441</xdr:rowOff>
    </xdr:from>
    <xdr:to>
      <xdr:col>77</xdr:col>
      <xdr:colOff>95250</xdr:colOff>
      <xdr:row>16</xdr:row>
      <xdr:rowOff>156041</xdr:rowOff>
    </xdr:to>
    <xdr:sp macro="" textlink="">
      <xdr:nvSpPr>
        <xdr:cNvPr id="464" name="楕円 463"/>
        <xdr:cNvSpPr/>
      </xdr:nvSpPr>
      <xdr:spPr>
        <a:xfrm>
          <a:off x="16129000" y="279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140818</xdr:rowOff>
    </xdr:from>
    <xdr:ext cx="736600" cy="259045"/>
    <xdr:sp macro="" textlink="">
      <xdr:nvSpPr>
        <xdr:cNvPr id="465" name="テキスト ボックス 464"/>
        <xdr:cNvSpPr txBox="1"/>
      </xdr:nvSpPr>
      <xdr:spPr>
        <a:xfrm>
          <a:off x="15798800" y="2884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31115</xdr:rowOff>
    </xdr:from>
    <xdr:to>
      <xdr:col>73</xdr:col>
      <xdr:colOff>44450</xdr:colOff>
      <xdr:row>16</xdr:row>
      <xdr:rowOff>132715</xdr:rowOff>
    </xdr:to>
    <xdr:sp macro="" textlink="">
      <xdr:nvSpPr>
        <xdr:cNvPr id="466" name="楕円 465"/>
        <xdr:cNvSpPr/>
      </xdr:nvSpPr>
      <xdr:spPr>
        <a:xfrm>
          <a:off x="15240000" y="27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117492</xdr:rowOff>
    </xdr:from>
    <xdr:ext cx="762000" cy="259045"/>
    <xdr:sp macro="" textlink="">
      <xdr:nvSpPr>
        <xdr:cNvPr id="467" name="テキスト ボックス 466"/>
        <xdr:cNvSpPr txBox="1"/>
      </xdr:nvSpPr>
      <xdr:spPr>
        <a:xfrm>
          <a:off x="14909800" y="286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86741</xdr:rowOff>
    </xdr:from>
    <xdr:to>
      <xdr:col>68</xdr:col>
      <xdr:colOff>203200</xdr:colOff>
      <xdr:row>16</xdr:row>
      <xdr:rowOff>16891</xdr:rowOff>
    </xdr:to>
    <xdr:sp macro="" textlink="">
      <xdr:nvSpPr>
        <xdr:cNvPr id="468" name="楕円 467"/>
        <xdr:cNvSpPr/>
      </xdr:nvSpPr>
      <xdr:spPr>
        <a:xfrm>
          <a:off x="14351000" y="265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1668</xdr:rowOff>
    </xdr:from>
    <xdr:ext cx="762000" cy="259045"/>
    <xdr:sp macro="" textlink="">
      <xdr:nvSpPr>
        <xdr:cNvPr id="469" name="テキスト ボックス 468"/>
        <xdr:cNvSpPr txBox="1"/>
      </xdr:nvSpPr>
      <xdr:spPr>
        <a:xfrm>
          <a:off x="14020800" y="274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2963</xdr:rowOff>
    </xdr:from>
    <xdr:to>
      <xdr:col>64</xdr:col>
      <xdr:colOff>152400</xdr:colOff>
      <xdr:row>16</xdr:row>
      <xdr:rowOff>104563</xdr:rowOff>
    </xdr:to>
    <xdr:sp macro="" textlink="">
      <xdr:nvSpPr>
        <xdr:cNvPr id="470" name="楕円 469"/>
        <xdr:cNvSpPr/>
      </xdr:nvSpPr>
      <xdr:spPr>
        <a:xfrm>
          <a:off x="13462000" y="27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89340</xdr:rowOff>
    </xdr:from>
    <xdr:ext cx="762000" cy="259045"/>
    <xdr:sp macro="" textlink="">
      <xdr:nvSpPr>
        <xdr:cNvPr id="471" name="テキスト ボックス 470"/>
        <xdr:cNvSpPr txBox="1"/>
      </xdr:nvSpPr>
      <xdr:spPr>
        <a:xfrm>
          <a:off x="13131800" y="283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88,234
83,978
108.33
34,113,628
32,954,760
956,858
19,129,682
27,267,057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経常収支比率の内、人件費の占める割合が、類似団体平均より良好な要因として、消防業務等を一部事務組合で行っていることが挙げられる。（補助費等に計上されている）</a:t>
          </a:r>
        </a:p>
        <a:p>
          <a:r>
            <a:rPr kumimoji="1" lang="ja-JP" altLang="en-US" sz="1300">
              <a:latin typeface="ＭＳ Ｐゴシック" panose="020B0600070205080204" pitchFamily="50" charset="-128"/>
              <a:ea typeface="ＭＳ Ｐゴシック" panose="020B0600070205080204" pitchFamily="50" charset="-128"/>
            </a:rPr>
            <a:t>　今後も、行政改革実施計画の遂行による業務効率化を進めるとともに、一部事務組合、公営企業等の人件費に充てる繰出金等を含め、適正化に努める。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142240</xdr:rowOff>
    </xdr:from>
    <xdr:to>
      <xdr:col>24</xdr:col>
      <xdr:colOff>25400</xdr:colOff>
      <xdr:row>35</xdr:row>
      <xdr:rowOff>39370</xdr:rowOff>
    </xdr:to>
    <xdr:cxnSp macro="">
      <xdr:nvCxnSpPr>
        <xdr:cNvPr id="66" name="直線コネクタ 65"/>
        <xdr:cNvCxnSpPr/>
      </xdr:nvCxnSpPr>
      <xdr:spPr>
        <a:xfrm flipV="1">
          <a:off x="3987800" y="59715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39370</xdr:rowOff>
    </xdr:from>
    <xdr:to>
      <xdr:col>19</xdr:col>
      <xdr:colOff>187325</xdr:colOff>
      <xdr:row>35</xdr:row>
      <xdr:rowOff>39370</xdr:rowOff>
    </xdr:to>
    <xdr:cxnSp macro="">
      <xdr:nvCxnSpPr>
        <xdr:cNvPr id="69" name="直線コネクタ 68"/>
        <xdr:cNvCxnSpPr/>
      </xdr:nvCxnSpPr>
      <xdr:spPr>
        <a:xfrm>
          <a:off x="3098800" y="6040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xdr:rowOff>
    </xdr:from>
    <xdr:to>
      <xdr:col>15</xdr:col>
      <xdr:colOff>98425</xdr:colOff>
      <xdr:row>35</xdr:row>
      <xdr:rowOff>39370</xdr:rowOff>
    </xdr:to>
    <xdr:cxnSp macro="">
      <xdr:nvCxnSpPr>
        <xdr:cNvPr id="72" name="直線コネクタ 71"/>
        <xdr:cNvCxnSpPr/>
      </xdr:nvCxnSpPr>
      <xdr:spPr>
        <a:xfrm>
          <a:off x="2209800" y="6002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157480</xdr:rowOff>
    </xdr:from>
    <xdr:to>
      <xdr:col>11</xdr:col>
      <xdr:colOff>9525</xdr:colOff>
      <xdr:row>35</xdr:row>
      <xdr:rowOff>1270</xdr:rowOff>
    </xdr:to>
    <xdr:cxnSp macro="">
      <xdr:nvCxnSpPr>
        <xdr:cNvPr id="75" name="直線コネクタ 74"/>
        <xdr:cNvCxnSpPr/>
      </xdr:nvCxnSpPr>
      <xdr:spPr>
        <a:xfrm>
          <a:off x="1320800" y="598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79" name="テキスト ボックス 78"/>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91440</xdr:rowOff>
    </xdr:from>
    <xdr:to>
      <xdr:col>24</xdr:col>
      <xdr:colOff>76200</xdr:colOff>
      <xdr:row>35</xdr:row>
      <xdr:rowOff>21590</xdr:rowOff>
    </xdr:to>
    <xdr:sp macro="" textlink="">
      <xdr:nvSpPr>
        <xdr:cNvPr id="85" name="楕円 84"/>
        <xdr:cNvSpPr/>
      </xdr:nvSpPr>
      <xdr:spPr>
        <a:xfrm>
          <a:off x="4775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107967</xdr:rowOff>
    </xdr:from>
    <xdr:ext cx="762000" cy="259045"/>
    <xdr:sp macro="" textlink="">
      <xdr:nvSpPr>
        <xdr:cNvPr id="86" name="人件費該当値テキスト"/>
        <xdr:cNvSpPr txBox="1"/>
      </xdr:nvSpPr>
      <xdr:spPr>
        <a:xfrm>
          <a:off x="49149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160020</xdr:rowOff>
    </xdr:from>
    <xdr:to>
      <xdr:col>20</xdr:col>
      <xdr:colOff>38100</xdr:colOff>
      <xdr:row>35</xdr:row>
      <xdr:rowOff>90170</xdr:rowOff>
    </xdr:to>
    <xdr:sp macro="" textlink="">
      <xdr:nvSpPr>
        <xdr:cNvPr id="87" name="楕円 86"/>
        <xdr:cNvSpPr/>
      </xdr:nvSpPr>
      <xdr:spPr>
        <a:xfrm>
          <a:off x="3937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100347</xdr:rowOff>
    </xdr:from>
    <xdr:ext cx="736600" cy="259045"/>
    <xdr:sp macro="" textlink="">
      <xdr:nvSpPr>
        <xdr:cNvPr id="88" name="テキスト ボックス 87"/>
        <xdr:cNvSpPr txBox="1"/>
      </xdr:nvSpPr>
      <xdr:spPr>
        <a:xfrm>
          <a:off x="3606800" y="575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160020</xdr:rowOff>
    </xdr:from>
    <xdr:to>
      <xdr:col>15</xdr:col>
      <xdr:colOff>149225</xdr:colOff>
      <xdr:row>35</xdr:row>
      <xdr:rowOff>90170</xdr:rowOff>
    </xdr:to>
    <xdr:sp macro="" textlink="">
      <xdr:nvSpPr>
        <xdr:cNvPr id="89" name="楕円 88"/>
        <xdr:cNvSpPr/>
      </xdr:nvSpPr>
      <xdr:spPr>
        <a:xfrm>
          <a:off x="3048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100347</xdr:rowOff>
    </xdr:from>
    <xdr:ext cx="762000" cy="259045"/>
    <xdr:sp macro="" textlink="">
      <xdr:nvSpPr>
        <xdr:cNvPr id="90" name="テキスト ボックス 89"/>
        <xdr:cNvSpPr txBox="1"/>
      </xdr:nvSpPr>
      <xdr:spPr>
        <a:xfrm>
          <a:off x="2717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121920</xdr:rowOff>
    </xdr:from>
    <xdr:to>
      <xdr:col>11</xdr:col>
      <xdr:colOff>60325</xdr:colOff>
      <xdr:row>35</xdr:row>
      <xdr:rowOff>52070</xdr:rowOff>
    </xdr:to>
    <xdr:sp macro="" textlink="">
      <xdr:nvSpPr>
        <xdr:cNvPr id="91" name="楕円 90"/>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92" name="テキスト ボックス 91"/>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106680</xdr:rowOff>
    </xdr:from>
    <xdr:to>
      <xdr:col>6</xdr:col>
      <xdr:colOff>171450</xdr:colOff>
      <xdr:row>35</xdr:row>
      <xdr:rowOff>36830</xdr:rowOff>
    </xdr:to>
    <xdr:sp macro="" textlink="">
      <xdr:nvSpPr>
        <xdr:cNvPr id="93" name="楕円 92"/>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47007</xdr:rowOff>
    </xdr:from>
    <xdr:ext cx="762000" cy="259045"/>
    <xdr:sp macro="" textlink="">
      <xdr:nvSpPr>
        <xdr:cNvPr id="94" name="テキスト ボックス 93"/>
        <xdr:cNvSpPr txBox="1"/>
      </xdr:nvSpPr>
      <xdr:spPr>
        <a:xfrm>
          <a:off x="939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新たに建設した施設の維持管理費や、平成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年９月から開始した幼稚園給食の完全実施などにより、物件費に係る経常収支比率は、類似団体平均を上回っている。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今後は、枠配分予算編成を中心とした事務事業の見直し、公共施設マネジメントによる施設保有量及び維持管理コストの適正化などにより、経常経費の抑制に努める。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73660</xdr:rowOff>
    </xdr:from>
    <xdr:to>
      <xdr:col>82</xdr:col>
      <xdr:colOff>107950</xdr:colOff>
      <xdr:row>18</xdr:row>
      <xdr:rowOff>96520</xdr:rowOff>
    </xdr:to>
    <xdr:cxnSp macro="">
      <xdr:nvCxnSpPr>
        <xdr:cNvPr id="127" name="直線コネクタ 126"/>
        <xdr:cNvCxnSpPr/>
      </xdr:nvCxnSpPr>
      <xdr:spPr>
        <a:xfrm flipV="1">
          <a:off x="15671800" y="3159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96520</xdr:rowOff>
    </xdr:from>
    <xdr:to>
      <xdr:col>78</xdr:col>
      <xdr:colOff>69850</xdr:colOff>
      <xdr:row>18</xdr:row>
      <xdr:rowOff>96520</xdr:rowOff>
    </xdr:to>
    <xdr:cxnSp macro="">
      <xdr:nvCxnSpPr>
        <xdr:cNvPr id="130" name="直線コネクタ 129"/>
        <xdr:cNvCxnSpPr/>
      </xdr:nvCxnSpPr>
      <xdr:spPr>
        <a:xfrm>
          <a:off x="14782800" y="3182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43197</xdr:rowOff>
    </xdr:from>
    <xdr:ext cx="736600" cy="259045"/>
    <xdr:sp macro="" textlink="">
      <xdr:nvSpPr>
        <xdr:cNvPr id="132" name="テキスト ボックス 131"/>
        <xdr:cNvSpPr txBox="1"/>
      </xdr:nvSpPr>
      <xdr:spPr>
        <a:xfrm>
          <a:off x="15290800" y="27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35560</xdr:rowOff>
    </xdr:from>
    <xdr:to>
      <xdr:col>73</xdr:col>
      <xdr:colOff>180975</xdr:colOff>
      <xdr:row>18</xdr:row>
      <xdr:rowOff>96520</xdr:rowOff>
    </xdr:to>
    <xdr:cxnSp macro="">
      <xdr:nvCxnSpPr>
        <xdr:cNvPr id="133" name="直線コネクタ 132"/>
        <xdr:cNvCxnSpPr/>
      </xdr:nvCxnSpPr>
      <xdr:spPr>
        <a:xfrm>
          <a:off x="13893800" y="3121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35" name="テキスト ボックス 134"/>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27940</xdr:rowOff>
    </xdr:from>
    <xdr:to>
      <xdr:col>69</xdr:col>
      <xdr:colOff>92075</xdr:colOff>
      <xdr:row>18</xdr:row>
      <xdr:rowOff>35560</xdr:rowOff>
    </xdr:to>
    <xdr:cxnSp macro="">
      <xdr:nvCxnSpPr>
        <xdr:cNvPr id="136" name="直線コネクタ 135"/>
        <xdr:cNvCxnSpPr/>
      </xdr:nvCxnSpPr>
      <xdr:spPr>
        <a:xfrm>
          <a:off x="13004800" y="3114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38" name="テキスト ボックス 137"/>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39" name="フローチャート: 判断 138"/>
        <xdr:cNvSpPr/>
      </xdr:nvSpPr>
      <xdr:spPr>
        <a:xfrm>
          <a:off x="12954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153687</xdr:rowOff>
    </xdr:from>
    <xdr:ext cx="762000" cy="259045"/>
    <xdr:sp macro="" textlink="">
      <xdr:nvSpPr>
        <xdr:cNvPr id="140" name="テキスト ボックス 139"/>
        <xdr:cNvSpPr txBox="1"/>
      </xdr:nvSpPr>
      <xdr:spPr>
        <a:xfrm>
          <a:off x="12623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22860</xdr:rowOff>
    </xdr:from>
    <xdr:to>
      <xdr:col>82</xdr:col>
      <xdr:colOff>158750</xdr:colOff>
      <xdr:row>18</xdr:row>
      <xdr:rowOff>124460</xdr:rowOff>
    </xdr:to>
    <xdr:sp macro="" textlink="">
      <xdr:nvSpPr>
        <xdr:cNvPr id="146" name="楕円 145"/>
        <xdr:cNvSpPr/>
      </xdr:nvSpPr>
      <xdr:spPr>
        <a:xfrm>
          <a:off x="164592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166387</xdr:rowOff>
    </xdr:from>
    <xdr:ext cx="762000" cy="259045"/>
    <xdr:sp macro="" textlink="">
      <xdr:nvSpPr>
        <xdr:cNvPr id="147" name="物件費該当値テキスト"/>
        <xdr:cNvSpPr txBox="1"/>
      </xdr:nvSpPr>
      <xdr:spPr>
        <a:xfrm>
          <a:off x="165989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45720</xdr:rowOff>
    </xdr:from>
    <xdr:to>
      <xdr:col>78</xdr:col>
      <xdr:colOff>120650</xdr:colOff>
      <xdr:row>18</xdr:row>
      <xdr:rowOff>147320</xdr:rowOff>
    </xdr:to>
    <xdr:sp macro="" textlink="">
      <xdr:nvSpPr>
        <xdr:cNvPr id="148" name="楕円 147"/>
        <xdr:cNvSpPr/>
      </xdr:nvSpPr>
      <xdr:spPr>
        <a:xfrm>
          <a:off x="15621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132097</xdr:rowOff>
    </xdr:from>
    <xdr:ext cx="736600" cy="259045"/>
    <xdr:sp macro="" textlink="">
      <xdr:nvSpPr>
        <xdr:cNvPr id="149" name="テキスト ボックス 148"/>
        <xdr:cNvSpPr txBox="1"/>
      </xdr:nvSpPr>
      <xdr:spPr>
        <a:xfrm>
          <a:off x="15290800" y="321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45720</xdr:rowOff>
    </xdr:from>
    <xdr:to>
      <xdr:col>74</xdr:col>
      <xdr:colOff>31750</xdr:colOff>
      <xdr:row>18</xdr:row>
      <xdr:rowOff>147320</xdr:rowOff>
    </xdr:to>
    <xdr:sp macro="" textlink="">
      <xdr:nvSpPr>
        <xdr:cNvPr id="150" name="楕円 149"/>
        <xdr:cNvSpPr/>
      </xdr:nvSpPr>
      <xdr:spPr>
        <a:xfrm>
          <a:off x="14732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132097</xdr:rowOff>
    </xdr:from>
    <xdr:ext cx="762000" cy="259045"/>
    <xdr:sp macro="" textlink="">
      <xdr:nvSpPr>
        <xdr:cNvPr id="151" name="テキスト ボックス 150"/>
        <xdr:cNvSpPr txBox="1"/>
      </xdr:nvSpPr>
      <xdr:spPr>
        <a:xfrm>
          <a:off x="14401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156210</xdr:rowOff>
    </xdr:from>
    <xdr:to>
      <xdr:col>69</xdr:col>
      <xdr:colOff>142875</xdr:colOff>
      <xdr:row>18</xdr:row>
      <xdr:rowOff>86360</xdr:rowOff>
    </xdr:to>
    <xdr:sp macro="" textlink="">
      <xdr:nvSpPr>
        <xdr:cNvPr id="152" name="楕円 151"/>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71137</xdr:rowOff>
    </xdr:from>
    <xdr:ext cx="762000" cy="259045"/>
    <xdr:sp macro="" textlink="">
      <xdr:nvSpPr>
        <xdr:cNvPr id="153" name="テキスト ボックス 152"/>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148590</xdr:rowOff>
    </xdr:from>
    <xdr:to>
      <xdr:col>65</xdr:col>
      <xdr:colOff>53975</xdr:colOff>
      <xdr:row>18</xdr:row>
      <xdr:rowOff>78740</xdr:rowOff>
    </xdr:to>
    <xdr:sp macro="" textlink="">
      <xdr:nvSpPr>
        <xdr:cNvPr id="154" name="楕円 153"/>
        <xdr:cNvSpPr/>
      </xdr:nvSpPr>
      <xdr:spPr>
        <a:xfrm>
          <a:off x="12954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63517</xdr:rowOff>
    </xdr:from>
    <xdr:ext cx="762000" cy="259045"/>
    <xdr:sp macro="" textlink="">
      <xdr:nvSpPr>
        <xdr:cNvPr id="155" name="テキスト ボックス 154"/>
        <xdr:cNvSpPr txBox="1"/>
      </xdr:nvSpPr>
      <xdr:spPr>
        <a:xfrm>
          <a:off x="12623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扶助費に係る経常収支比率が、類似団体平均より良好な要因として、高齢化率の低さにより老人福祉費や社会福祉費の割合が低いことが挙げられる。</a:t>
          </a:r>
        </a:p>
        <a:p>
          <a:r>
            <a:rPr kumimoji="1" lang="ja-JP" altLang="en-US" sz="1300">
              <a:latin typeface="ＭＳ Ｐゴシック" panose="020B0600070205080204" pitchFamily="50" charset="-128"/>
              <a:ea typeface="ＭＳ Ｐゴシック" panose="020B0600070205080204" pitchFamily="50" charset="-128"/>
            </a:rPr>
            <a:t>　しかし、ここ数年は、子育て支援事業に伴う児童福祉費や保育所費、生活保護費などが増加傾向にある。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74422</xdr:rowOff>
    </xdr:from>
    <xdr:to>
      <xdr:col>24</xdr:col>
      <xdr:colOff>25400</xdr:colOff>
      <xdr:row>55</xdr:row>
      <xdr:rowOff>101854</xdr:rowOff>
    </xdr:to>
    <xdr:cxnSp macro="">
      <xdr:nvCxnSpPr>
        <xdr:cNvPr id="186" name="直線コネクタ 185"/>
        <xdr:cNvCxnSpPr/>
      </xdr:nvCxnSpPr>
      <xdr:spPr>
        <a:xfrm>
          <a:off x="3987800" y="95041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7129</xdr:rowOff>
    </xdr:from>
    <xdr:ext cx="762000" cy="259045"/>
    <xdr:sp macro="" textlink="">
      <xdr:nvSpPr>
        <xdr:cNvPr id="187" name="扶助費平均値テキスト"/>
        <xdr:cNvSpPr txBox="1"/>
      </xdr:nvSpPr>
      <xdr:spPr>
        <a:xfrm>
          <a:off x="4914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65278</xdr:rowOff>
    </xdr:from>
    <xdr:to>
      <xdr:col>19</xdr:col>
      <xdr:colOff>187325</xdr:colOff>
      <xdr:row>55</xdr:row>
      <xdr:rowOff>74422</xdr:rowOff>
    </xdr:to>
    <xdr:cxnSp macro="">
      <xdr:nvCxnSpPr>
        <xdr:cNvPr id="189" name="直線コネクタ 188"/>
        <xdr:cNvCxnSpPr/>
      </xdr:nvCxnSpPr>
      <xdr:spPr>
        <a:xfrm>
          <a:off x="3098800" y="9495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103141</xdr:rowOff>
    </xdr:from>
    <xdr:ext cx="736600" cy="259045"/>
    <xdr:sp macro="" textlink="">
      <xdr:nvSpPr>
        <xdr:cNvPr id="191" name="テキスト ボックス 190"/>
        <xdr:cNvSpPr txBox="1"/>
      </xdr:nvSpPr>
      <xdr:spPr>
        <a:xfrm>
          <a:off x="3606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xdr:rowOff>
    </xdr:from>
    <xdr:to>
      <xdr:col>15</xdr:col>
      <xdr:colOff>98425</xdr:colOff>
      <xdr:row>55</xdr:row>
      <xdr:rowOff>65278</xdr:rowOff>
    </xdr:to>
    <xdr:cxnSp macro="">
      <xdr:nvCxnSpPr>
        <xdr:cNvPr id="192" name="直線コネクタ 191"/>
        <xdr:cNvCxnSpPr/>
      </xdr:nvCxnSpPr>
      <xdr:spPr>
        <a:xfrm>
          <a:off x="2209800" y="94310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84853</xdr:rowOff>
    </xdr:from>
    <xdr:ext cx="762000" cy="259045"/>
    <xdr:sp macro="" textlink="">
      <xdr:nvSpPr>
        <xdr:cNvPr id="194" name="テキスト ボックス 193"/>
        <xdr:cNvSpPr txBox="1"/>
      </xdr:nvSpPr>
      <xdr:spPr>
        <a:xfrm>
          <a:off x="2717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53848</xdr:rowOff>
    </xdr:from>
    <xdr:to>
      <xdr:col>11</xdr:col>
      <xdr:colOff>9525</xdr:colOff>
      <xdr:row>55</xdr:row>
      <xdr:rowOff>1270</xdr:rowOff>
    </xdr:to>
    <xdr:cxnSp macro="">
      <xdr:nvCxnSpPr>
        <xdr:cNvPr id="195" name="直線コネクタ 194"/>
        <xdr:cNvCxnSpPr/>
      </xdr:nvCxnSpPr>
      <xdr:spPr>
        <a:xfrm>
          <a:off x="1320800" y="93121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39133</xdr:rowOff>
    </xdr:from>
    <xdr:ext cx="762000" cy="259045"/>
    <xdr:sp macro="" textlink="">
      <xdr:nvSpPr>
        <xdr:cNvPr id="197" name="テキスト ボックス 196"/>
        <xdr:cNvSpPr txBox="1"/>
      </xdr:nvSpPr>
      <xdr:spPr>
        <a:xfrm>
          <a:off x="1828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140208</xdr:rowOff>
    </xdr:from>
    <xdr:to>
      <xdr:col>6</xdr:col>
      <xdr:colOff>171450</xdr:colOff>
      <xdr:row>55</xdr:row>
      <xdr:rowOff>70358</xdr:rowOff>
    </xdr:to>
    <xdr:sp macro="" textlink="">
      <xdr:nvSpPr>
        <xdr:cNvPr id="198" name="フローチャート: 判断 197"/>
        <xdr:cNvSpPr/>
      </xdr:nvSpPr>
      <xdr:spPr>
        <a:xfrm>
          <a:off x="1270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55135</xdr:rowOff>
    </xdr:from>
    <xdr:ext cx="762000" cy="259045"/>
    <xdr:sp macro="" textlink="">
      <xdr:nvSpPr>
        <xdr:cNvPr id="199" name="テキスト ボックス 198"/>
        <xdr:cNvSpPr txBox="1"/>
      </xdr:nvSpPr>
      <xdr:spPr>
        <a:xfrm>
          <a:off x="939800" y="948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205" name="楕円 204"/>
        <xdr:cNvSpPr/>
      </xdr:nvSpPr>
      <xdr:spPr>
        <a:xfrm>
          <a:off x="47752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67581</xdr:rowOff>
    </xdr:from>
    <xdr:ext cx="762000" cy="259045"/>
    <xdr:sp macro="" textlink="">
      <xdr:nvSpPr>
        <xdr:cNvPr id="206" name="扶助費該当値テキスト"/>
        <xdr:cNvSpPr txBox="1"/>
      </xdr:nvSpPr>
      <xdr:spPr>
        <a:xfrm>
          <a:off x="4914900" y="932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23622</xdr:rowOff>
    </xdr:from>
    <xdr:to>
      <xdr:col>20</xdr:col>
      <xdr:colOff>38100</xdr:colOff>
      <xdr:row>55</xdr:row>
      <xdr:rowOff>125222</xdr:rowOff>
    </xdr:to>
    <xdr:sp macro="" textlink="">
      <xdr:nvSpPr>
        <xdr:cNvPr id="207" name="楕円 206"/>
        <xdr:cNvSpPr/>
      </xdr:nvSpPr>
      <xdr:spPr>
        <a:xfrm>
          <a:off x="3937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135399</xdr:rowOff>
    </xdr:from>
    <xdr:ext cx="736600" cy="259045"/>
    <xdr:sp macro="" textlink="">
      <xdr:nvSpPr>
        <xdr:cNvPr id="208" name="テキスト ボックス 207"/>
        <xdr:cNvSpPr txBox="1"/>
      </xdr:nvSpPr>
      <xdr:spPr>
        <a:xfrm>
          <a:off x="3606800" y="922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14478</xdr:rowOff>
    </xdr:from>
    <xdr:to>
      <xdr:col>15</xdr:col>
      <xdr:colOff>149225</xdr:colOff>
      <xdr:row>55</xdr:row>
      <xdr:rowOff>116078</xdr:rowOff>
    </xdr:to>
    <xdr:sp macro="" textlink="">
      <xdr:nvSpPr>
        <xdr:cNvPr id="209" name="楕円 208"/>
        <xdr:cNvSpPr/>
      </xdr:nvSpPr>
      <xdr:spPr>
        <a:xfrm>
          <a:off x="3048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126255</xdr:rowOff>
    </xdr:from>
    <xdr:ext cx="762000" cy="259045"/>
    <xdr:sp macro="" textlink="">
      <xdr:nvSpPr>
        <xdr:cNvPr id="210" name="テキスト ボックス 209"/>
        <xdr:cNvSpPr txBox="1"/>
      </xdr:nvSpPr>
      <xdr:spPr>
        <a:xfrm>
          <a:off x="2717800" y="92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121920</xdr:rowOff>
    </xdr:from>
    <xdr:to>
      <xdr:col>11</xdr:col>
      <xdr:colOff>60325</xdr:colOff>
      <xdr:row>55</xdr:row>
      <xdr:rowOff>52070</xdr:rowOff>
    </xdr:to>
    <xdr:sp macro="" textlink="">
      <xdr:nvSpPr>
        <xdr:cNvPr id="211" name="楕円 210"/>
        <xdr:cNvSpPr/>
      </xdr:nvSpPr>
      <xdr:spPr>
        <a:xfrm>
          <a:off x="2159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62247</xdr:rowOff>
    </xdr:from>
    <xdr:ext cx="762000" cy="259045"/>
    <xdr:sp macro="" textlink="">
      <xdr:nvSpPr>
        <xdr:cNvPr id="212" name="テキスト ボックス 211"/>
        <xdr:cNvSpPr txBox="1"/>
      </xdr:nvSpPr>
      <xdr:spPr>
        <a:xfrm>
          <a:off x="1828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3048</xdr:rowOff>
    </xdr:from>
    <xdr:to>
      <xdr:col>6</xdr:col>
      <xdr:colOff>171450</xdr:colOff>
      <xdr:row>54</xdr:row>
      <xdr:rowOff>104648</xdr:rowOff>
    </xdr:to>
    <xdr:sp macro="" textlink="">
      <xdr:nvSpPr>
        <xdr:cNvPr id="213" name="楕円 212"/>
        <xdr:cNvSpPr/>
      </xdr:nvSpPr>
      <xdr:spPr>
        <a:xfrm>
          <a:off x="12700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114825</xdr:rowOff>
    </xdr:from>
    <xdr:ext cx="762000" cy="259045"/>
    <xdr:sp macro="" textlink="">
      <xdr:nvSpPr>
        <xdr:cNvPr id="214" name="テキスト ボックス 213"/>
        <xdr:cNvSpPr txBox="1"/>
      </xdr:nvSpPr>
      <xdr:spPr>
        <a:xfrm>
          <a:off x="939800" y="903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その他に係る経常収支比率は、類似団体平均と比べ良好な結果となっているが、近年は上昇傾向にある。</a:t>
          </a:r>
        </a:p>
        <a:p>
          <a:r>
            <a:rPr kumimoji="1" lang="ja-JP" altLang="en-US" sz="1300">
              <a:latin typeface="ＭＳ Ｐゴシック" panose="020B0600070205080204" pitchFamily="50" charset="-128"/>
              <a:ea typeface="ＭＳ Ｐゴシック" panose="020B0600070205080204" pitchFamily="50" charset="-128"/>
            </a:rPr>
            <a:t>　特別会計への繰出金に関しては、本来の独立採算制の観点から、料金、保険料等の適正化を図り、一般会計の負担の抑制に努める。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56</xdr:row>
      <xdr:rowOff>165100</xdr:rowOff>
    </xdr:to>
    <xdr:cxnSp macro="">
      <xdr:nvCxnSpPr>
        <xdr:cNvPr id="247" name="直線コネクタ 246"/>
        <xdr:cNvCxnSpPr/>
      </xdr:nvCxnSpPr>
      <xdr:spPr>
        <a:xfrm>
          <a:off x="15671800" y="97510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149860</xdr:rowOff>
    </xdr:to>
    <xdr:cxnSp macro="">
      <xdr:nvCxnSpPr>
        <xdr:cNvPr id="250" name="直線コネクタ 249"/>
        <xdr:cNvCxnSpPr/>
      </xdr:nvCxnSpPr>
      <xdr:spPr>
        <a:xfrm>
          <a:off x="14782800" y="96520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20320</xdr:rowOff>
    </xdr:from>
    <xdr:to>
      <xdr:col>73</xdr:col>
      <xdr:colOff>180975</xdr:colOff>
      <xdr:row>56</xdr:row>
      <xdr:rowOff>50800</xdr:rowOff>
    </xdr:to>
    <xdr:cxnSp macro="">
      <xdr:nvCxnSpPr>
        <xdr:cNvPr id="253" name="直線コネクタ 252"/>
        <xdr:cNvCxnSpPr/>
      </xdr:nvCxnSpPr>
      <xdr:spPr>
        <a:xfrm>
          <a:off x="13893800" y="9621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123190</xdr:rowOff>
    </xdr:from>
    <xdr:to>
      <xdr:col>69</xdr:col>
      <xdr:colOff>92075</xdr:colOff>
      <xdr:row>56</xdr:row>
      <xdr:rowOff>20320</xdr:rowOff>
    </xdr:to>
    <xdr:cxnSp macro="">
      <xdr:nvCxnSpPr>
        <xdr:cNvPr id="256" name="直線コネクタ 255"/>
        <xdr:cNvCxnSpPr/>
      </xdr:nvCxnSpPr>
      <xdr:spPr>
        <a:xfrm>
          <a:off x="13004800" y="9552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59" name="フローチャート: 判断 258"/>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116857</xdr:rowOff>
    </xdr:from>
    <xdr:ext cx="762000" cy="259045"/>
    <xdr:sp macro="" textlink="">
      <xdr:nvSpPr>
        <xdr:cNvPr id="260" name="テキスト ボックス 259"/>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66" name="楕円 265"/>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130827</xdr:rowOff>
    </xdr:from>
    <xdr:ext cx="762000" cy="259045"/>
    <xdr:sp macro="" textlink="">
      <xdr:nvSpPr>
        <xdr:cNvPr id="267"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68" name="楕円 267"/>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69" name="テキスト ボックス 268"/>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0" name="楕円 269"/>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1" name="テキスト ボックス 270"/>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140970</xdr:rowOff>
    </xdr:from>
    <xdr:to>
      <xdr:col>69</xdr:col>
      <xdr:colOff>142875</xdr:colOff>
      <xdr:row>56</xdr:row>
      <xdr:rowOff>71120</xdr:rowOff>
    </xdr:to>
    <xdr:sp macro="" textlink="">
      <xdr:nvSpPr>
        <xdr:cNvPr id="272" name="楕円 271"/>
        <xdr:cNvSpPr/>
      </xdr:nvSpPr>
      <xdr:spPr>
        <a:xfrm>
          <a:off x="13843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81297</xdr:rowOff>
    </xdr:from>
    <xdr:ext cx="762000" cy="259045"/>
    <xdr:sp macro="" textlink="">
      <xdr:nvSpPr>
        <xdr:cNvPr id="273" name="テキスト ボックス 272"/>
        <xdr:cNvSpPr txBox="1"/>
      </xdr:nvSpPr>
      <xdr:spPr>
        <a:xfrm>
          <a:off x="13512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72390</xdr:rowOff>
    </xdr:from>
    <xdr:to>
      <xdr:col>65</xdr:col>
      <xdr:colOff>53975</xdr:colOff>
      <xdr:row>56</xdr:row>
      <xdr:rowOff>2540</xdr:rowOff>
    </xdr:to>
    <xdr:sp macro="" textlink="">
      <xdr:nvSpPr>
        <xdr:cNvPr id="274" name="楕円 273"/>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12717</xdr:rowOff>
    </xdr:from>
    <xdr:ext cx="762000" cy="259045"/>
    <xdr:sp macro="" textlink="">
      <xdr:nvSpPr>
        <xdr:cNvPr id="275" name="テキスト ボックス 274"/>
        <xdr:cNvSpPr txBox="1"/>
      </xdr:nvSpPr>
      <xdr:spPr>
        <a:xfrm>
          <a:off x="12623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補助費等に係る経常収支比率が、類似団体平均と比べ高い主な要因として、消防業務やごみ処理業務を一部事務組合で行っていることなどが挙げられる。</a:t>
          </a:r>
        </a:p>
        <a:p>
          <a:r>
            <a:rPr kumimoji="1" lang="ja-JP" altLang="en-US" sz="1300">
              <a:latin typeface="ＭＳ Ｐゴシック" panose="020B0600070205080204" pitchFamily="50" charset="-128"/>
              <a:ea typeface="ＭＳ Ｐゴシック" panose="020B0600070205080204" pitchFamily="50" charset="-128"/>
            </a:rPr>
            <a:t>　今後は、行政改革実施計画に基づき、継続して補助金等の見直しを図るとともに、一部事務組合等の負担金を含め、効果的・効率的な施策・事業の実施により、経常経費の抑制に努める。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92710</xdr:rowOff>
    </xdr:to>
    <xdr:cxnSp macro="">
      <xdr:nvCxnSpPr>
        <xdr:cNvPr id="305" name="直線コネクタ 304"/>
        <xdr:cNvCxnSpPr/>
      </xdr:nvCxnSpPr>
      <xdr:spPr>
        <a:xfrm>
          <a:off x="15671800" y="6413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69850</xdr:rowOff>
    </xdr:to>
    <xdr:cxnSp macro="">
      <xdr:nvCxnSpPr>
        <xdr:cNvPr id="308" name="直線コネクタ 307"/>
        <xdr:cNvCxnSpPr/>
      </xdr:nvCxnSpPr>
      <xdr:spPr>
        <a:xfrm>
          <a:off x="147828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69850</xdr:rowOff>
    </xdr:to>
    <xdr:cxnSp macro="">
      <xdr:nvCxnSpPr>
        <xdr:cNvPr id="311" name="直線コネクタ 310"/>
        <xdr:cNvCxnSpPr/>
      </xdr:nvCxnSpPr>
      <xdr:spPr>
        <a:xfrm>
          <a:off x="13893800" y="6404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147574</xdr:rowOff>
    </xdr:to>
    <xdr:cxnSp macro="">
      <xdr:nvCxnSpPr>
        <xdr:cNvPr id="314" name="直線コネクタ 313"/>
        <xdr:cNvCxnSpPr/>
      </xdr:nvCxnSpPr>
      <xdr:spPr>
        <a:xfrm flipV="1">
          <a:off x="13004800" y="64043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6" name="テキスト ボックス 315"/>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17" name="フローチャート: 判断 316"/>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18" name="テキスト ボックス 317"/>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24" name="楕円 323"/>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25"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26" name="楕円 325"/>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27" name="テキスト ボックス 326"/>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28" name="楕円 327"/>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29" name="テキスト ボックス 328"/>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30" name="楕円 329"/>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31" name="テキスト ボックス 330"/>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96774</xdr:rowOff>
    </xdr:from>
    <xdr:to>
      <xdr:col>65</xdr:col>
      <xdr:colOff>53975</xdr:colOff>
      <xdr:row>38</xdr:row>
      <xdr:rowOff>26924</xdr:rowOff>
    </xdr:to>
    <xdr:sp macro="" textlink="">
      <xdr:nvSpPr>
        <xdr:cNvPr id="332" name="楕円 331"/>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11701</xdr:rowOff>
    </xdr:from>
    <xdr:ext cx="762000" cy="259045"/>
    <xdr:sp macro="" textlink="">
      <xdr:nvSpPr>
        <xdr:cNvPr id="333" name="テキスト ボックス 332"/>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いては、合併特例債を活用した事業、国の補正予算に伴う経済対策事業、緊急防災・減災事業債を活用した事業に積極的に取り組んできたことから、公債費の比率が高めとなっているが、今後は漸次減少していく見込みで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年度は、減税補てん債などの元利償還金の減少等により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77</xdr:row>
      <xdr:rowOff>129287</xdr:rowOff>
    </xdr:to>
    <xdr:cxnSp macro="">
      <xdr:nvCxnSpPr>
        <xdr:cNvPr id="363" name="直線コネクタ 362"/>
        <xdr:cNvCxnSpPr/>
      </xdr:nvCxnSpPr>
      <xdr:spPr>
        <a:xfrm flipV="1">
          <a:off x="3987800" y="13317220"/>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129287</xdr:rowOff>
    </xdr:from>
    <xdr:to>
      <xdr:col>19</xdr:col>
      <xdr:colOff>187325</xdr:colOff>
      <xdr:row>78</xdr:row>
      <xdr:rowOff>8128</xdr:rowOff>
    </xdr:to>
    <xdr:cxnSp macro="">
      <xdr:nvCxnSpPr>
        <xdr:cNvPr id="366" name="直線コネクタ 365"/>
        <xdr:cNvCxnSpPr/>
      </xdr:nvCxnSpPr>
      <xdr:spPr>
        <a:xfrm flipV="1">
          <a:off x="3098800" y="133309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xdr:rowOff>
    </xdr:from>
    <xdr:to>
      <xdr:col>15</xdr:col>
      <xdr:colOff>98425</xdr:colOff>
      <xdr:row>78</xdr:row>
      <xdr:rowOff>67563</xdr:rowOff>
    </xdr:to>
    <xdr:cxnSp macro="">
      <xdr:nvCxnSpPr>
        <xdr:cNvPr id="369" name="直線コネクタ 368"/>
        <xdr:cNvCxnSpPr/>
      </xdr:nvCxnSpPr>
      <xdr:spPr>
        <a:xfrm flipV="1">
          <a:off x="2209800" y="13381228"/>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67563</xdr:rowOff>
    </xdr:from>
    <xdr:to>
      <xdr:col>11</xdr:col>
      <xdr:colOff>9525</xdr:colOff>
      <xdr:row>78</xdr:row>
      <xdr:rowOff>136144</xdr:rowOff>
    </xdr:to>
    <xdr:cxnSp macro="">
      <xdr:nvCxnSpPr>
        <xdr:cNvPr id="372" name="直線コネクタ 371"/>
        <xdr:cNvCxnSpPr/>
      </xdr:nvCxnSpPr>
      <xdr:spPr>
        <a:xfrm flipV="1">
          <a:off x="1320800" y="13440663"/>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4" name="テキスト ボックス 373"/>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75" name="フローチャート: 判断 374"/>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23385</xdr:rowOff>
    </xdr:from>
    <xdr:ext cx="762000" cy="259045"/>
    <xdr:sp macro="" textlink="">
      <xdr:nvSpPr>
        <xdr:cNvPr id="376" name="テキスト ボックス 375"/>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2" name="楕円 381"/>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36847</xdr:rowOff>
    </xdr:from>
    <xdr:ext cx="762000" cy="259045"/>
    <xdr:sp macro="" textlink="">
      <xdr:nvSpPr>
        <xdr:cNvPr id="383" name="公債費該当値テキスト"/>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78487</xdr:rowOff>
    </xdr:from>
    <xdr:to>
      <xdr:col>20</xdr:col>
      <xdr:colOff>38100</xdr:colOff>
      <xdr:row>78</xdr:row>
      <xdr:rowOff>8637</xdr:rowOff>
    </xdr:to>
    <xdr:sp macro="" textlink="">
      <xdr:nvSpPr>
        <xdr:cNvPr id="384" name="楕円 383"/>
        <xdr:cNvSpPr/>
      </xdr:nvSpPr>
      <xdr:spPr>
        <a:xfrm>
          <a:off x="3937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164864</xdr:rowOff>
    </xdr:from>
    <xdr:ext cx="736600" cy="259045"/>
    <xdr:sp macro="" textlink="">
      <xdr:nvSpPr>
        <xdr:cNvPr id="385" name="テキスト ボックス 384"/>
        <xdr:cNvSpPr txBox="1"/>
      </xdr:nvSpPr>
      <xdr:spPr>
        <a:xfrm>
          <a:off x="3606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128778</xdr:rowOff>
    </xdr:from>
    <xdr:to>
      <xdr:col>15</xdr:col>
      <xdr:colOff>149225</xdr:colOff>
      <xdr:row>78</xdr:row>
      <xdr:rowOff>58928</xdr:rowOff>
    </xdr:to>
    <xdr:sp macro="" textlink="">
      <xdr:nvSpPr>
        <xdr:cNvPr id="386" name="楕円 385"/>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43705</xdr:rowOff>
    </xdr:from>
    <xdr:ext cx="762000" cy="259045"/>
    <xdr:sp macro="" textlink="">
      <xdr:nvSpPr>
        <xdr:cNvPr id="387" name="テキスト ボックス 386"/>
        <xdr:cNvSpPr txBox="1"/>
      </xdr:nvSpPr>
      <xdr:spPr>
        <a:xfrm>
          <a:off x="2717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xdr:rowOff>
    </xdr:from>
    <xdr:to>
      <xdr:col>11</xdr:col>
      <xdr:colOff>60325</xdr:colOff>
      <xdr:row>78</xdr:row>
      <xdr:rowOff>118363</xdr:rowOff>
    </xdr:to>
    <xdr:sp macro="" textlink="">
      <xdr:nvSpPr>
        <xdr:cNvPr id="388" name="楕円 387"/>
        <xdr:cNvSpPr/>
      </xdr:nvSpPr>
      <xdr:spPr>
        <a:xfrm>
          <a:off x="2159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103140</xdr:rowOff>
    </xdr:from>
    <xdr:ext cx="762000" cy="259045"/>
    <xdr:sp macro="" textlink="">
      <xdr:nvSpPr>
        <xdr:cNvPr id="389" name="テキスト ボックス 388"/>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85344</xdr:rowOff>
    </xdr:from>
    <xdr:to>
      <xdr:col>6</xdr:col>
      <xdr:colOff>171450</xdr:colOff>
      <xdr:row>79</xdr:row>
      <xdr:rowOff>15494</xdr:rowOff>
    </xdr:to>
    <xdr:sp macro="" textlink="">
      <xdr:nvSpPr>
        <xdr:cNvPr id="390" name="楕円 389"/>
        <xdr:cNvSpPr/>
      </xdr:nvSpPr>
      <xdr:spPr>
        <a:xfrm>
          <a:off x="1270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271</xdr:rowOff>
    </xdr:from>
    <xdr:ext cx="762000" cy="259045"/>
    <xdr:sp macro="" textlink="">
      <xdr:nvSpPr>
        <xdr:cNvPr id="391" name="テキスト ボックス 390"/>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ポイント改善し、類似団体と比べ良好な状態となっている。</a:t>
          </a:r>
        </a:p>
        <a:p>
          <a:r>
            <a:rPr kumimoji="1" lang="ja-JP" altLang="en-US" sz="1300">
              <a:latin typeface="ＭＳ Ｐゴシック" panose="020B0600070205080204" pitchFamily="50" charset="-128"/>
              <a:ea typeface="ＭＳ Ｐゴシック" panose="020B0600070205080204" pitchFamily="50" charset="-128"/>
            </a:rPr>
            <a:t>　引き続き、物件費や補助費等を中心に歳出を抑制することにより財政構造の弾力性の維持に努めていく。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74422</xdr:rowOff>
    </xdr:from>
    <xdr:to>
      <xdr:col>82</xdr:col>
      <xdr:colOff>107950</xdr:colOff>
      <xdr:row>77</xdr:row>
      <xdr:rowOff>83565</xdr:rowOff>
    </xdr:to>
    <xdr:cxnSp macro="">
      <xdr:nvCxnSpPr>
        <xdr:cNvPr id="422" name="直線コネクタ 421"/>
        <xdr:cNvCxnSpPr/>
      </xdr:nvCxnSpPr>
      <xdr:spPr>
        <a:xfrm flipV="1">
          <a:off x="15671800" y="1327607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23"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19558</xdr:rowOff>
    </xdr:from>
    <xdr:to>
      <xdr:col>78</xdr:col>
      <xdr:colOff>69850</xdr:colOff>
      <xdr:row>77</xdr:row>
      <xdr:rowOff>83565</xdr:rowOff>
    </xdr:to>
    <xdr:cxnSp macro="">
      <xdr:nvCxnSpPr>
        <xdr:cNvPr id="425" name="直線コネクタ 424"/>
        <xdr:cNvCxnSpPr/>
      </xdr:nvCxnSpPr>
      <xdr:spPr>
        <a:xfrm>
          <a:off x="14782800" y="13221208"/>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27" name="テキスト ボックス 42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72137</xdr:rowOff>
    </xdr:from>
    <xdr:to>
      <xdr:col>73</xdr:col>
      <xdr:colOff>180975</xdr:colOff>
      <xdr:row>77</xdr:row>
      <xdr:rowOff>19558</xdr:rowOff>
    </xdr:to>
    <xdr:cxnSp macro="">
      <xdr:nvCxnSpPr>
        <xdr:cNvPr id="428" name="直線コネクタ 427"/>
        <xdr:cNvCxnSpPr/>
      </xdr:nvCxnSpPr>
      <xdr:spPr>
        <a:xfrm>
          <a:off x="13893800" y="13102337"/>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44704</xdr:rowOff>
    </xdr:from>
    <xdr:to>
      <xdr:col>69</xdr:col>
      <xdr:colOff>92075</xdr:colOff>
      <xdr:row>76</xdr:row>
      <xdr:rowOff>72137</xdr:rowOff>
    </xdr:to>
    <xdr:cxnSp macro="">
      <xdr:nvCxnSpPr>
        <xdr:cNvPr id="431" name="直線コネクタ 430"/>
        <xdr:cNvCxnSpPr/>
      </xdr:nvCxnSpPr>
      <xdr:spPr>
        <a:xfrm>
          <a:off x="13004800" y="130749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271</xdr:rowOff>
    </xdr:from>
    <xdr:ext cx="762000" cy="259045"/>
    <xdr:sp macro="" textlink="">
      <xdr:nvSpPr>
        <xdr:cNvPr id="433" name="テキスト ボックス 432"/>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34" name="フローチャート: 判断 433"/>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35" name="テキスト ボックス 434"/>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41" name="楕円 440"/>
        <xdr:cNvSpPr/>
      </xdr:nvSpPr>
      <xdr:spPr>
        <a:xfrm>
          <a:off x="16459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40149</xdr:rowOff>
    </xdr:from>
    <xdr:ext cx="762000" cy="259045"/>
    <xdr:sp macro="" textlink="">
      <xdr:nvSpPr>
        <xdr:cNvPr id="442" name="公債費以外該当値テキスト"/>
        <xdr:cNvSpPr txBox="1"/>
      </xdr:nvSpPr>
      <xdr:spPr>
        <a:xfrm>
          <a:off x="16598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43" name="楕円 442"/>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144542</xdr:rowOff>
    </xdr:from>
    <xdr:ext cx="736600" cy="259045"/>
    <xdr:sp macro="" textlink="">
      <xdr:nvSpPr>
        <xdr:cNvPr id="444" name="テキスト ボックス 443"/>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140208</xdr:rowOff>
    </xdr:from>
    <xdr:to>
      <xdr:col>74</xdr:col>
      <xdr:colOff>31750</xdr:colOff>
      <xdr:row>77</xdr:row>
      <xdr:rowOff>70358</xdr:rowOff>
    </xdr:to>
    <xdr:sp macro="" textlink="">
      <xdr:nvSpPr>
        <xdr:cNvPr id="445" name="楕円 444"/>
        <xdr:cNvSpPr/>
      </xdr:nvSpPr>
      <xdr:spPr>
        <a:xfrm>
          <a:off x="14732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46" name="テキスト ボックス 445"/>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21337</xdr:rowOff>
    </xdr:from>
    <xdr:to>
      <xdr:col>69</xdr:col>
      <xdr:colOff>142875</xdr:colOff>
      <xdr:row>76</xdr:row>
      <xdr:rowOff>122937</xdr:rowOff>
    </xdr:to>
    <xdr:sp macro="" textlink="">
      <xdr:nvSpPr>
        <xdr:cNvPr id="447" name="楕円 446"/>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133113</xdr:rowOff>
    </xdr:from>
    <xdr:ext cx="762000" cy="259045"/>
    <xdr:sp macro="" textlink="">
      <xdr:nvSpPr>
        <xdr:cNvPr id="448" name="テキスト ボックス 447"/>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49" name="楕円 448"/>
        <xdr:cNvSpPr/>
      </xdr:nvSpPr>
      <xdr:spPr>
        <a:xfrm>
          <a:off x="12954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80281</xdr:rowOff>
    </xdr:from>
    <xdr:ext cx="762000" cy="259045"/>
    <xdr:sp macro="" textlink="">
      <xdr:nvSpPr>
        <xdr:cNvPr id="450" name="テキスト ボックス 449"/>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55410</xdr:rowOff>
    </xdr:from>
    <xdr:to>
      <xdr:col>29</xdr:col>
      <xdr:colOff>127000</xdr:colOff>
      <xdr:row>18</xdr:row>
      <xdr:rowOff>61125</xdr:rowOff>
    </xdr:to>
    <xdr:cxnSp macro="">
      <xdr:nvCxnSpPr>
        <xdr:cNvPr id="52" name="直線コネクタ 51"/>
        <xdr:cNvCxnSpPr/>
      </xdr:nvCxnSpPr>
      <xdr:spPr bwMode="auto">
        <a:xfrm flipV="1">
          <a:off x="5003800" y="3189135"/>
          <a:ext cx="647700" cy="5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61125</xdr:rowOff>
    </xdr:from>
    <xdr:to>
      <xdr:col>26</xdr:col>
      <xdr:colOff>50800</xdr:colOff>
      <xdr:row>18</xdr:row>
      <xdr:rowOff>102453</xdr:rowOff>
    </xdr:to>
    <xdr:cxnSp macro="">
      <xdr:nvCxnSpPr>
        <xdr:cNvPr id="55" name="直線コネクタ 54"/>
        <xdr:cNvCxnSpPr/>
      </xdr:nvCxnSpPr>
      <xdr:spPr bwMode="auto">
        <a:xfrm flipV="1">
          <a:off x="4305300" y="3194850"/>
          <a:ext cx="698500" cy="41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xdr:cNvSpPr txBox="1"/>
      </xdr:nvSpPr>
      <xdr:spPr>
        <a:xfrm>
          <a:off x="46228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101375</xdr:rowOff>
    </xdr:from>
    <xdr:to>
      <xdr:col>22</xdr:col>
      <xdr:colOff>114300</xdr:colOff>
      <xdr:row>18</xdr:row>
      <xdr:rowOff>102453</xdr:rowOff>
    </xdr:to>
    <xdr:cxnSp macro="">
      <xdr:nvCxnSpPr>
        <xdr:cNvPr id="58" name="直線コネクタ 57"/>
        <xdr:cNvCxnSpPr/>
      </xdr:nvCxnSpPr>
      <xdr:spPr bwMode="auto">
        <a:xfrm>
          <a:off x="3606800" y="3235100"/>
          <a:ext cx="698500" cy="1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xdr:cNvSpPr txBox="1"/>
      </xdr:nvSpPr>
      <xdr:spPr>
        <a:xfrm>
          <a:off x="3924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101375</xdr:rowOff>
    </xdr:from>
    <xdr:to>
      <xdr:col>18</xdr:col>
      <xdr:colOff>177800</xdr:colOff>
      <xdr:row>18</xdr:row>
      <xdr:rowOff>118732</xdr:rowOff>
    </xdr:to>
    <xdr:cxnSp macro="">
      <xdr:nvCxnSpPr>
        <xdr:cNvPr id="61" name="直線コネクタ 60"/>
        <xdr:cNvCxnSpPr/>
      </xdr:nvCxnSpPr>
      <xdr:spPr bwMode="auto">
        <a:xfrm flipV="1">
          <a:off x="2908300" y="3235100"/>
          <a:ext cx="698500" cy="17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14203</xdr:rowOff>
    </xdr:from>
    <xdr:ext cx="762000" cy="259045"/>
    <xdr:sp macro="" textlink="">
      <xdr:nvSpPr>
        <xdr:cNvPr id="63" name="テキスト ボックス 62"/>
        <xdr:cNvSpPr txBox="1"/>
      </xdr:nvSpPr>
      <xdr:spPr>
        <a:xfrm>
          <a:off x="32258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141199</xdr:rowOff>
    </xdr:from>
    <xdr:to>
      <xdr:col>15</xdr:col>
      <xdr:colOff>101600</xdr:colOff>
      <xdr:row>17</xdr:row>
      <xdr:rowOff>71349</xdr:rowOff>
    </xdr:to>
    <xdr:sp macro="" textlink="">
      <xdr:nvSpPr>
        <xdr:cNvPr id="64" name="フローチャート: 判断 63"/>
        <xdr:cNvSpPr/>
      </xdr:nvSpPr>
      <xdr:spPr bwMode="auto">
        <a:xfrm>
          <a:off x="2857500" y="2932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81526</xdr:rowOff>
    </xdr:from>
    <xdr:ext cx="762000" cy="259045"/>
    <xdr:sp macro="" textlink="">
      <xdr:nvSpPr>
        <xdr:cNvPr id="65" name="テキスト ボックス 64"/>
        <xdr:cNvSpPr txBox="1"/>
      </xdr:nvSpPr>
      <xdr:spPr>
        <a:xfrm>
          <a:off x="2527300" y="270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4610</xdr:rowOff>
    </xdr:from>
    <xdr:to>
      <xdr:col>29</xdr:col>
      <xdr:colOff>177800</xdr:colOff>
      <xdr:row>18</xdr:row>
      <xdr:rowOff>106210</xdr:rowOff>
    </xdr:to>
    <xdr:sp macro="" textlink="">
      <xdr:nvSpPr>
        <xdr:cNvPr id="71" name="楕円 70"/>
        <xdr:cNvSpPr/>
      </xdr:nvSpPr>
      <xdr:spPr bwMode="auto">
        <a:xfrm>
          <a:off x="5600700" y="3138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148137</xdr:rowOff>
    </xdr:from>
    <xdr:ext cx="762000" cy="259045"/>
    <xdr:sp macro="" textlink="">
      <xdr:nvSpPr>
        <xdr:cNvPr id="72" name="人口1人当たり決算額の推移該当値テキスト130"/>
        <xdr:cNvSpPr txBox="1"/>
      </xdr:nvSpPr>
      <xdr:spPr>
        <a:xfrm>
          <a:off x="5740400" y="311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10325</xdr:rowOff>
    </xdr:from>
    <xdr:to>
      <xdr:col>26</xdr:col>
      <xdr:colOff>101600</xdr:colOff>
      <xdr:row>18</xdr:row>
      <xdr:rowOff>111925</xdr:rowOff>
    </xdr:to>
    <xdr:sp macro="" textlink="">
      <xdr:nvSpPr>
        <xdr:cNvPr id="73" name="楕円 72"/>
        <xdr:cNvSpPr/>
      </xdr:nvSpPr>
      <xdr:spPr bwMode="auto">
        <a:xfrm>
          <a:off x="4953000" y="3144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96702</xdr:rowOff>
    </xdr:from>
    <xdr:ext cx="736600" cy="259045"/>
    <xdr:sp macro="" textlink="">
      <xdr:nvSpPr>
        <xdr:cNvPr id="74" name="テキスト ボックス 73"/>
        <xdr:cNvSpPr txBox="1"/>
      </xdr:nvSpPr>
      <xdr:spPr>
        <a:xfrm>
          <a:off x="4622800" y="32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51653</xdr:rowOff>
    </xdr:from>
    <xdr:to>
      <xdr:col>22</xdr:col>
      <xdr:colOff>165100</xdr:colOff>
      <xdr:row>18</xdr:row>
      <xdr:rowOff>153253</xdr:rowOff>
    </xdr:to>
    <xdr:sp macro="" textlink="">
      <xdr:nvSpPr>
        <xdr:cNvPr id="75" name="楕円 74"/>
        <xdr:cNvSpPr/>
      </xdr:nvSpPr>
      <xdr:spPr bwMode="auto">
        <a:xfrm>
          <a:off x="4254500" y="3185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138030</xdr:rowOff>
    </xdr:from>
    <xdr:ext cx="762000" cy="259045"/>
    <xdr:sp macro="" textlink="">
      <xdr:nvSpPr>
        <xdr:cNvPr id="76" name="テキスト ボックス 75"/>
        <xdr:cNvSpPr txBox="1"/>
      </xdr:nvSpPr>
      <xdr:spPr>
        <a:xfrm>
          <a:off x="3924300" y="327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50575</xdr:rowOff>
    </xdr:from>
    <xdr:to>
      <xdr:col>19</xdr:col>
      <xdr:colOff>38100</xdr:colOff>
      <xdr:row>18</xdr:row>
      <xdr:rowOff>152175</xdr:rowOff>
    </xdr:to>
    <xdr:sp macro="" textlink="">
      <xdr:nvSpPr>
        <xdr:cNvPr id="77" name="楕円 76"/>
        <xdr:cNvSpPr/>
      </xdr:nvSpPr>
      <xdr:spPr bwMode="auto">
        <a:xfrm>
          <a:off x="3556000" y="3184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136952</xdr:rowOff>
    </xdr:from>
    <xdr:ext cx="762000" cy="259045"/>
    <xdr:sp macro="" textlink="">
      <xdr:nvSpPr>
        <xdr:cNvPr id="78" name="テキスト ボックス 77"/>
        <xdr:cNvSpPr txBox="1"/>
      </xdr:nvSpPr>
      <xdr:spPr>
        <a:xfrm>
          <a:off x="3225800" y="327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67932</xdr:rowOff>
    </xdr:from>
    <xdr:to>
      <xdr:col>15</xdr:col>
      <xdr:colOff>101600</xdr:colOff>
      <xdr:row>18</xdr:row>
      <xdr:rowOff>169532</xdr:rowOff>
    </xdr:to>
    <xdr:sp macro="" textlink="">
      <xdr:nvSpPr>
        <xdr:cNvPr id="79" name="楕円 78"/>
        <xdr:cNvSpPr/>
      </xdr:nvSpPr>
      <xdr:spPr bwMode="auto">
        <a:xfrm>
          <a:off x="2857500" y="3201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154309</xdr:rowOff>
    </xdr:from>
    <xdr:ext cx="762000" cy="259045"/>
    <xdr:sp macro="" textlink="">
      <xdr:nvSpPr>
        <xdr:cNvPr id="80" name="テキスト ボックス 79"/>
        <xdr:cNvSpPr txBox="1"/>
      </xdr:nvSpPr>
      <xdr:spPr>
        <a:xfrm>
          <a:off x="2527300" y="32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172753</xdr:rowOff>
    </xdr:from>
    <xdr:to>
      <xdr:col>29</xdr:col>
      <xdr:colOff>127000</xdr:colOff>
      <xdr:row>35</xdr:row>
      <xdr:rowOff>176443</xdr:rowOff>
    </xdr:to>
    <xdr:cxnSp macro="">
      <xdr:nvCxnSpPr>
        <xdr:cNvPr id="115" name="直線コネクタ 114"/>
        <xdr:cNvCxnSpPr/>
      </xdr:nvCxnSpPr>
      <xdr:spPr bwMode="auto">
        <a:xfrm>
          <a:off x="5003800" y="6783103"/>
          <a:ext cx="647700" cy="3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161220</xdr:rowOff>
    </xdr:from>
    <xdr:ext cx="762000" cy="259045"/>
    <xdr:sp macro="" textlink="">
      <xdr:nvSpPr>
        <xdr:cNvPr id="116" name="人口1人当たり決算額の推移平均値テキスト445"/>
        <xdr:cNvSpPr txBox="1"/>
      </xdr:nvSpPr>
      <xdr:spPr>
        <a:xfrm>
          <a:off x="5740400" y="6771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161258</xdr:rowOff>
    </xdr:from>
    <xdr:to>
      <xdr:col>26</xdr:col>
      <xdr:colOff>50800</xdr:colOff>
      <xdr:row>35</xdr:row>
      <xdr:rowOff>172753</xdr:rowOff>
    </xdr:to>
    <xdr:cxnSp macro="">
      <xdr:nvCxnSpPr>
        <xdr:cNvPr id="118" name="直線コネクタ 117"/>
        <xdr:cNvCxnSpPr/>
      </xdr:nvCxnSpPr>
      <xdr:spPr bwMode="auto">
        <a:xfrm>
          <a:off x="4305300" y="6771608"/>
          <a:ext cx="698500" cy="11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242489</xdr:rowOff>
    </xdr:from>
    <xdr:ext cx="736600" cy="259045"/>
    <xdr:sp macro="" textlink="">
      <xdr:nvSpPr>
        <xdr:cNvPr id="120" name="テキスト ボックス 119"/>
        <xdr:cNvSpPr txBox="1"/>
      </xdr:nvSpPr>
      <xdr:spPr>
        <a:xfrm>
          <a:off x="4622800" y="685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95976</xdr:rowOff>
    </xdr:from>
    <xdr:to>
      <xdr:col>22</xdr:col>
      <xdr:colOff>114300</xdr:colOff>
      <xdr:row>35</xdr:row>
      <xdr:rowOff>161258</xdr:rowOff>
    </xdr:to>
    <xdr:cxnSp macro="">
      <xdr:nvCxnSpPr>
        <xdr:cNvPr id="121" name="直線コネクタ 120"/>
        <xdr:cNvCxnSpPr/>
      </xdr:nvCxnSpPr>
      <xdr:spPr bwMode="auto">
        <a:xfrm>
          <a:off x="3606800" y="6706326"/>
          <a:ext cx="698500" cy="65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90620</xdr:rowOff>
    </xdr:from>
    <xdr:to>
      <xdr:col>18</xdr:col>
      <xdr:colOff>177800</xdr:colOff>
      <xdr:row>35</xdr:row>
      <xdr:rowOff>95976</xdr:rowOff>
    </xdr:to>
    <xdr:cxnSp macro="">
      <xdr:nvCxnSpPr>
        <xdr:cNvPr id="124" name="直線コネクタ 123"/>
        <xdr:cNvCxnSpPr/>
      </xdr:nvCxnSpPr>
      <xdr:spPr bwMode="auto">
        <a:xfrm>
          <a:off x="2908300" y="6700970"/>
          <a:ext cx="698500" cy="5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221294</xdr:rowOff>
    </xdr:from>
    <xdr:ext cx="762000" cy="259045"/>
    <xdr:sp macro="" textlink="">
      <xdr:nvSpPr>
        <xdr:cNvPr id="126" name="テキスト ボックス 125"/>
        <xdr:cNvSpPr txBox="1"/>
      </xdr:nvSpPr>
      <xdr:spPr>
        <a:xfrm>
          <a:off x="32258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76331</xdr:rowOff>
    </xdr:from>
    <xdr:to>
      <xdr:col>15</xdr:col>
      <xdr:colOff>101600</xdr:colOff>
      <xdr:row>35</xdr:row>
      <xdr:rowOff>177931</xdr:rowOff>
    </xdr:to>
    <xdr:sp macro="" textlink="">
      <xdr:nvSpPr>
        <xdr:cNvPr id="127" name="フローチャート: 判断 126"/>
        <xdr:cNvSpPr/>
      </xdr:nvSpPr>
      <xdr:spPr bwMode="auto">
        <a:xfrm>
          <a:off x="28575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162708</xdr:rowOff>
    </xdr:from>
    <xdr:ext cx="762000" cy="259045"/>
    <xdr:sp macro="" textlink="">
      <xdr:nvSpPr>
        <xdr:cNvPr id="128" name="テキスト ボックス 127"/>
        <xdr:cNvSpPr txBox="1"/>
      </xdr:nvSpPr>
      <xdr:spPr>
        <a:xfrm>
          <a:off x="2527300" y="677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125643</xdr:rowOff>
    </xdr:from>
    <xdr:to>
      <xdr:col>29</xdr:col>
      <xdr:colOff>177800</xdr:colOff>
      <xdr:row>35</xdr:row>
      <xdr:rowOff>227243</xdr:rowOff>
    </xdr:to>
    <xdr:sp macro="" textlink="">
      <xdr:nvSpPr>
        <xdr:cNvPr id="134" name="楕円 133"/>
        <xdr:cNvSpPr/>
      </xdr:nvSpPr>
      <xdr:spPr bwMode="auto">
        <a:xfrm>
          <a:off x="5600700" y="6735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313620</xdr:rowOff>
    </xdr:from>
    <xdr:ext cx="762000" cy="259045"/>
    <xdr:sp macro="" textlink="">
      <xdr:nvSpPr>
        <xdr:cNvPr id="135" name="人口1人当たり決算額の推移該当値テキスト445"/>
        <xdr:cNvSpPr txBox="1"/>
      </xdr:nvSpPr>
      <xdr:spPr>
        <a:xfrm>
          <a:off x="5740400" y="658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121953</xdr:rowOff>
    </xdr:from>
    <xdr:to>
      <xdr:col>26</xdr:col>
      <xdr:colOff>101600</xdr:colOff>
      <xdr:row>35</xdr:row>
      <xdr:rowOff>223553</xdr:rowOff>
    </xdr:to>
    <xdr:sp macro="" textlink="">
      <xdr:nvSpPr>
        <xdr:cNvPr id="136" name="楕円 135"/>
        <xdr:cNvSpPr/>
      </xdr:nvSpPr>
      <xdr:spPr bwMode="auto">
        <a:xfrm>
          <a:off x="4953000" y="6732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233730</xdr:rowOff>
    </xdr:from>
    <xdr:ext cx="736600" cy="259045"/>
    <xdr:sp macro="" textlink="">
      <xdr:nvSpPr>
        <xdr:cNvPr id="137" name="テキスト ボックス 136"/>
        <xdr:cNvSpPr txBox="1"/>
      </xdr:nvSpPr>
      <xdr:spPr>
        <a:xfrm>
          <a:off x="4622800" y="6501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110458</xdr:rowOff>
    </xdr:from>
    <xdr:to>
      <xdr:col>22</xdr:col>
      <xdr:colOff>165100</xdr:colOff>
      <xdr:row>35</xdr:row>
      <xdr:rowOff>212058</xdr:rowOff>
    </xdr:to>
    <xdr:sp macro="" textlink="">
      <xdr:nvSpPr>
        <xdr:cNvPr id="138" name="楕円 137"/>
        <xdr:cNvSpPr/>
      </xdr:nvSpPr>
      <xdr:spPr bwMode="auto">
        <a:xfrm>
          <a:off x="4254500" y="6720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222235</xdr:rowOff>
    </xdr:from>
    <xdr:ext cx="762000" cy="259045"/>
    <xdr:sp macro="" textlink="">
      <xdr:nvSpPr>
        <xdr:cNvPr id="139" name="テキスト ボックス 138"/>
        <xdr:cNvSpPr txBox="1"/>
      </xdr:nvSpPr>
      <xdr:spPr>
        <a:xfrm>
          <a:off x="3924300" y="648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45176</xdr:rowOff>
    </xdr:from>
    <xdr:to>
      <xdr:col>19</xdr:col>
      <xdr:colOff>38100</xdr:colOff>
      <xdr:row>35</xdr:row>
      <xdr:rowOff>146776</xdr:rowOff>
    </xdr:to>
    <xdr:sp macro="" textlink="">
      <xdr:nvSpPr>
        <xdr:cNvPr id="140" name="楕円 139"/>
        <xdr:cNvSpPr/>
      </xdr:nvSpPr>
      <xdr:spPr bwMode="auto">
        <a:xfrm>
          <a:off x="3556000" y="6655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156953</xdr:rowOff>
    </xdr:from>
    <xdr:ext cx="762000" cy="259045"/>
    <xdr:sp macro="" textlink="">
      <xdr:nvSpPr>
        <xdr:cNvPr id="141" name="テキスト ボックス 140"/>
        <xdr:cNvSpPr txBox="1"/>
      </xdr:nvSpPr>
      <xdr:spPr>
        <a:xfrm>
          <a:off x="3225800" y="6424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39820</xdr:rowOff>
    </xdr:from>
    <xdr:to>
      <xdr:col>15</xdr:col>
      <xdr:colOff>101600</xdr:colOff>
      <xdr:row>35</xdr:row>
      <xdr:rowOff>141420</xdr:rowOff>
    </xdr:to>
    <xdr:sp macro="" textlink="">
      <xdr:nvSpPr>
        <xdr:cNvPr id="142" name="楕円 141"/>
        <xdr:cNvSpPr/>
      </xdr:nvSpPr>
      <xdr:spPr bwMode="auto">
        <a:xfrm>
          <a:off x="2857500" y="6650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151597</xdr:rowOff>
    </xdr:from>
    <xdr:ext cx="762000" cy="259045"/>
    <xdr:sp macro="" textlink="">
      <xdr:nvSpPr>
        <xdr:cNvPr id="143" name="テキスト ボックス 142"/>
        <xdr:cNvSpPr txBox="1"/>
      </xdr:nvSpPr>
      <xdr:spPr>
        <a:xfrm>
          <a:off x="2527300" y="641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88,234
83,978
108.33
34,113,628
32,954,760
956,858
19,129,682
27,267,057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39756</xdr:rowOff>
    </xdr:from>
    <xdr:to>
      <xdr:col>24</xdr:col>
      <xdr:colOff>63500</xdr:colOff>
      <xdr:row>37</xdr:row>
      <xdr:rowOff>89431</xdr:rowOff>
    </xdr:to>
    <xdr:cxnSp macro="">
      <xdr:nvCxnSpPr>
        <xdr:cNvPr id="59" name="直線コネクタ 58"/>
        <xdr:cNvCxnSpPr/>
      </xdr:nvCxnSpPr>
      <xdr:spPr>
        <a:xfrm>
          <a:off x="3797300" y="6383406"/>
          <a:ext cx="838200" cy="4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39756</xdr:rowOff>
    </xdr:from>
    <xdr:to>
      <xdr:col>19</xdr:col>
      <xdr:colOff>177800</xdr:colOff>
      <xdr:row>37</xdr:row>
      <xdr:rowOff>75281</xdr:rowOff>
    </xdr:to>
    <xdr:cxnSp macro="">
      <xdr:nvCxnSpPr>
        <xdr:cNvPr id="62" name="直線コネクタ 61"/>
        <xdr:cNvCxnSpPr/>
      </xdr:nvCxnSpPr>
      <xdr:spPr>
        <a:xfrm flipV="1">
          <a:off x="2908300" y="6383406"/>
          <a:ext cx="889000" cy="3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50527</xdr:rowOff>
    </xdr:from>
    <xdr:ext cx="534377" cy="259045"/>
    <xdr:sp macro="" textlink="">
      <xdr:nvSpPr>
        <xdr:cNvPr id="64" name="テキスト ボックス 63"/>
        <xdr:cNvSpPr txBox="1"/>
      </xdr:nvSpPr>
      <xdr:spPr>
        <a:xfrm>
          <a:off x="3530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65611</xdr:rowOff>
    </xdr:from>
    <xdr:to>
      <xdr:col>15</xdr:col>
      <xdr:colOff>50800</xdr:colOff>
      <xdr:row>37</xdr:row>
      <xdr:rowOff>75281</xdr:rowOff>
    </xdr:to>
    <xdr:cxnSp macro="">
      <xdr:nvCxnSpPr>
        <xdr:cNvPr id="65" name="直線コネクタ 64"/>
        <xdr:cNvCxnSpPr/>
      </xdr:nvCxnSpPr>
      <xdr:spPr>
        <a:xfrm>
          <a:off x="2019300" y="6409261"/>
          <a:ext cx="889000" cy="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31801</xdr:rowOff>
    </xdr:from>
    <xdr:to>
      <xdr:col>10</xdr:col>
      <xdr:colOff>114300</xdr:colOff>
      <xdr:row>37</xdr:row>
      <xdr:rowOff>65611</xdr:rowOff>
    </xdr:to>
    <xdr:cxnSp macro="">
      <xdr:nvCxnSpPr>
        <xdr:cNvPr id="68" name="直線コネクタ 67"/>
        <xdr:cNvCxnSpPr/>
      </xdr:nvCxnSpPr>
      <xdr:spPr>
        <a:xfrm>
          <a:off x="1130300" y="6375451"/>
          <a:ext cx="889000" cy="3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37497</xdr:rowOff>
    </xdr:from>
    <xdr:ext cx="534377" cy="259045"/>
    <xdr:sp macro="" textlink="">
      <xdr:nvSpPr>
        <xdr:cNvPr id="70" name="テキスト ボックス 69"/>
        <xdr:cNvSpPr txBox="1"/>
      </xdr:nvSpPr>
      <xdr:spPr>
        <a:xfrm>
          <a:off x="1752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5050</xdr:rowOff>
    </xdr:from>
    <xdr:to>
      <xdr:col>6</xdr:col>
      <xdr:colOff>38100</xdr:colOff>
      <xdr:row>35</xdr:row>
      <xdr:rowOff>106650</xdr:rowOff>
    </xdr:to>
    <xdr:sp macro="" textlink="">
      <xdr:nvSpPr>
        <xdr:cNvPr id="71" name="フローチャート: 判断 70"/>
        <xdr:cNvSpPr/>
      </xdr:nvSpPr>
      <xdr:spPr>
        <a:xfrm>
          <a:off x="1079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123177</xdr:rowOff>
    </xdr:from>
    <xdr:ext cx="534377" cy="259045"/>
    <xdr:sp macro="" textlink="">
      <xdr:nvSpPr>
        <xdr:cNvPr id="72" name="テキスト ボックス 71"/>
        <xdr:cNvSpPr txBox="1"/>
      </xdr:nvSpPr>
      <xdr:spPr>
        <a:xfrm>
          <a:off x="863111" y="57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38631</xdr:rowOff>
    </xdr:from>
    <xdr:to>
      <xdr:col>24</xdr:col>
      <xdr:colOff>114300</xdr:colOff>
      <xdr:row>37</xdr:row>
      <xdr:rowOff>140231</xdr:rowOff>
    </xdr:to>
    <xdr:sp macro="" textlink="">
      <xdr:nvSpPr>
        <xdr:cNvPr id="78" name="楕円 77"/>
        <xdr:cNvSpPr/>
      </xdr:nvSpPr>
      <xdr:spPr>
        <a:xfrm>
          <a:off x="4584700" y="638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17058</xdr:rowOff>
    </xdr:from>
    <xdr:ext cx="534377" cy="259045"/>
    <xdr:sp macro="" textlink="">
      <xdr:nvSpPr>
        <xdr:cNvPr id="79" name="人件費該当値テキスト"/>
        <xdr:cNvSpPr txBox="1"/>
      </xdr:nvSpPr>
      <xdr:spPr>
        <a:xfrm>
          <a:off x="4686300" y="636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160406</xdr:rowOff>
    </xdr:from>
    <xdr:to>
      <xdr:col>20</xdr:col>
      <xdr:colOff>38100</xdr:colOff>
      <xdr:row>37</xdr:row>
      <xdr:rowOff>90556</xdr:rowOff>
    </xdr:to>
    <xdr:sp macro="" textlink="">
      <xdr:nvSpPr>
        <xdr:cNvPr id="80" name="楕円 79"/>
        <xdr:cNvSpPr/>
      </xdr:nvSpPr>
      <xdr:spPr>
        <a:xfrm>
          <a:off x="3746500" y="633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81683</xdr:rowOff>
    </xdr:from>
    <xdr:ext cx="534377" cy="259045"/>
    <xdr:sp macro="" textlink="">
      <xdr:nvSpPr>
        <xdr:cNvPr id="81" name="テキスト ボックス 80"/>
        <xdr:cNvSpPr txBox="1"/>
      </xdr:nvSpPr>
      <xdr:spPr>
        <a:xfrm>
          <a:off x="3530111" y="642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24481</xdr:rowOff>
    </xdr:from>
    <xdr:to>
      <xdr:col>15</xdr:col>
      <xdr:colOff>101600</xdr:colOff>
      <xdr:row>37</xdr:row>
      <xdr:rowOff>126081</xdr:rowOff>
    </xdr:to>
    <xdr:sp macro="" textlink="">
      <xdr:nvSpPr>
        <xdr:cNvPr id="82" name="楕円 81"/>
        <xdr:cNvSpPr/>
      </xdr:nvSpPr>
      <xdr:spPr>
        <a:xfrm>
          <a:off x="2857500" y="636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117208</xdr:rowOff>
    </xdr:from>
    <xdr:ext cx="534377" cy="259045"/>
    <xdr:sp macro="" textlink="">
      <xdr:nvSpPr>
        <xdr:cNvPr id="83" name="テキスト ボックス 82"/>
        <xdr:cNvSpPr txBox="1"/>
      </xdr:nvSpPr>
      <xdr:spPr>
        <a:xfrm>
          <a:off x="2641111" y="646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14811</xdr:rowOff>
    </xdr:from>
    <xdr:to>
      <xdr:col>10</xdr:col>
      <xdr:colOff>165100</xdr:colOff>
      <xdr:row>37</xdr:row>
      <xdr:rowOff>116411</xdr:rowOff>
    </xdr:to>
    <xdr:sp macro="" textlink="">
      <xdr:nvSpPr>
        <xdr:cNvPr id="84" name="楕円 83"/>
        <xdr:cNvSpPr/>
      </xdr:nvSpPr>
      <xdr:spPr>
        <a:xfrm>
          <a:off x="1968500" y="635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107538</xdr:rowOff>
    </xdr:from>
    <xdr:ext cx="534377" cy="259045"/>
    <xdr:sp macro="" textlink="">
      <xdr:nvSpPr>
        <xdr:cNvPr id="85" name="テキスト ボックス 84"/>
        <xdr:cNvSpPr txBox="1"/>
      </xdr:nvSpPr>
      <xdr:spPr>
        <a:xfrm>
          <a:off x="1752111" y="645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152451</xdr:rowOff>
    </xdr:from>
    <xdr:to>
      <xdr:col>6</xdr:col>
      <xdr:colOff>38100</xdr:colOff>
      <xdr:row>37</xdr:row>
      <xdr:rowOff>82601</xdr:rowOff>
    </xdr:to>
    <xdr:sp macro="" textlink="">
      <xdr:nvSpPr>
        <xdr:cNvPr id="86" name="楕円 85"/>
        <xdr:cNvSpPr/>
      </xdr:nvSpPr>
      <xdr:spPr>
        <a:xfrm>
          <a:off x="1079500" y="632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73728</xdr:rowOff>
    </xdr:from>
    <xdr:ext cx="534377" cy="259045"/>
    <xdr:sp macro="" textlink="">
      <xdr:nvSpPr>
        <xdr:cNvPr id="87" name="テキスト ボックス 86"/>
        <xdr:cNvSpPr txBox="1"/>
      </xdr:nvSpPr>
      <xdr:spPr>
        <a:xfrm>
          <a:off x="863111" y="641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167881</xdr:rowOff>
    </xdr:from>
    <xdr:to>
      <xdr:col>24</xdr:col>
      <xdr:colOff>63500</xdr:colOff>
      <xdr:row>57</xdr:row>
      <xdr:rowOff>13348</xdr:rowOff>
    </xdr:to>
    <xdr:cxnSp macro="">
      <xdr:nvCxnSpPr>
        <xdr:cNvPr id="117" name="直線コネクタ 116"/>
        <xdr:cNvCxnSpPr/>
      </xdr:nvCxnSpPr>
      <xdr:spPr>
        <a:xfrm>
          <a:off x="3797300" y="9769081"/>
          <a:ext cx="8382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136360</xdr:rowOff>
    </xdr:from>
    <xdr:to>
      <xdr:col>19</xdr:col>
      <xdr:colOff>177800</xdr:colOff>
      <xdr:row>56</xdr:row>
      <xdr:rowOff>167881</xdr:rowOff>
    </xdr:to>
    <xdr:cxnSp macro="">
      <xdr:nvCxnSpPr>
        <xdr:cNvPr id="120" name="直線コネクタ 119"/>
        <xdr:cNvCxnSpPr/>
      </xdr:nvCxnSpPr>
      <xdr:spPr>
        <a:xfrm>
          <a:off x="2908300" y="9737560"/>
          <a:ext cx="889000" cy="3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136360</xdr:rowOff>
    </xdr:from>
    <xdr:to>
      <xdr:col>15</xdr:col>
      <xdr:colOff>50800</xdr:colOff>
      <xdr:row>57</xdr:row>
      <xdr:rowOff>13856</xdr:rowOff>
    </xdr:to>
    <xdr:cxnSp macro="">
      <xdr:nvCxnSpPr>
        <xdr:cNvPr id="123" name="直線コネクタ 122"/>
        <xdr:cNvCxnSpPr/>
      </xdr:nvCxnSpPr>
      <xdr:spPr>
        <a:xfrm flipV="1">
          <a:off x="2019300" y="9737560"/>
          <a:ext cx="889000" cy="4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13856</xdr:rowOff>
    </xdr:from>
    <xdr:to>
      <xdr:col>10</xdr:col>
      <xdr:colOff>114300</xdr:colOff>
      <xdr:row>57</xdr:row>
      <xdr:rowOff>43676</xdr:rowOff>
    </xdr:to>
    <xdr:cxnSp macro="">
      <xdr:nvCxnSpPr>
        <xdr:cNvPr id="126" name="直線コネクタ 125"/>
        <xdr:cNvCxnSpPr/>
      </xdr:nvCxnSpPr>
      <xdr:spPr>
        <a:xfrm flipV="1">
          <a:off x="1130300" y="9786506"/>
          <a:ext cx="889000" cy="2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86720</xdr:rowOff>
    </xdr:from>
    <xdr:ext cx="534377" cy="259045"/>
    <xdr:sp macro="" textlink="">
      <xdr:nvSpPr>
        <xdr:cNvPr id="128" name="テキスト ボックス 127"/>
        <xdr:cNvSpPr txBox="1"/>
      </xdr:nvSpPr>
      <xdr:spPr>
        <a:xfrm>
          <a:off x="1752111" y="98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15113</xdr:rowOff>
    </xdr:from>
    <xdr:to>
      <xdr:col>6</xdr:col>
      <xdr:colOff>38100</xdr:colOff>
      <xdr:row>56</xdr:row>
      <xdr:rowOff>116713</xdr:rowOff>
    </xdr:to>
    <xdr:sp macro="" textlink="">
      <xdr:nvSpPr>
        <xdr:cNvPr id="129" name="フローチャート: 判断 128"/>
        <xdr:cNvSpPr/>
      </xdr:nvSpPr>
      <xdr:spPr>
        <a:xfrm>
          <a:off x="1079500" y="961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133240</xdr:rowOff>
    </xdr:from>
    <xdr:ext cx="534377" cy="259045"/>
    <xdr:sp macro="" textlink="">
      <xdr:nvSpPr>
        <xdr:cNvPr id="130" name="テキスト ボックス 129"/>
        <xdr:cNvSpPr txBox="1"/>
      </xdr:nvSpPr>
      <xdr:spPr>
        <a:xfrm>
          <a:off x="863111" y="939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133998</xdr:rowOff>
    </xdr:from>
    <xdr:to>
      <xdr:col>24</xdr:col>
      <xdr:colOff>114300</xdr:colOff>
      <xdr:row>57</xdr:row>
      <xdr:rowOff>64148</xdr:rowOff>
    </xdr:to>
    <xdr:sp macro="" textlink="">
      <xdr:nvSpPr>
        <xdr:cNvPr id="136" name="楕円 135"/>
        <xdr:cNvSpPr/>
      </xdr:nvSpPr>
      <xdr:spPr>
        <a:xfrm>
          <a:off x="4584700" y="973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112425</xdr:rowOff>
    </xdr:from>
    <xdr:ext cx="534377" cy="259045"/>
    <xdr:sp macro="" textlink="">
      <xdr:nvSpPr>
        <xdr:cNvPr id="137" name="物件費該当値テキスト"/>
        <xdr:cNvSpPr txBox="1"/>
      </xdr:nvSpPr>
      <xdr:spPr>
        <a:xfrm>
          <a:off x="4686300" y="971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117081</xdr:rowOff>
    </xdr:from>
    <xdr:to>
      <xdr:col>20</xdr:col>
      <xdr:colOff>38100</xdr:colOff>
      <xdr:row>57</xdr:row>
      <xdr:rowOff>47231</xdr:rowOff>
    </xdr:to>
    <xdr:sp macro="" textlink="">
      <xdr:nvSpPr>
        <xdr:cNvPr id="138" name="楕円 137"/>
        <xdr:cNvSpPr/>
      </xdr:nvSpPr>
      <xdr:spPr>
        <a:xfrm>
          <a:off x="3746500" y="971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38358</xdr:rowOff>
    </xdr:from>
    <xdr:ext cx="534377" cy="259045"/>
    <xdr:sp macro="" textlink="">
      <xdr:nvSpPr>
        <xdr:cNvPr id="139" name="テキスト ボックス 138"/>
        <xdr:cNvSpPr txBox="1"/>
      </xdr:nvSpPr>
      <xdr:spPr>
        <a:xfrm>
          <a:off x="3530111" y="98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85560</xdr:rowOff>
    </xdr:from>
    <xdr:to>
      <xdr:col>15</xdr:col>
      <xdr:colOff>101600</xdr:colOff>
      <xdr:row>57</xdr:row>
      <xdr:rowOff>15710</xdr:rowOff>
    </xdr:to>
    <xdr:sp macro="" textlink="">
      <xdr:nvSpPr>
        <xdr:cNvPr id="140" name="楕円 139"/>
        <xdr:cNvSpPr/>
      </xdr:nvSpPr>
      <xdr:spPr>
        <a:xfrm>
          <a:off x="2857500" y="968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6837</xdr:rowOff>
    </xdr:from>
    <xdr:ext cx="534377" cy="259045"/>
    <xdr:sp macro="" textlink="">
      <xdr:nvSpPr>
        <xdr:cNvPr id="141" name="テキスト ボックス 140"/>
        <xdr:cNvSpPr txBox="1"/>
      </xdr:nvSpPr>
      <xdr:spPr>
        <a:xfrm>
          <a:off x="2641111" y="977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134506</xdr:rowOff>
    </xdr:from>
    <xdr:to>
      <xdr:col>10</xdr:col>
      <xdr:colOff>165100</xdr:colOff>
      <xdr:row>57</xdr:row>
      <xdr:rowOff>64656</xdr:rowOff>
    </xdr:to>
    <xdr:sp macro="" textlink="">
      <xdr:nvSpPr>
        <xdr:cNvPr id="142" name="楕円 141"/>
        <xdr:cNvSpPr/>
      </xdr:nvSpPr>
      <xdr:spPr>
        <a:xfrm>
          <a:off x="1968500" y="973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81183</xdr:rowOff>
    </xdr:from>
    <xdr:ext cx="534377" cy="259045"/>
    <xdr:sp macro="" textlink="">
      <xdr:nvSpPr>
        <xdr:cNvPr id="143" name="テキスト ボックス 142"/>
        <xdr:cNvSpPr txBox="1"/>
      </xdr:nvSpPr>
      <xdr:spPr>
        <a:xfrm>
          <a:off x="1752111" y="951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164326</xdr:rowOff>
    </xdr:from>
    <xdr:to>
      <xdr:col>6</xdr:col>
      <xdr:colOff>38100</xdr:colOff>
      <xdr:row>57</xdr:row>
      <xdr:rowOff>94476</xdr:rowOff>
    </xdr:to>
    <xdr:sp macro="" textlink="">
      <xdr:nvSpPr>
        <xdr:cNvPr id="144" name="楕円 143"/>
        <xdr:cNvSpPr/>
      </xdr:nvSpPr>
      <xdr:spPr>
        <a:xfrm>
          <a:off x="1079500" y="976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85603</xdr:rowOff>
    </xdr:from>
    <xdr:ext cx="534377" cy="259045"/>
    <xdr:sp macro="" textlink="">
      <xdr:nvSpPr>
        <xdr:cNvPr id="145" name="テキスト ボックス 144"/>
        <xdr:cNvSpPr txBox="1"/>
      </xdr:nvSpPr>
      <xdr:spPr>
        <a:xfrm>
          <a:off x="863111" y="985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91084</xdr:rowOff>
    </xdr:from>
    <xdr:to>
      <xdr:col>24</xdr:col>
      <xdr:colOff>63500</xdr:colOff>
      <xdr:row>78</xdr:row>
      <xdr:rowOff>91466</xdr:rowOff>
    </xdr:to>
    <xdr:cxnSp macro="">
      <xdr:nvCxnSpPr>
        <xdr:cNvPr id="174" name="直線コネクタ 173"/>
        <xdr:cNvCxnSpPr/>
      </xdr:nvCxnSpPr>
      <xdr:spPr>
        <a:xfrm flipV="1">
          <a:off x="3797300" y="13464184"/>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62891</xdr:rowOff>
    </xdr:from>
    <xdr:to>
      <xdr:col>19</xdr:col>
      <xdr:colOff>177800</xdr:colOff>
      <xdr:row>78</xdr:row>
      <xdr:rowOff>91466</xdr:rowOff>
    </xdr:to>
    <xdr:cxnSp macro="">
      <xdr:nvCxnSpPr>
        <xdr:cNvPr id="177" name="直線コネクタ 176"/>
        <xdr:cNvCxnSpPr/>
      </xdr:nvCxnSpPr>
      <xdr:spPr>
        <a:xfrm>
          <a:off x="2908300" y="1343599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62891</xdr:rowOff>
    </xdr:from>
    <xdr:to>
      <xdr:col>15</xdr:col>
      <xdr:colOff>50800</xdr:colOff>
      <xdr:row>78</xdr:row>
      <xdr:rowOff>72568</xdr:rowOff>
    </xdr:to>
    <xdr:cxnSp macro="">
      <xdr:nvCxnSpPr>
        <xdr:cNvPr id="180" name="直線コネクタ 179"/>
        <xdr:cNvCxnSpPr/>
      </xdr:nvCxnSpPr>
      <xdr:spPr>
        <a:xfrm flipV="1">
          <a:off x="2019300" y="13435991"/>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72568</xdr:rowOff>
    </xdr:from>
    <xdr:to>
      <xdr:col>10</xdr:col>
      <xdr:colOff>114300</xdr:colOff>
      <xdr:row>78</xdr:row>
      <xdr:rowOff>76988</xdr:rowOff>
    </xdr:to>
    <xdr:cxnSp macro="">
      <xdr:nvCxnSpPr>
        <xdr:cNvPr id="183" name="直線コネクタ 182"/>
        <xdr:cNvCxnSpPr/>
      </xdr:nvCxnSpPr>
      <xdr:spPr>
        <a:xfrm flipV="1">
          <a:off x="1130300" y="13445668"/>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108026</xdr:rowOff>
    </xdr:from>
    <xdr:to>
      <xdr:col>6</xdr:col>
      <xdr:colOff>38100</xdr:colOff>
      <xdr:row>77</xdr:row>
      <xdr:rowOff>38176</xdr:rowOff>
    </xdr:to>
    <xdr:sp macro="" textlink="">
      <xdr:nvSpPr>
        <xdr:cNvPr id="186" name="フローチャート: 判断 185"/>
        <xdr:cNvSpPr/>
      </xdr:nvSpPr>
      <xdr:spPr>
        <a:xfrm>
          <a:off x="1079500" y="1313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54703</xdr:rowOff>
    </xdr:from>
    <xdr:ext cx="469744" cy="259045"/>
    <xdr:sp macro="" textlink="">
      <xdr:nvSpPr>
        <xdr:cNvPr id="187" name="テキスト ボックス 186"/>
        <xdr:cNvSpPr txBox="1"/>
      </xdr:nvSpPr>
      <xdr:spPr>
        <a:xfrm>
          <a:off x="895428" y="1291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40284</xdr:rowOff>
    </xdr:from>
    <xdr:to>
      <xdr:col>24</xdr:col>
      <xdr:colOff>114300</xdr:colOff>
      <xdr:row>78</xdr:row>
      <xdr:rowOff>141884</xdr:rowOff>
    </xdr:to>
    <xdr:sp macro="" textlink="">
      <xdr:nvSpPr>
        <xdr:cNvPr id="193" name="楕円 192"/>
        <xdr:cNvSpPr/>
      </xdr:nvSpPr>
      <xdr:spPr>
        <a:xfrm>
          <a:off x="4584700" y="1341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126661</xdr:rowOff>
    </xdr:from>
    <xdr:ext cx="469744" cy="259045"/>
    <xdr:sp macro="" textlink="">
      <xdr:nvSpPr>
        <xdr:cNvPr id="194" name="維持補修費該当値テキスト"/>
        <xdr:cNvSpPr txBox="1"/>
      </xdr:nvSpPr>
      <xdr:spPr>
        <a:xfrm>
          <a:off x="4686300" y="1332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40666</xdr:rowOff>
    </xdr:from>
    <xdr:to>
      <xdr:col>20</xdr:col>
      <xdr:colOff>38100</xdr:colOff>
      <xdr:row>78</xdr:row>
      <xdr:rowOff>142266</xdr:rowOff>
    </xdr:to>
    <xdr:sp macro="" textlink="">
      <xdr:nvSpPr>
        <xdr:cNvPr id="195" name="楕円 194"/>
        <xdr:cNvSpPr/>
      </xdr:nvSpPr>
      <xdr:spPr>
        <a:xfrm>
          <a:off x="3746500" y="1341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133393</xdr:rowOff>
    </xdr:from>
    <xdr:ext cx="469744" cy="259045"/>
    <xdr:sp macro="" textlink="">
      <xdr:nvSpPr>
        <xdr:cNvPr id="196" name="テキスト ボックス 195"/>
        <xdr:cNvSpPr txBox="1"/>
      </xdr:nvSpPr>
      <xdr:spPr>
        <a:xfrm>
          <a:off x="3562428" y="1350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12091</xdr:rowOff>
    </xdr:from>
    <xdr:to>
      <xdr:col>15</xdr:col>
      <xdr:colOff>101600</xdr:colOff>
      <xdr:row>78</xdr:row>
      <xdr:rowOff>113691</xdr:rowOff>
    </xdr:to>
    <xdr:sp macro="" textlink="">
      <xdr:nvSpPr>
        <xdr:cNvPr id="197" name="楕円 196"/>
        <xdr:cNvSpPr/>
      </xdr:nvSpPr>
      <xdr:spPr>
        <a:xfrm>
          <a:off x="2857500" y="1338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104818</xdr:rowOff>
    </xdr:from>
    <xdr:ext cx="469744" cy="259045"/>
    <xdr:sp macro="" textlink="">
      <xdr:nvSpPr>
        <xdr:cNvPr id="198" name="テキスト ボックス 197"/>
        <xdr:cNvSpPr txBox="1"/>
      </xdr:nvSpPr>
      <xdr:spPr>
        <a:xfrm>
          <a:off x="2673428" y="1347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21768</xdr:rowOff>
    </xdr:from>
    <xdr:to>
      <xdr:col>10</xdr:col>
      <xdr:colOff>165100</xdr:colOff>
      <xdr:row>78</xdr:row>
      <xdr:rowOff>123368</xdr:rowOff>
    </xdr:to>
    <xdr:sp macro="" textlink="">
      <xdr:nvSpPr>
        <xdr:cNvPr id="199" name="楕円 198"/>
        <xdr:cNvSpPr/>
      </xdr:nvSpPr>
      <xdr:spPr>
        <a:xfrm>
          <a:off x="1968500" y="1339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114495</xdr:rowOff>
    </xdr:from>
    <xdr:ext cx="469744" cy="259045"/>
    <xdr:sp macro="" textlink="">
      <xdr:nvSpPr>
        <xdr:cNvPr id="200" name="テキスト ボックス 199"/>
        <xdr:cNvSpPr txBox="1"/>
      </xdr:nvSpPr>
      <xdr:spPr>
        <a:xfrm>
          <a:off x="1784428" y="134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26188</xdr:rowOff>
    </xdr:from>
    <xdr:to>
      <xdr:col>6</xdr:col>
      <xdr:colOff>38100</xdr:colOff>
      <xdr:row>78</xdr:row>
      <xdr:rowOff>127788</xdr:rowOff>
    </xdr:to>
    <xdr:sp macro="" textlink="">
      <xdr:nvSpPr>
        <xdr:cNvPr id="201" name="楕円 200"/>
        <xdr:cNvSpPr/>
      </xdr:nvSpPr>
      <xdr:spPr>
        <a:xfrm>
          <a:off x="1079500" y="133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118915</xdr:rowOff>
    </xdr:from>
    <xdr:ext cx="469744" cy="259045"/>
    <xdr:sp macro="" textlink="">
      <xdr:nvSpPr>
        <xdr:cNvPr id="202" name="テキスト ボックス 201"/>
        <xdr:cNvSpPr txBox="1"/>
      </xdr:nvSpPr>
      <xdr:spPr>
        <a:xfrm>
          <a:off x="895428" y="1349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60807</xdr:rowOff>
    </xdr:from>
    <xdr:to>
      <xdr:col>24</xdr:col>
      <xdr:colOff>63500</xdr:colOff>
      <xdr:row>96</xdr:row>
      <xdr:rowOff>77064</xdr:rowOff>
    </xdr:to>
    <xdr:cxnSp macro="">
      <xdr:nvCxnSpPr>
        <xdr:cNvPr id="232" name="直線コネクタ 231"/>
        <xdr:cNvCxnSpPr/>
      </xdr:nvCxnSpPr>
      <xdr:spPr>
        <a:xfrm flipV="1">
          <a:off x="3797300" y="16520007"/>
          <a:ext cx="838200" cy="1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77064</xdr:rowOff>
    </xdr:from>
    <xdr:to>
      <xdr:col>19</xdr:col>
      <xdr:colOff>177800</xdr:colOff>
      <xdr:row>96</xdr:row>
      <xdr:rowOff>82398</xdr:rowOff>
    </xdr:to>
    <xdr:cxnSp macro="">
      <xdr:nvCxnSpPr>
        <xdr:cNvPr id="235" name="直線コネクタ 234"/>
        <xdr:cNvCxnSpPr/>
      </xdr:nvCxnSpPr>
      <xdr:spPr>
        <a:xfrm flipV="1">
          <a:off x="2908300" y="1653626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82398</xdr:rowOff>
    </xdr:from>
    <xdr:to>
      <xdr:col>15</xdr:col>
      <xdr:colOff>50800</xdr:colOff>
      <xdr:row>96</xdr:row>
      <xdr:rowOff>145720</xdr:rowOff>
    </xdr:to>
    <xdr:cxnSp macro="">
      <xdr:nvCxnSpPr>
        <xdr:cNvPr id="238" name="直線コネクタ 237"/>
        <xdr:cNvCxnSpPr/>
      </xdr:nvCxnSpPr>
      <xdr:spPr>
        <a:xfrm flipV="1">
          <a:off x="2019300" y="16541598"/>
          <a:ext cx="889000" cy="6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145720</xdr:rowOff>
    </xdr:from>
    <xdr:to>
      <xdr:col>10</xdr:col>
      <xdr:colOff>114300</xdr:colOff>
      <xdr:row>97</xdr:row>
      <xdr:rowOff>23761</xdr:rowOff>
    </xdr:to>
    <xdr:cxnSp macro="">
      <xdr:nvCxnSpPr>
        <xdr:cNvPr id="241" name="直線コネクタ 240"/>
        <xdr:cNvCxnSpPr/>
      </xdr:nvCxnSpPr>
      <xdr:spPr>
        <a:xfrm flipV="1">
          <a:off x="1130300" y="16604920"/>
          <a:ext cx="889000" cy="4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xdr:cNvSpPr txBox="1"/>
      </xdr:nvSpPr>
      <xdr:spPr>
        <a:xfrm>
          <a:off x="1752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12509</xdr:rowOff>
    </xdr:from>
    <xdr:to>
      <xdr:col>6</xdr:col>
      <xdr:colOff>38100</xdr:colOff>
      <xdr:row>96</xdr:row>
      <xdr:rowOff>114109</xdr:rowOff>
    </xdr:to>
    <xdr:sp macro="" textlink="">
      <xdr:nvSpPr>
        <xdr:cNvPr id="244" name="フローチャート: 判断 243"/>
        <xdr:cNvSpPr/>
      </xdr:nvSpPr>
      <xdr:spPr>
        <a:xfrm>
          <a:off x="1079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130636</xdr:rowOff>
    </xdr:from>
    <xdr:ext cx="534377" cy="259045"/>
    <xdr:sp macro="" textlink="">
      <xdr:nvSpPr>
        <xdr:cNvPr id="245" name="テキスト ボックス 244"/>
        <xdr:cNvSpPr txBox="1"/>
      </xdr:nvSpPr>
      <xdr:spPr>
        <a:xfrm>
          <a:off x="863111" y="162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10007</xdr:rowOff>
    </xdr:from>
    <xdr:to>
      <xdr:col>24</xdr:col>
      <xdr:colOff>114300</xdr:colOff>
      <xdr:row>96</xdr:row>
      <xdr:rowOff>111607</xdr:rowOff>
    </xdr:to>
    <xdr:sp macro="" textlink="">
      <xdr:nvSpPr>
        <xdr:cNvPr id="251" name="楕円 250"/>
        <xdr:cNvSpPr/>
      </xdr:nvSpPr>
      <xdr:spPr>
        <a:xfrm>
          <a:off x="4584700" y="1646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159884</xdr:rowOff>
    </xdr:from>
    <xdr:ext cx="534377" cy="259045"/>
    <xdr:sp macro="" textlink="">
      <xdr:nvSpPr>
        <xdr:cNvPr id="252" name="扶助費該当値テキスト"/>
        <xdr:cNvSpPr txBox="1"/>
      </xdr:nvSpPr>
      <xdr:spPr>
        <a:xfrm>
          <a:off x="4686300" y="1644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26264</xdr:rowOff>
    </xdr:from>
    <xdr:to>
      <xdr:col>20</xdr:col>
      <xdr:colOff>38100</xdr:colOff>
      <xdr:row>96</xdr:row>
      <xdr:rowOff>127864</xdr:rowOff>
    </xdr:to>
    <xdr:sp macro="" textlink="">
      <xdr:nvSpPr>
        <xdr:cNvPr id="253" name="楕円 252"/>
        <xdr:cNvSpPr/>
      </xdr:nvSpPr>
      <xdr:spPr>
        <a:xfrm>
          <a:off x="3746500" y="1648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118991</xdr:rowOff>
    </xdr:from>
    <xdr:ext cx="534377" cy="259045"/>
    <xdr:sp macro="" textlink="">
      <xdr:nvSpPr>
        <xdr:cNvPr id="254" name="テキスト ボックス 253"/>
        <xdr:cNvSpPr txBox="1"/>
      </xdr:nvSpPr>
      <xdr:spPr>
        <a:xfrm>
          <a:off x="3530111" y="1657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31598</xdr:rowOff>
    </xdr:from>
    <xdr:to>
      <xdr:col>15</xdr:col>
      <xdr:colOff>101600</xdr:colOff>
      <xdr:row>96</xdr:row>
      <xdr:rowOff>133198</xdr:rowOff>
    </xdr:to>
    <xdr:sp macro="" textlink="">
      <xdr:nvSpPr>
        <xdr:cNvPr id="255" name="楕円 254"/>
        <xdr:cNvSpPr/>
      </xdr:nvSpPr>
      <xdr:spPr>
        <a:xfrm>
          <a:off x="2857500" y="1649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124325</xdr:rowOff>
    </xdr:from>
    <xdr:ext cx="534377" cy="259045"/>
    <xdr:sp macro="" textlink="">
      <xdr:nvSpPr>
        <xdr:cNvPr id="256" name="テキスト ボックス 255"/>
        <xdr:cNvSpPr txBox="1"/>
      </xdr:nvSpPr>
      <xdr:spPr>
        <a:xfrm>
          <a:off x="2641111" y="165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94920</xdr:rowOff>
    </xdr:from>
    <xdr:to>
      <xdr:col>10</xdr:col>
      <xdr:colOff>165100</xdr:colOff>
      <xdr:row>97</xdr:row>
      <xdr:rowOff>25070</xdr:rowOff>
    </xdr:to>
    <xdr:sp macro="" textlink="">
      <xdr:nvSpPr>
        <xdr:cNvPr id="257" name="楕円 256"/>
        <xdr:cNvSpPr/>
      </xdr:nvSpPr>
      <xdr:spPr>
        <a:xfrm>
          <a:off x="1968500" y="165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16197</xdr:rowOff>
    </xdr:from>
    <xdr:ext cx="534377" cy="259045"/>
    <xdr:sp macro="" textlink="">
      <xdr:nvSpPr>
        <xdr:cNvPr id="258" name="テキスト ボックス 257"/>
        <xdr:cNvSpPr txBox="1"/>
      </xdr:nvSpPr>
      <xdr:spPr>
        <a:xfrm>
          <a:off x="1752111" y="166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144411</xdr:rowOff>
    </xdr:from>
    <xdr:to>
      <xdr:col>6</xdr:col>
      <xdr:colOff>38100</xdr:colOff>
      <xdr:row>97</xdr:row>
      <xdr:rowOff>74561</xdr:rowOff>
    </xdr:to>
    <xdr:sp macro="" textlink="">
      <xdr:nvSpPr>
        <xdr:cNvPr id="259" name="楕円 258"/>
        <xdr:cNvSpPr/>
      </xdr:nvSpPr>
      <xdr:spPr>
        <a:xfrm>
          <a:off x="1079500" y="1660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65688</xdr:rowOff>
    </xdr:from>
    <xdr:ext cx="534377" cy="259045"/>
    <xdr:sp macro="" textlink="">
      <xdr:nvSpPr>
        <xdr:cNvPr id="260" name="テキスト ボックス 259"/>
        <xdr:cNvSpPr txBox="1"/>
      </xdr:nvSpPr>
      <xdr:spPr>
        <a:xfrm>
          <a:off x="863111" y="1669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2584</xdr:rowOff>
    </xdr:from>
    <xdr:to>
      <xdr:col>55</xdr:col>
      <xdr:colOff>0</xdr:colOff>
      <xdr:row>36</xdr:row>
      <xdr:rowOff>5381</xdr:rowOff>
    </xdr:to>
    <xdr:cxnSp macro="">
      <xdr:nvCxnSpPr>
        <xdr:cNvPr id="291" name="直線コネクタ 290"/>
        <xdr:cNvCxnSpPr/>
      </xdr:nvCxnSpPr>
      <xdr:spPr>
        <a:xfrm>
          <a:off x="9639300" y="6174784"/>
          <a:ext cx="838200" cy="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48342</xdr:rowOff>
    </xdr:from>
    <xdr:ext cx="534377" cy="259045"/>
    <xdr:sp macro="" textlink="">
      <xdr:nvSpPr>
        <xdr:cNvPr id="292" name="補助費等平均値テキスト"/>
        <xdr:cNvSpPr txBox="1"/>
      </xdr:nvSpPr>
      <xdr:spPr>
        <a:xfrm>
          <a:off x="10528300" y="6220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2584</xdr:rowOff>
    </xdr:from>
    <xdr:to>
      <xdr:col>50</xdr:col>
      <xdr:colOff>114300</xdr:colOff>
      <xdr:row>36</xdr:row>
      <xdr:rowOff>9354</xdr:rowOff>
    </xdr:to>
    <xdr:cxnSp macro="">
      <xdr:nvCxnSpPr>
        <xdr:cNvPr id="294" name="直線コネクタ 293"/>
        <xdr:cNvCxnSpPr/>
      </xdr:nvCxnSpPr>
      <xdr:spPr>
        <a:xfrm flipV="1">
          <a:off x="8750300" y="6174784"/>
          <a:ext cx="889000" cy="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5877</xdr:rowOff>
    </xdr:from>
    <xdr:ext cx="534377" cy="259045"/>
    <xdr:sp macro="" textlink="">
      <xdr:nvSpPr>
        <xdr:cNvPr id="296" name="テキスト ボックス 295"/>
        <xdr:cNvSpPr txBox="1"/>
      </xdr:nvSpPr>
      <xdr:spPr>
        <a:xfrm>
          <a:off x="9372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142770</xdr:rowOff>
    </xdr:from>
    <xdr:to>
      <xdr:col>45</xdr:col>
      <xdr:colOff>177800</xdr:colOff>
      <xdr:row>36</xdr:row>
      <xdr:rowOff>9354</xdr:rowOff>
    </xdr:to>
    <xdr:cxnSp macro="">
      <xdr:nvCxnSpPr>
        <xdr:cNvPr id="297" name="直線コネクタ 296"/>
        <xdr:cNvCxnSpPr/>
      </xdr:nvCxnSpPr>
      <xdr:spPr>
        <a:xfrm>
          <a:off x="7861300" y="6143520"/>
          <a:ext cx="889000" cy="3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8490</xdr:rowOff>
    </xdr:from>
    <xdr:ext cx="534377" cy="259045"/>
    <xdr:sp macro="" textlink="">
      <xdr:nvSpPr>
        <xdr:cNvPr id="299" name="テキスト ボックス 298"/>
        <xdr:cNvSpPr txBox="1"/>
      </xdr:nvSpPr>
      <xdr:spPr>
        <a:xfrm>
          <a:off x="8483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142770</xdr:rowOff>
    </xdr:from>
    <xdr:to>
      <xdr:col>41</xdr:col>
      <xdr:colOff>50800</xdr:colOff>
      <xdr:row>35</xdr:row>
      <xdr:rowOff>167753</xdr:rowOff>
    </xdr:to>
    <xdr:cxnSp macro="">
      <xdr:nvCxnSpPr>
        <xdr:cNvPr id="300" name="直線コネクタ 299"/>
        <xdr:cNvCxnSpPr/>
      </xdr:nvCxnSpPr>
      <xdr:spPr>
        <a:xfrm flipV="1">
          <a:off x="6972300" y="6143520"/>
          <a:ext cx="889000" cy="2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6291</xdr:rowOff>
    </xdr:from>
    <xdr:ext cx="534377" cy="259045"/>
    <xdr:sp macro="" textlink="">
      <xdr:nvSpPr>
        <xdr:cNvPr id="302" name="テキスト ボックス 301"/>
        <xdr:cNvSpPr txBox="1"/>
      </xdr:nvSpPr>
      <xdr:spPr>
        <a:xfrm>
          <a:off x="7594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27733</xdr:rowOff>
    </xdr:from>
    <xdr:to>
      <xdr:col>36</xdr:col>
      <xdr:colOff>165100</xdr:colOff>
      <xdr:row>36</xdr:row>
      <xdr:rowOff>129333</xdr:rowOff>
    </xdr:to>
    <xdr:sp macro="" textlink="">
      <xdr:nvSpPr>
        <xdr:cNvPr id="303" name="フローチャート: 判断 302"/>
        <xdr:cNvSpPr/>
      </xdr:nvSpPr>
      <xdr:spPr>
        <a:xfrm>
          <a:off x="6921500" y="619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120460</xdr:rowOff>
    </xdr:from>
    <xdr:ext cx="534377" cy="259045"/>
    <xdr:sp macro="" textlink="">
      <xdr:nvSpPr>
        <xdr:cNvPr id="304" name="テキスト ボックス 303"/>
        <xdr:cNvSpPr txBox="1"/>
      </xdr:nvSpPr>
      <xdr:spPr>
        <a:xfrm>
          <a:off x="6705111" y="629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126031</xdr:rowOff>
    </xdr:from>
    <xdr:to>
      <xdr:col>55</xdr:col>
      <xdr:colOff>50800</xdr:colOff>
      <xdr:row>36</xdr:row>
      <xdr:rowOff>56181</xdr:rowOff>
    </xdr:to>
    <xdr:sp macro="" textlink="">
      <xdr:nvSpPr>
        <xdr:cNvPr id="310" name="楕円 309"/>
        <xdr:cNvSpPr/>
      </xdr:nvSpPr>
      <xdr:spPr>
        <a:xfrm>
          <a:off x="10426700" y="612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148908</xdr:rowOff>
    </xdr:from>
    <xdr:ext cx="534377" cy="259045"/>
    <xdr:sp macro="" textlink="">
      <xdr:nvSpPr>
        <xdr:cNvPr id="311" name="補助費等該当値テキスト"/>
        <xdr:cNvSpPr txBox="1"/>
      </xdr:nvSpPr>
      <xdr:spPr>
        <a:xfrm>
          <a:off x="10528300" y="597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123234</xdr:rowOff>
    </xdr:from>
    <xdr:to>
      <xdr:col>50</xdr:col>
      <xdr:colOff>165100</xdr:colOff>
      <xdr:row>36</xdr:row>
      <xdr:rowOff>53384</xdr:rowOff>
    </xdr:to>
    <xdr:sp macro="" textlink="">
      <xdr:nvSpPr>
        <xdr:cNvPr id="312" name="楕円 311"/>
        <xdr:cNvSpPr/>
      </xdr:nvSpPr>
      <xdr:spPr>
        <a:xfrm>
          <a:off x="9588500" y="612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69911</xdr:rowOff>
    </xdr:from>
    <xdr:ext cx="534377" cy="259045"/>
    <xdr:sp macro="" textlink="">
      <xdr:nvSpPr>
        <xdr:cNvPr id="313" name="テキスト ボックス 312"/>
        <xdr:cNvSpPr txBox="1"/>
      </xdr:nvSpPr>
      <xdr:spPr>
        <a:xfrm>
          <a:off x="9372111" y="589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130004</xdr:rowOff>
    </xdr:from>
    <xdr:to>
      <xdr:col>46</xdr:col>
      <xdr:colOff>38100</xdr:colOff>
      <xdr:row>36</xdr:row>
      <xdr:rowOff>60154</xdr:rowOff>
    </xdr:to>
    <xdr:sp macro="" textlink="">
      <xdr:nvSpPr>
        <xdr:cNvPr id="314" name="楕円 313"/>
        <xdr:cNvSpPr/>
      </xdr:nvSpPr>
      <xdr:spPr>
        <a:xfrm>
          <a:off x="8699500" y="613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76681</xdr:rowOff>
    </xdr:from>
    <xdr:ext cx="534377" cy="259045"/>
    <xdr:sp macro="" textlink="">
      <xdr:nvSpPr>
        <xdr:cNvPr id="315" name="テキスト ボックス 314"/>
        <xdr:cNvSpPr txBox="1"/>
      </xdr:nvSpPr>
      <xdr:spPr>
        <a:xfrm>
          <a:off x="8483111" y="590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91970</xdr:rowOff>
    </xdr:from>
    <xdr:to>
      <xdr:col>41</xdr:col>
      <xdr:colOff>101600</xdr:colOff>
      <xdr:row>36</xdr:row>
      <xdr:rowOff>22120</xdr:rowOff>
    </xdr:to>
    <xdr:sp macro="" textlink="">
      <xdr:nvSpPr>
        <xdr:cNvPr id="316" name="楕円 315"/>
        <xdr:cNvSpPr/>
      </xdr:nvSpPr>
      <xdr:spPr>
        <a:xfrm>
          <a:off x="7810500" y="609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38647</xdr:rowOff>
    </xdr:from>
    <xdr:ext cx="534377" cy="259045"/>
    <xdr:sp macro="" textlink="">
      <xdr:nvSpPr>
        <xdr:cNvPr id="317" name="テキスト ボックス 316"/>
        <xdr:cNvSpPr txBox="1"/>
      </xdr:nvSpPr>
      <xdr:spPr>
        <a:xfrm>
          <a:off x="7594111" y="586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116953</xdr:rowOff>
    </xdr:from>
    <xdr:to>
      <xdr:col>36</xdr:col>
      <xdr:colOff>165100</xdr:colOff>
      <xdr:row>36</xdr:row>
      <xdr:rowOff>47103</xdr:rowOff>
    </xdr:to>
    <xdr:sp macro="" textlink="">
      <xdr:nvSpPr>
        <xdr:cNvPr id="318" name="楕円 317"/>
        <xdr:cNvSpPr/>
      </xdr:nvSpPr>
      <xdr:spPr>
        <a:xfrm>
          <a:off x="6921500" y="611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63630</xdr:rowOff>
    </xdr:from>
    <xdr:ext cx="534377" cy="259045"/>
    <xdr:sp macro="" textlink="">
      <xdr:nvSpPr>
        <xdr:cNvPr id="319" name="テキスト ボックス 318"/>
        <xdr:cNvSpPr txBox="1"/>
      </xdr:nvSpPr>
      <xdr:spPr>
        <a:xfrm>
          <a:off x="6705111" y="589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7944</xdr:rowOff>
    </xdr:from>
    <xdr:to>
      <xdr:col>55</xdr:col>
      <xdr:colOff>0</xdr:colOff>
      <xdr:row>58</xdr:row>
      <xdr:rowOff>11926</xdr:rowOff>
    </xdr:to>
    <xdr:cxnSp macro="">
      <xdr:nvCxnSpPr>
        <xdr:cNvPr id="346" name="直線コネクタ 345"/>
        <xdr:cNvCxnSpPr/>
      </xdr:nvCxnSpPr>
      <xdr:spPr>
        <a:xfrm>
          <a:off x="9639300" y="9952044"/>
          <a:ext cx="838200" cy="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113769</xdr:rowOff>
    </xdr:from>
    <xdr:ext cx="534377" cy="259045"/>
    <xdr:sp macro="" textlink="">
      <xdr:nvSpPr>
        <xdr:cNvPr id="347" name="普通建設事業費平均値テキスト"/>
        <xdr:cNvSpPr txBox="1"/>
      </xdr:nvSpPr>
      <xdr:spPr>
        <a:xfrm>
          <a:off x="10528300" y="9886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7944</xdr:rowOff>
    </xdr:from>
    <xdr:to>
      <xdr:col>50</xdr:col>
      <xdr:colOff>114300</xdr:colOff>
      <xdr:row>58</xdr:row>
      <xdr:rowOff>16320</xdr:rowOff>
    </xdr:to>
    <xdr:cxnSp macro="">
      <xdr:nvCxnSpPr>
        <xdr:cNvPr id="349" name="直線コネクタ 348"/>
        <xdr:cNvCxnSpPr/>
      </xdr:nvCxnSpPr>
      <xdr:spPr>
        <a:xfrm flipV="1">
          <a:off x="8750300" y="9952044"/>
          <a:ext cx="889000" cy="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57931</xdr:rowOff>
    </xdr:from>
    <xdr:ext cx="534377" cy="259045"/>
    <xdr:sp macro="" textlink="">
      <xdr:nvSpPr>
        <xdr:cNvPr id="351" name="テキスト ボックス 350"/>
        <xdr:cNvSpPr txBox="1"/>
      </xdr:nvSpPr>
      <xdr:spPr>
        <a:xfrm>
          <a:off x="9372111" y="100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16320</xdr:rowOff>
    </xdr:from>
    <xdr:to>
      <xdr:col>45</xdr:col>
      <xdr:colOff>177800</xdr:colOff>
      <xdr:row>58</xdr:row>
      <xdr:rowOff>24504</xdr:rowOff>
    </xdr:to>
    <xdr:cxnSp macro="">
      <xdr:nvCxnSpPr>
        <xdr:cNvPr id="352" name="直線コネクタ 351"/>
        <xdr:cNvCxnSpPr/>
      </xdr:nvCxnSpPr>
      <xdr:spPr>
        <a:xfrm flipV="1">
          <a:off x="7861300" y="9960420"/>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2437</xdr:rowOff>
    </xdr:from>
    <xdr:to>
      <xdr:col>41</xdr:col>
      <xdr:colOff>50800</xdr:colOff>
      <xdr:row>58</xdr:row>
      <xdr:rowOff>24504</xdr:rowOff>
    </xdr:to>
    <xdr:cxnSp macro="">
      <xdr:nvCxnSpPr>
        <xdr:cNvPr id="355" name="直線コネクタ 354"/>
        <xdr:cNvCxnSpPr/>
      </xdr:nvCxnSpPr>
      <xdr:spPr>
        <a:xfrm>
          <a:off x="6972300" y="9946537"/>
          <a:ext cx="889000" cy="2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83064</xdr:rowOff>
    </xdr:from>
    <xdr:ext cx="534377" cy="259045"/>
    <xdr:sp macro="" textlink="">
      <xdr:nvSpPr>
        <xdr:cNvPr id="357" name="テキスト ボックス 356"/>
        <xdr:cNvSpPr txBox="1"/>
      </xdr:nvSpPr>
      <xdr:spPr>
        <a:xfrm>
          <a:off x="7594111" y="96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109501</xdr:rowOff>
    </xdr:from>
    <xdr:to>
      <xdr:col>36</xdr:col>
      <xdr:colOff>165100</xdr:colOff>
      <xdr:row>58</xdr:row>
      <xdr:rowOff>39651</xdr:rowOff>
    </xdr:to>
    <xdr:sp macro="" textlink="">
      <xdr:nvSpPr>
        <xdr:cNvPr id="358" name="フローチャート: 判断 357"/>
        <xdr:cNvSpPr/>
      </xdr:nvSpPr>
      <xdr:spPr>
        <a:xfrm>
          <a:off x="6921500" y="98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56178</xdr:rowOff>
    </xdr:from>
    <xdr:ext cx="534377" cy="259045"/>
    <xdr:sp macro="" textlink="">
      <xdr:nvSpPr>
        <xdr:cNvPr id="359" name="テキスト ボックス 358"/>
        <xdr:cNvSpPr txBox="1"/>
      </xdr:nvSpPr>
      <xdr:spPr>
        <a:xfrm>
          <a:off x="6705111" y="965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132576</xdr:rowOff>
    </xdr:from>
    <xdr:to>
      <xdr:col>55</xdr:col>
      <xdr:colOff>50800</xdr:colOff>
      <xdr:row>58</xdr:row>
      <xdr:rowOff>62726</xdr:rowOff>
    </xdr:to>
    <xdr:sp macro="" textlink="">
      <xdr:nvSpPr>
        <xdr:cNvPr id="365" name="楕円 364"/>
        <xdr:cNvSpPr/>
      </xdr:nvSpPr>
      <xdr:spPr>
        <a:xfrm>
          <a:off x="10426700" y="99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91953</xdr:rowOff>
    </xdr:from>
    <xdr:ext cx="534377" cy="259045"/>
    <xdr:sp macro="" textlink="">
      <xdr:nvSpPr>
        <xdr:cNvPr id="366" name="普通建設事業費該当値テキスト"/>
        <xdr:cNvSpPr txBox="1"/>
      </xdr:nvSpPr>
      <xdr:spPr>
        <a:xfrm>
          <a:off x="10528300" y="969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128594</xdr:rowOff>
    </xdr:from>
    <xdr:to>
      <xdr:col>50</xdr:col>
      <xdr:colOff>165100</xdr:colOff>
      <xdr:row>58</xdr:row>
      <xdr:rowOff>58744</xdr:rowOff>
    </xdr:to>
    <xdr:sp macro="" textlink="">
      <xdr:nvSpPr>
        <xdr:cNvPr id="367" name="楕円 366"/>
        <xdr:cNvSpPr/>
      </xdr:nvSpPr>
      <xdr:spPr>
        <a:xfrm>
          <a:off x="9588500" y="99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75271</xdr:rowOff>
    </xdr:from>
    <xdr:ext cx="534377" cy="259045"/>
    <xdr:sp macro="" textlink="">
      <xdr:nvSpPr>
        <xdr:cNvPr id="368" name="テキスト ボックス 367"/>
        <xdr:cNvSpPr txBox="1"/>
      </xdr:nvSpPr>
      <xdr:spPr>
        <a:xfrm>
          <a:off x="9372111" y="967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136970</xdr:rowOff>
    </xdr:from>
    <xdr:to>
      <xdr:col>46</xdr:col>
      <xdr:colOff>38100</xdr:colOff>
      <xdr:row>58</xdr:row>
      <xdr:rowOff>67120</xdr:rowOff>
    </xdr:to>
    <xdr:sp macro="" textlink="">
      <xdr:nvSpPr>
        <xdr:cNvPr id="369" name="楕円 368"/>
        <xdr:cNvSpPr/>
      </xdr:nvSpPr>
      <xdr:spPr>
        <a:xfrm>
          <a:off x="8699500" y="990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58247</xdr:rowOff>
    </xdr:from>
    <xdr:ext cx="534377" cy="259045"/>
    <xdr:sp macro="" textlink="">
      <xdr:nvSpPr>
        <xdr:cNvPr id="370" name="テキスト ボックス 369"/>
        <xdr:cNvSpPr txBox="1"/>
      </xdr:nvSpPr>
      <xdr:spPr>
        <a:xfrm>
          <a:off x="8483111" y="1000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145154</xdr:rowOff>
    </xdr:from>
    <xdr:to>
      <xdr:col>41</xdr:col>
      <xdr:colOff>101600</xdr:colOff>
      <xdr:row>58</xdr:row>
      <xdr:rowOff>75304</xdr:rowOff>
    </xdr:to>
    <xdr:sp macro="" textlink="">
      <xdr:nvSpPr>
        <xdr:cNvPr id="371" name="楕円 370"/>
        <xdr:cNvSpPr/>
      </xdr:nvSpPr>
      <xdr:spPr>
        <a:xfrm>
          <a:off x="7810500" y="991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66431</xdr:rowOff>
    </xdr:from>
    <xdr:ext cx="534377" cy="259045"/>
    <xdr:sp macro="" textlink="">
      <xdr:nvSpPr>
        <xdr:cNvPr id="372" name="テキスト ボックス 371"/>
        <xdr:cNvSpPr txBox="1"/>
      </xdr:nvSpPr>
      <xdr:spPr>
        <a:xfrm>
          <a:off x="7594111" y="1001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123087</xdr:rowOff>
    </xdr:from>
    <xdr:to>
      <xdr:col>36</xdr:col>
      <xdr:colOff>165100</xdr:colOff>
      <xdr:row>58</xdr:row>
      <xdr:rowOff>53237</xdr:rowOff>
    </xdr:to>
    <xdr:sp macro="" textlink="">
      <xdr:nvSpPr>
        <xdr:cNvPr id="373" name="楕円 372"/>
        <xdr:cNvSpPr/>
      </xdr:nvSpPr>
      <xdr:spPr>
        <a:xfrm>
          <a:off x="6921500" y="989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44364</xdr:rowOff>
    </xdr:from>
    <xdr:ext cx="534377" cy="259045"/>
    <xdr:sp macro="" textlink="">
      <xdr:nvSpPr>
        <xdr:cNvPr id="374" name="テキスト ボックス 373"/>
        <xdr:cNvSpPr txBox="1"/>
      </xdr:nvSpPr>
      <xdr:spPr>
        <a:xfrm>
          <a:off x="6705111" y="998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12142</xdr:rowOff>
    </xdr:from>
    <xdr:to>
      <xdr:col>55</xdr:col>
      <xdr:colOff>0</xdr:colOff>
      <xdr:row>79</xdr:row>
      <xdr:rowOff>13007</xdr:rowOff>
    </xdr:to>
    <xdr:cxnSp macro="">
      <xdr:nvCxnSpPr>
        <xdr:cNvPr id="405" name="直線コネクタ 404"/>
        <xdr:cNvCxnSpPr/>
      </xdr:nvCxnSpPr>
      <xdr:spPr>
        <a:xfrm>
          <a:off x="9639300" y="13556692"/>
          <a:ext cx="8382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151723</xdr:rowOff>
    </xdr:from>
    <xdr:ext cx="534377" cy="259045"/>
    <xdr:sp macro="" textlink="">
      <xdr:nvSpPr>
        <xdr:cNvPr id="406" name="普通建設事業費 （ うち新規整備　）平均値テキスト"/>
        <xdr:cNvSpPr txBox="1"/>
      </xdr:nvSpPr>
      <xdr:spPr>
        <a:xfrm>
          <a:off x="10528300" y="13524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12142</xdr:rowOff>
    </xdr:from>
    <xdr:to>
      <xdr:col>50</xdr:col>
      <xdr:colOff>114300</xdr:colOff>
      <xdr:row>79</xdr:row>
      <xdr:rowOff>19193</xdr:rowOff>
    </xdr:to>
    <xdr:cxnSp macro="">
      <xdr:nvCxnSpPr>
        <xdr:cNvPr id="408" name="直線コネクタ 407"/>
        <xdr:cNvCxnSpPr/>
      </xdr:nvCxnSpPr>
      <xdr:spPr>
        <a:xfrm flipV="1">
          <a:off x="8750300" y="13556692"/>
          <a:ext cx="889000" cy="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88237</xdr:rowOff>
    </xdr:from>
    <xdr:ext cx="534377" cy="259045"/>
    <xdr:sp macro="" textlink="">
      <xdr:nvSpPr>
        <xdr:cNvPr id="410" name="テキスト ボックス 409"/>
        <xdr:cNvSpPr txBox="1"/>
      </xdr:nvSpPr>
      <xdr:spPr>
        <a:xfrm>
          <a:off x="9372111" y="136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405</xdr:rowOff>
    </xdr:from>
    <xdr:to>
      <xdr:col>45</xdr:col>
      <xdr:colOff>177800</xdr:colOff>
      <xdr:row>79</xdr:row>
      <xdr:rowOff>19193</xdr:rowOff>
    </xdr:to>
    <xdr:cxnSp macro="">
      <xdr:nvCxnSpPr>
        <xdr:cNvPr id="411" name="直線コネクタ 410"/>
        <xdr:cNvCxnSpPr/>
      </xdr:nvCxnSpPr>
      <xdr:spPr>
        <a:xfrm>
          <a:off x="7861300" y="13544955"/>
          <a:ext cx="889000" cy="1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76762</xdr:rowOff>
    </xdr:from>
    <xdr:ext cx="534377" cy="259045"/>
    <xdr:sp macro="" textlink="">
      <xdr:nvSpPr>
        <xdr:cNvPr id="413" name="テキスト ボックス 412"/>
        <xdr:cNvSpPr txBox="1"/>
      </xdr:nvSpPr>
      <xdr:spPr>
        <a:xfrm>
          <a:off x="8483111" y="136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145957</xdr:rowOff>
    </xdr:from>
    <xdr:to>
      <xdr:col>41</xdr:col>
      <xdr:colOff>50800</xdr:colOff>
      <xdr:row>79</xdr:row>
      <xdr:rowOff>405</xdr:rowOff>
    </xdr:to>
    <xdr:cxnSp macro="">
      <xdr:nvCxnSpPr>
        <xdr:cNvPr id="414" name="直線コネクタ 413"/>
        <xdr:cNvCxnSpPr/>
      </xdr:nvCxnSpPr>
      <xdr:spPr>
        <a:xfrm>
          <a:off x="6972300" y="13519057"/>
          <a:ext cx="889000" cy="2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72046</xdr:rowOff>
    </xdr:from>
    <xdr:ext cx="534377" cy="259045"/>
    <xdr:sp macro="" textlink="">
      <xdr:nvSpPr>
        <xdr:cNvPr id="416" name="テキスト ボックス 415"/>
        <xdr:cNvSpPr txBox="1"/>
      </xdr:nvSpPr>
      <xdr:spPr>
        <a:xfrm>
          <a:off x="7594111" y="136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130854</xdr:rowOff>
    </xdr:from>
    <xdr:to>
      <xdr:col>36</xdr:col>
      <xdr:colOff>165100</xdr:colOff>
      <xdr:row>79</xdr:row>
      <xdr:rowOff>61004</xdr:rowOff>
    </xdr:to>
    <xdr:sp macro="" textlink="">
      <xdr:nvSpPr>
        <xdr:cNvPr id="417" name="フローチャート: 判断 416"/>
        <xdr:cNvSpPr/>
      </xdr:nvSpPr>
      <xdr:spPr>
        <a:xfrm>
          <a:off x="6921500" y="1350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52131</xdr:rowOff>
    </xdr:from>
    <xdr:ext cx="534377" cy="259045"/>
    <xdr:sp macro="" textlink="">
      <xdr:nvSpPr>
        <xdr:cNvPr id="418" name="テキスト ボックス 417"/>
        <xdr:cNvSpPr txBox="1"/>
      </xdr:nvSpPr>
      <xdr:spPr>
        <a:xfrm>
          <a:off x="6705111" y="1359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133657</xdr:rowOff>
    </xdr:from>
    <xdr:to>
      <xdr:col>55</xdr:col>
      <xdr:colOff>50800</xdr:colOff>
      <xdr:row>79</xdr:row>
      <xdr:rowOff>63807</xdr:rowOff>
    </xdr:to>
    <xdr:sp macro="" textlink="">
      <xdr:nvSpPr>
        <xdr:cNvPr id="424" name="楕円 423"/>
        <xdr:cNvSpPr/>
      </xdr:nvSpPr>
      <xdr:spPr>
        <a:xfrm>
          <a:off x="10426700" y="1350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93034</xdr:rowOff>
    </xdr:from>
    <xdr:ext cx="534377" cy="259045"/>
    <xdr:sp macro="" textlink="">
      <xdr:nvSpPr>
        <xdr:cNvPr id="425" name="普通建設事業費 （ うち新規整備　）該当値テキスト"/>
        <xdr:cNvSpPr txBox="1"/>
      </xdr:nvSpPr>
      <xdr:spPr>
        <a:xfrm>
          <a:off x="10528300" y="1329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132792</xdr:rowOff>
    </xdr:from>
    <xdr:to>
      <xdr:col>50</xdr:col>
      <xdr:colOff>165100</xdr:colOff>
      <xdr:row>79</xdr:row>
      <xdr:rowOff>62942</xdr:rowOff>
    </xdr:to>
    <xdr:sp macro="" textlink="">
      <xdr:nvSpPr>
        <xdr:cNvPr id="426" name="楕円 425"/>
        <xdr:cNvSpPr/>
      </xdr:nvSpPr>
      <xdr:spPr>
        <a:xfrm>
          <a:off x="9588500" y="1350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79469</xdr:rowOff>
    </xdr:from>
    <xdr:ext cx="534377" cy="259045"/>
    <xdr:sp macro="" textlink="">
      <xdr:nvSpPr>
        <xdr:cNvPr id="427" name="テキスト ボックス 426"/>
        <xdr:cNvSpPr txBox="1"/>
      </xdr:nvSpPr>
      <xdr:spPr>
        <a:xfrm>
          <a:off x="9372111" y="132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139843</xdr:rowOff>
    </xdr:from>
    <xdr:to>
      <xdr:col>46</xdr:col>
      <xdr:colOff>38100</xdr:colOff>
      <xdr:row>79</xdr:row>
      <xdr:rowOff>69993</xdr:rowOff>
    </xdr:to>
    <xdr:sp macro="" textlink="">
      <xdr:nvSpPr>
        <xdr:cNvPr id="428" name="楕円 427"/>
        <xdr:cNvSpPr/>
      </xdr:nvSpPr>
      <xdr:spPr>
        <a:xfrm>
          <a:off x="8699500" y="1351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86520</xdr:rowOff>
    </xdr:from>
    <xdr:ext cx="534377" cy="259045"/>
    <xdr:sp macro="" textlink="">
      <xdr:nvSpPr>
        <xdr:cNvPr id="429" name="テキスト ボックス 428"/>
        <xdr:cNvSpPr txBox="1"/>
      </xdr:nvSpPr>
      <xdr:spPr>
        <a:xfrm>
          <a:off x="8483111" y="1328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121055</xdr:rowOff>
    </xdr:from>
    <xdr:to>
      <xdr:col>41</xdr:col>
      <xdr:colOff>101600</xdr:colOff>
      <xdr:row>79</xdr:row>
      <xdr:rowOff>51205</xdr:rowOff>
    </xdr:to>
    <xdr:sp macro="" textlink="">
      <xdr:nvSpPr>
        <xdr:cNvPr id="430" name="楕円 429"/>
        <xdr:cNvSpPr/>
      </xdr:nvSpPr>
      <xdr:spPr>
        <a:xfrm>
          <a:off x="7810500" y="1349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67732</xdr:rowOff>
    </xdr:from>
    <xdr:ext cx="534377" cy="259045"/>
    <xdr:sp macro="" textlink="">
      <xdr:nvSpPr>
        <xdr:cNvPr id="431" name="テキスト ボックス 430"/>
        <xdr:cNvSpPr txBox="1"/>
      </xdr:nvSpPr>
      <xdr:spPr>
        <a:xfrm>
          <a:off x="7594111" y="1326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95157</xdr:rowOff>
    </xdr:from>
    <xdr:to>
      <xdr:col>36</xdr:col>
      <xdr:colOff>165100</xdr:colOff>
      <xdr:row>79</xdr:row>
      <xdr:rowOff>25307</xdr:rowOff>
    </xdr:to>
    <xdr:sp macro="" textlink="">
      <xdr:nvSpPr>
        <xdr:cNvPr id="432" name="楕円 431"/>
        <xdr:cNvSpPr/>
      </xdr:nvSpPr>
      <xdr:spPr>
        <a:xfrm>
          <a:off x="6921500" y="1346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41834</xdr:rowOff>
    </xdr:from>
    <xdr:ext cx="534377" cy="259045"/>
    <xdr:sp macro="" textlink="">
      <xdr:nvSpPr>
        <xdr:cNvPr id="433" name="テキスト ボックス 432"/>
        <xdr:cNvSpPr txBox="1"/>
      </xdr:nvSpPr>
      <xdr:spPr>
        <a:xfrm>
          <a:off x="6705111" y="1324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19799</xdr:rowOff>
    </xdr:from>
    <xdr:to>
      <xdr:col>55</xdr:col>
      <xdr:colOff>0</xdr:colOff>
      <xdr:row>98</xdr:row>
      <xdr:rowOff>41418</xdr:rowOff>
    </xdr:to>
    <xdr:cxnSp macro="">
      <xdr:nvCxnSpPr>
        <xdr:cNvPr id="464" name="直線コネクタ 463"/>
        <xdr:cNvCxnSpPr/>
      </xdr:nvCxnSpPr>
      <xdr:spPr>
        <a:xfrm>
          <a:off x="9639300" y="16821899"/>
          <a:ext cx="8382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120334</xdr:rowOff>
    </xdr:from>
    <xdr:to>
      <xdr:col>50</xdr:col>
      <xdr:colOff>114300</xdr:colOff>
      <xdr:row>98</xdr:row>
      <xdr:rowOff>19799</xdr:rowOff>
    </xdr:to>
    <xdr:cxnSp macro="">
      <xdr:nvCxnSpPr>
        <xdr:cNvPr id="467" name="直線コネクタ 466"/>
        <xdr:cNvCxnSpPr/>
      </xdr:nvCxnSpPr>
      <xdr:spPr>
        <a:xfrm>
          <a:off x="8750300" y="16750984"/>
          <a:ext cx="889000" cy="7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120334</xdr:rowOff>
    </xdr:from>
    <xdr:to>
      <xdr:col>45</xdr:col>
      <xdr:colOff>177800</xdr:colOff>
      <xdr:row>98</xdr:row>
      <xdr:rowOff>54105</xdr:rowOff>
    </xdr:to>
    <xdr:cxnSp macro="">
      <xdr:nvCxnSpPr>
        <xdr:cNvPr id="470" name="直線コネクタ 469"/>
        <xdr:cNvCxnSpPr/>
      </xdr:nvCxnSpPr>
      <xdr:spPr>
        <a:xfrm flipV="1">
          <a:off x="7861300" y="16750984"/>
          <a:ext cx="889000" cy="10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17889</xdr:rowOff>
    </xdr:from>
    <xdr:to>
      <xdr:col>41</xdr:col>
      <xdr:colOff>50800</xdr:colOff>
      <xdr:row>98</xdr:row>
      <xdr:rowOff>54105</xdr:rowOff>
    </xdr:to>
    <xdr:cxnSp macro="">
      <xdr:nvCxnSpPr>
        <xdr:cNvPr id="473" name="直線コネクタ 472"/>
        <xdr:cNvCxnSpPr/>
      </xdr:nvCxnSpPr>
      <xdr:spPr>
        <a:xfrm>
          <a:off x="6972300" y="16819989"/>
          <a:ext cx="889000" cy="3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101913</xdr:rowOff>
    </xdr:from>
    <xdr:to>
      <xdr:col>36</xdr:col>
      <xdr:colOff>165100</xdr:colOff>
      <xdr:row>97</xdr:row>
      <xdr:rowOff>32063</xdr:rowOff>
    </xdr:to>
    <xdr:sp macro="" textlink="">
      <xdr:nvSpPr>
        <xdr:cNvPr id="476" name="フローチャート: 判断 475"/>
        <xdr:cNvSpPr/>
      </xdr:nvSpPr>
      <xdr:spPr>
        <a:xfrm>
          <a:off x="6921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48590</xdr:rowOff>
    </xdr:from>
    <xdr:ext cx="534377" cy="259045"/>
    <xdr:sp macro="" textlink="">
      <xdr:nvSpPr>
        <xdr:cNvPr id="477" name="テキスト ボックス 476"/>
        <xdr:cNvSpPr txBox="1"/>
      </xdr:nvSpPr>
      <xdr:spPr>
        <a:xfrm>
          <a:off x="6705111" y="16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162068</xdr:rowOff>
    </xdr:from>
    <xdr:to>
      <xdr:col>55</xdr:col>
      <xdr:colOff>50800</xdr:colOff>
      <xdr:row>98</xdr:row>
      <xdr:rowOff>92218</xdr:rowOff>
    </xdr:to>
    <xdr:sp macro="" textlink="">
      <xdr:nvSpPr>
        <xdr:cNvPr id="483" name="楕円 482"/>
        <xdr:cNvSpPr/>
      </xdr:nvSpPr>
      <xdr:spPr>
        <a:xfrm>
          <a:off x="10426700" y="1679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76995</xdr:rowOff>
    </xdr:from>
    <xdr:ext cx="534377" cy="259045"/>
    <xdr:sp macro="" textlink="">
      <xdr:nvSpPr>
        <xdr:cNvPr id="484" name="普通建設事業費 （ うち更新整備　）該当値テキスト"/>
        <xdr:cNvSpPr txBox="1"/>
      </xdr:nvSpPr>
      <xdr:spPr>
        <a:xfrm>
          <a:off x="10528300" y="1670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140449</xdr:rowOff>
    </xdr:from>
    <xdr:to>
      <xdr:col>50</xdr:col>
      <xdr:colOff>165100</xdr:colOff>
      <xdr:row>98</xdr:row>
      <xdr:rowOff>70599</xdr:rowOff>
    </xdr:to>
    <xdr:sp macro="" textlink="">
      <xdr:nvSpPr>
        <xdr:cNvPr id="485" name="楕円 484"/>
        <xdr:cNvSpPr/>
      </xdr:nvSpPr>
      <xdr:spPr>
        <a:xfrm>
          <a:off x="9588500" y="1677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61726</xdr:rowOff>
    </xdr:from>
    <xdr:ext cx="534377" cy="259045"/>
    <xdr:sp macro="" textlink="">
      <xdr:nvSpPr>
        <xdr:cNvPr id="486" name="テキスト ボックス 485"/>
        <xdr:cNvSpPr txBox="1"/>
      </xdr:nvSpPr>
      <xdr:spPr>
        <a:xfrm>
          <a:off x="9372111" y="1686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69534</xdr:rowOff>
    </xdr:from>
    <xdr:to>
      <xdr:col>46</xdr:col>
      <xdr:colOff>38100</xdr:colOff>
      <xdr:row>97</xdr:row>
      <xdr:rowOff>171134</xdr:rowOff>
    </xdr:to>
    <xdr:sp macro="" textlink="">
      <xdr:nvSpPr>
        <xdr:cNvPr id="487" name="楕円 486"/>
        <xdr:cNvSpPr/>
      </xdr:nvSpPr>
      <xdr:spPr>
        <a:xfrm>
          <a:off x="8699500" y="1670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162261</xdr:rowOff>
    </xdr:from>
    <xdr:ext cx="534377" cy="259045"/>
    <xdr:sp macro="" textlink="">
      <xdr:nvSpPr>
        <xdr:cNvPr id="488" name="テキスト ボックス 487"/>
        <xdr:cNvSpPr txBox="1"/>
      </xdr:nvSpPr>
      <xdr:spPr>
        <a:xfrm>
          <a:off x="8483111" y="1679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3305</xdr:rowOff>
    </xdr:from>
    <xdr:to>
      <xdr:col>41</xdr:col>
      <xdr:colOff>101600</xdr:colOff>
      <xdr:row>98</xdr:row>
      <xdr:rowOff>104905</xdr:rowOff>
    </xdr:to>
    <xdr:sp macro="" textlink="">
      <xdr:nvSpPr>
        <xdr:cNvPr id="489" name="楕円 488"/>
        <xdr:cNvSpPr/>
      </xdr:nvSpPr>
      <xdr:spPr>
        <a:xfrm>
          <a:off x="7810500" y="168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96032</xdr:rowOff>
    </xdr:from>
    <xdr:ext cx="534377" cy="259045"/>
    <xdr:sp macro="" textlink="">
      <xdr:nvSpPr>
        <xdr:cNvPr id="490" name="テキスト ボックス 489"/>
        <xdr:cNvSpPr txBox="1"/>
      </xdr:nvSpPr>
      <xdr:spPr>
        <a:xfrm>
          <a:off x="7594111" y="1689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138539</xdr:rowOff>
    </xdr:from>
    <xdr:to>
      <xdr:col>36</xdr:col>
      <xdr:colOff>165100</xdr:colOff>
      <xdr:row>98</xdr:row>
      <xdr:rowOff>68689</xdr:rowOff>
    </xdr:to>
    <xdr:sp macro="" textlink="">
      <xdr:nvSpPr>
        <xdr:cNvPr id="491" name="楕円 490"/>
        <xdr:cNvSpPr/>
      </xdr:nvSpPr>
      <xdr:spPr>
        <a:xfrm>
          <a:off x="6921500" y="167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59816</xdr:rowOff>
    </xdr:from>
    <xdr:ext cx="534377" cy="259045"/>
    <xdr:sp macro="" textlink="">
      <xdr:nvSpPr>
        <xdr:cNvPr id="492" name="テキスト ボックス 491"/>
        <xdr:cNvSpPr txBox="1"/>
      </xdr:nvSpPr>
      <xdr:spPr>
        <a:xfrm>
          <a:off x="6705111" y="1686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33693</xdr:rowOff>
    </xdr:from>
    <xdr:to>
      <xdr:col>85</xdr:col>
      <xdr:colOff>127000</xdr:colOff>
      <xdr:row>39</xdr:row>
      <xdr:rowOff>43256</xdr:rowOff>
    </xdr:to>
    <xdr:cxnSp macro="">
      <xdr:nvCxnSpPr>
        <xdr:cNvPr id="521" name="直線コネクタ 520"/>
        <xdr:cNvCxnSpPr/>
      </xdr:nvCxnSpPr>
      <xdr:spPr>
        <a:xfrm flipV="1">
          <a:off x="15481300" y="6720243"/>
          <a:ext cx="8382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43256</xdr:rowOff>
    </xdr:from>
    <xdr:to>
      <xdr:col>81</xdr:col>
      <xdr:colOff>50800</xdr:colOff>
      <xdr:row>39</xdr:row>
      <xdr:rowOff>44336</xdr:rowOff>
    </xdr:to>
    <xdr:cxnSp macro="">
      <xdr:nvCxnSpPr>
        <xdr:cNvPr id="524" name="直線コネクタ 523"/>
        <xdr:cNvCxnSpPr/>
      </xdr:nvCxnSpPr>
      <xdr:spPr>
        <a:xfrm flipV="1">
          <a:off x="14592300" y="6729806"/>
          <a:ext cx="889000" cy="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42914</xdr:rowOff>
    </xdr:from>
    <xdr:to>
      <xdr:col>76</xdr:col>
      <xdr:colOff>114300</xdr:colOff>
      <xdr:row>39</xdr:row>
      <xdr:rowOff>44336</xdr:rowOff>
    </xdr:to>
    <xdr:cxnSp macro="">
      <xdr:nvCxnSpPr>
        <xdr:cNvPr id="527" name="直線コネクタ 526"/>
        <xdr:cNvCxnSpPr/>
      </xdr:nvCxnSpPr>
      <xdr:spPr>
        <a:xfrm>
          <a:off x="13703300" y="6729464"/>
          <a:ext cx="8890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40589</xdr:rowOff>
    </xdr:from>
    <xdr:to>
      <xdr:col>71</xdr:col>
      <xdr:colOff>177800</xdr:colOff>
      <xdr:row>39</xdr:row>
      <xdr:rowOff>42914</xdr:rowOff>
    </xdr:to>
    <xdr:cxnSp macro="">
      <xdr:nvCxnSpPr>
        <xdr:cNvPr id="530" name="直線コネクタ 529"/>
        <xdr:cNvCxnSpPr/>
      </xdr:nvCxnSpPr>
      <xdr:spPr>
        <a:xfrm>
          <a:off x="12814300" y="6727139"/>
          <a:ext cx="889000" cy="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110719</xdr:rowOff>
    </xdr:from>
    <xdr:to>
      <xdr:col>67</xdr:col>
      <xdr:colOff>101600</xdr:colOff>
      <xdr:row>39</xdr:row>
      <xdr:rowOff>40869</xdr:rowOff>
    </xdr:to>
    <xdr:sp macro="" textlink="">
      <xdr:nvSpPr>
        <xdr:cNvPr id="533" name="フローチャート: 判断 532"/>
        <xdr:cNvSpPr/>
      </xdr:nvSpPr>
      <xdr:spPr>
        <a:xfrm>
          <a:off x="12763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57395</xdr:rowOff>
    </xdr:from>
    <xdr:ext cx="469744" cy="259045"/>
    <xdr:sp macro="" textlink="">
      <xdr:nvSpPr>
        <xdr:cNvPr id="534" name="テキスト ボックス 533"/>
        <xdr:cNvSpPr txBox="1"/>
      </xdr:nvSpPr>
      <xdr:spPr>
        <a:xfrm>
          <a:off x="12579428"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154343</xdr:rowOff>
    </xdr:from>
    <xdr:to>
      <xdr:col>85</xdr:col>
      <xdr:colOff>177800</xdr:colOff>
      <xdr:row>39</xdr:row>
      <xdr:rowOff>84493</xdr:rowOff>
    </xdr:to>
    <xdr:sp macro="" textlink="">
      <xdr:nvSpPr>
        <xdr:cNvPr id="540" name="楕円 539"/>
        <xdr:cNvSpPr/>
      </xdr:nvSpPr>
      <xdr:spPr>
        <a:xfrm>
          <a:off x="16268700" y="666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378565" cy="259045"/>
    <xdr:sp macro="" textlink="">
      <xdr:nvSpPr>
        <xdr:cNvPr id="541" name="災害復旧事業費該当値テキスト"/>
        <xdr:cNvSpPr txBox="1"/>
      </xdr:nvSpPr>
      <xdr:spPr>
        <a:xfrm>
          <a:off x="16370300" y="6630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163906</xdr:rowOff>
    </xdr:from>
    <xdr:to>
      <xdr:col>81</xdr:col>
      <xdr:colOff>101600</xdr:colOff>
      <xdr:row>39</xdr:row>
      <xdr:rowOff>94056</xdr:rowOff>
    </xdr:to>
    <xdr:sp macro="" textlink="">
      <xdr:nvSpPr>
        <xdr:cNvPr id="542" name="楕円 541"/>
        <xdr:cNvSpPr/>
      </xdr:nvSpPr>
      <xdr:spPr>
        <a:xfrm>
          <a:off x="15430500" y="667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85183</xdr:rowOff>
    </xdr:from>
    <xdr:ext cx="313932" cy="259045"/>
    <xdr:sp macro="" textlink="">
      <xdr:nvSpPr>
        <xdr:cNvPr id="543" name="テキスト ボックス 542"/>
        <xdr:cNvSpPr txBox="1"/>
      </xdr:nvSpPr>
      <xdr:spPr>
        <a:xfrm>
          <a:off x="15324333" y="67717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164986</xdr:rowOff>
    </xdr:from>
    <xdr:to>
      <xdr:col>76</xdr:col>
      <xdr:colOff>165100</xdr:colOff>
      <xdr:row>39</xdr:row>
      <xdr:rowOff>95136</xdr:rowOff>
    </xdr:to>
    <xdr:sp macro="" textlink="">
      <xdr:nvSpPr>
        <xdr:cNvPr id="544" name="楕円 543"/>
        <xdr:cNvSpPr/>
      </xdr:nvSpPr>
      <xdr:spPr>
        <a:xfrm>
          <a:off x="14541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86263</xdr:rowOff>
    </xdr:from>
    <xdr:ext cx="249299" cy="259045"/>
    <xdr:sp macro="" textlink="">
      <xdr:nvSpPr>
        <xdr:cNvPr id="545" name="テキスト ボックス 544"/>
        <xdr:cNvSpPr txBox="1"/>
      </xdr:nvSpPr>
      <xdr:spPr>
        <a:xfrm>
          <a:off x="14467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163564</xdr:rowOff>
    </xdr:from>
    <xdr:to>
      <xdr:col>72</xdr:col>
      <xdr:colOff>38100</xdr:colOff>
      <xdr:row>39</xdr:row>
      <xdr:rowOff>93714</xdr:rowOff>
    </xdr:to>
    <xdr:sp macro="" textlink="">
      <xdr:nvSpPr>
        <xdr:cNvPr id="546" name="楕円 545"/>
        <xdr:cNvSpPr/>
      </xdr:nvSpPr>
      <xdr:spPr>
        <a:xfrm>
          <a:off x="13652500" y="66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84841</xdr:rowOff>
    </xdr:from>
    <xdr:ext cx="378565" cy="259045"/>
    <xdr:sp macro="" textlink="">
      <xdr:nvSpPr>
        <xdr:cNvPr id="547" name="テキスト ボックス 546"/>
        <xdr:cNvSpPr txBox="1"/>
      </xdr:nvSpPr>
      <xdr:spPr>
        <a:xfrm>
          <a:off x="13514017" y="6771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161239</xdr:rowOff>
    </xdr:from>
    <xdr:to>
      <xdr:col>67</xdr:col>
      <xdr:colOff>101600</xdr:colOff>
      <xdr:row>39</xdr:row>
      <xdr:rowOff>91389</xdr:rowOff>
    </xdr:to>
    <xdr:sp macro="" textlink="">
      <xdr:nvSpPr>
        <xdr:cNvPr id="548" name="楕円 547"/>
        <xdr:cNvSpPr/>
      </xdr:nvSpPr>
      <xdr:spPr>
        <a:xfrm>
          <a:off x="12763500" y="667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82516</xdr:rowOff>
    </xdr:from>
    <xdr:ext cx="378565" cy="259045"/>
    <xdr:sp macro="" textlink="">
      <xdr:nvSpPr>
        <xdr:cNvPr id="549" name="テキスト ボックス 548"/>
        <xdr:cNvSpPr txBox="1"/>
      </xdr:nvSpPr>
      <xdr:spPr>
        <a:xfrm>
          <a:off x="12625017" y="6769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9610</xdr:rowOff>
    </xdr:from>
    <xdr:to>
      <xdr:col>85</xdr:col>
      <xdr:colOff>127000</xdr:colOff>
      <xdr:row>76</xdr:row>
      <xdr:rowOff>26902</xdr:rowOff>
    </xdr:to>
    <xdr:cxnSp macro="">
      <xdr:nvCxnSpPr>
        <xdr:cNvPr id="629" name="直線コネクタ 628"/>
        <xdr:cNvCxnSpPr/>
      </xdr:nvCxnSpPr>
      <xdr:spPr>
        <a:xfrm>
          <a:off x="15481300" y="13039810"/>
          <a:ext cx="838200" cy="1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160747</xdr:rowOff>
    </xdr:from>
    <xdr:to>
      <xdr:col>81</xdr:col>
      <xdr:colOff>50800</xdr:colOff>
      <xdr:row>76</xdr:row>
      <xdr:rowOff>9610</xdr:rowOff>
    </xdr:to>
    <xdr:cxnSp macro="">
      <xdr:nvCxnSpPr>
        <xdr:cNvPr id="632" name="直線コネクタ 631"/>
        <xdr:cNvCxnSpPr/>
      </xdr:nvCxnSpPr>
      <xdr:spPr>
        <a:xfrm>
          <a:off x="14592300" y="13019497"/>
          <a:ext cx="889000" cy="2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89914</xdr:rowOff>
    </xdr:from>
    <xdr:to>
      <xdr:col>76</xdr:col>
      <xdr:colOff>114300</xdr:colOff>
      <xdr:row>75</xdr:row>
      <xdr:rowOff>160747</xdr:rowOff>
    </xdr:to>
    <xdr:cxnSp macro="">
      <xdr:nvCxnSpPr>
        <xdr:cNvPr id="635" name="直線コネクタ 634"/>
        <xdr:cNvCxnSpPr/>
      </xdr:nvCxnSpPr>
      <xdr:spPr>
        <a:xfrm>
          <a:off x="13703300" y="12948664"/>
          <a:ext cx="889000" cy="7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43818</xdr:rowOff>
    </xdr:from>
    <xdr:to>
      <xdr:col>71</xdr:col>
      <xdr:colOff>177800</xdr:colOff>
      <xdr:row>75</xdr:row>
      <xdr:rowOff>89914</xdr:rowOff>
    </xdr:to>
    <xdr:cxnSp macro="">
      <xdr:nvCxnSpPr>
        <xdr:cNvPr id="638" name="直線コネクタ 637"/>
        <xdr:cNvCxnSpPr/>
      </xdr:nvCxnSpPr>
      <xdr:spPr>
        <a:xfrm>
          <a:off x="12814300" y="12902568"/>
          <a:ext cx="889000" cy="4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154995</xdr:rowOff>
    </xdr:from>
    <xdr:ext cx="534377" cy="259045"/>
    <xdr:sp macro="" textlink="">
      <xdr:nvSpPr>
        <xdr:cNvPr id="640" name="テキスト ボックス 639"/>
        <xdr:cNvSpPr txBox="1"/>
      </xdr:nvSpPr>
      <xdr:spPr>
        <a:xfrm>
          <a:off x="13436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152157</xdr:rowOff>
    </xdr:from>
    <xdr:to>
      <xdr:col>67</xdr:col>
      <xdr:colOff>101600</xdr:colOff>
      <xdr:row>75</xdr:row>
      <xdr:rowOff>82307</xdr:rowOff>
    </xdr:to>
    <xdr:sp macro="" textlink="">
      <xdr:nvSpPr>
        <xdr:cNvPr id="641" name="フローチャート: 判断 640"/>
        <xdr:cNvSpPr/>
      </xdr:nvSpPr>
      <xdr:spPr>
        <a:xfrm>
          <a:off x="12763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98834</xdr:rowOff>
    </xdr:from>
    <xdr:ext cx="534377" cy="259045"/>
    <xdr:sp macro="" textlink="">
      <xdr:nvSpPr>
        <xdr:cNvPr id="642" name="テキスト ボックス 641"/>
        <xdr:cNvSpPr txBox="1"/>
      </xdr:nvSpPr>
      <xdr:spPr>
        <a:xfrm>
          <a:off x="12547111" y="126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147552</xdr:rowOff>
    </xdr:from>
    <xdr:to>
      <xdr:col>85</xdr:col>
      <xdr:colOff>177800</xdr:colOff>
      <xdr:row>76</xdr:row>
      <xdr:rowOff>77702</xdr:rowOff>
    </xdr:to>
    <xdr:sp macro="" textlink="">
      <xdr:nvSpPr>
        <xdr:cNvPr id="648" name="楕円 647"/>
        <xdr:cNvSpPr/>
      </xdr:nvSpPr>
      <xdr:spPr>
        <a:xfrm>
          <a:off x="16268700" y="1300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125979</xdr:rowOff>
    </xdr:from>
    <xdr:ext cx="534377" cy="259045"/>
    <xdr:sp macro="" textlink="">
      <xdr:nvSpPr>
        <xdr:cNvPr id="649" name="公債費該当値テキスト"/>
        <xdr:cNvSpPr txBox="1"/>
      </xdr:nvSpPr>
      <xdr:spPr>
        <a:xfrm>
          <a:off x="16370300" y="1298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130260</xdr:rowOff>
    </xdr:from>
    <xdr:to>
      <xdr:col>81</xdr:col>
      <xdr:colOff>101600</xdr:colOff>
      <xdr:row>76</xdr:row>
      <xdr:rowOff>60410</xdr:rowOff>
    </xdr:to>
    <xdr:sp macro="" textlink="">
      <xdr:nvSpPr>
        <xdr:cNvPr id="650" name="楕円 649"/>
        <xdr:cNvSpPr/>
      </xdr:nvSpPr>
      <xdr:spPr>
        <a:xfrm>
          <a:off x="15430500" y="1298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51537</xdr:rowOff>
    </xdr:from>
    <xdr:ext cx="534377" cy="259045"/>
    <xdr:sp macro="" textlink="">
      <xdr:nvSpPr>
        <xdr:cNvPr id="651" name="テキスト ボックス 650"/>
        <xdr:cNvSpPr txBox="1"/>
      </xdr:nvSpPr>
      <xdr:spPr>
        <a:xfrm>
          <a:off x="15214111" y="1308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109948</xdr:rowOff>
    </xdr:from>
    <xdr:to>
      <xdr:col>76</xdr:col>
      <xdr:colOff>165100</xdr:colOff>
      <xdr:row>76</xdr:row>
      <xdr:rowOff>40097</xdr:rowOff>
    </xdr:to>
    <xdr:sp macro="" textlink="">
      <xdr:nvSpPr>
        <xdr:cNvPr id="652" name="楕円 651"/>
        <xdr:cNvSpPr/>
      </xdr:nvSpPr>
      <xdr:spPr>
        <a:xfrm>
          <a:off x="14541500" y="129686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31224</xdr:rowOff>
    </xdr:from>
    <xdr:ext cx="534377" cy="259045"/>
    <xdr:sp macro="" textlink="">
      <xdr:nvSpPr>
        <xdr:cNvPr id="653" name="テキスト ボックス 652"/>
        <xdr:cNvSpPr txBox="1"/>
      </xdr:nvSpPr>
      <xdr:spPr>
        <a:xfrm>
          <a:off x="14325111" y="130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39114</xdr:rowOff>
    </xdr:from>
    <xdr:to>
      <xdr:col>72</xdr:col>
      <xdr:colOff>38100</xdr:colOff>
      <xdr:row>75</xdr:row>
      <xdr:rowOff>140714</xdr:rowOff>
    </xdr:to>
    <xdr:sp macro="" textlink="">
      <xdr:nvSpPr>
        <xdr:cNvPr id="654" name="楕円 653"/>
        <xdr:cNvSpPr/>
      </xdr:nvSpPr>
      <xdr:spPr>
        <a:xfrm>
          <a:off x="13652500" y="128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157241</xdr:rowOff>
    </xdr:from>
    <xdr:ext cx="534377" cy="259045"/>
    <xdr:sp macro="" textlink="">
      <xdr:nvSpPr>
        <xdr:cNvPr id="655" name="テキスト ボックス 654"/>
        <xdr:cNvSpPr txBox="1"/>
      </xdr:nvSpPr>
      <xdr:spPr>
        <a:xfrm>
          <a:off x="13436111" y="1267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164468</xdr:rowOff>
    </xdr:from>
    <xdr:to>
      <xdr:col>67</xdr:col>
      <xdr:colOff>101600</xdr:colOff>
      <xdr:row>75</xdr:row>
      <xdr:rowOff>94618</xdr:rowOff>
    </xdr:to>
    <xdr:sp macro="" textlink="">
      <xdr:nvSpPr>
        <xdr:cNvPr id="656" name="楕円 655"/>
        <xdr:cNvSpPr/>
      </xdr:nvSpPr>
      <xdr:spPr>
        <a:xfrm>
          <a:off x="12763500" y="1285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85745</xdr:rowOff>
    </xdr:from>
    <xdr:ext cx="534377" cy="259045"/>
    <xdr:sp macro="" textlink="">
      <xdr:nvSpPr>
        <xdr:cNvPr id="657" name="テキスト ボックス 656"/>
        <xdr:cNvSpPr txBox="1"/>
      </xdr:nvSpPr>
      <xdr:spPr>
        <a:xfrm>
          <a:off x="12547111" y="1294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167501</xdr:rowOff>
    </xdr:from>
    <xdr:to>
      <xdr:col>85</xdr:col>
      <xdr:colOff>127000</xdr:colOff>
      <xdr:row>99</xdr:row>
      <xdr:rowOff>65852</xdr:rowOff>
    </xdr:to>
    <xdr:cxnSp macro="">
      <xdr:nvCxnSpPr>
        <xdr:cNvPr id="688" name="直線コネクタ 687"/>
        <xdr:cNvCxnSpPr/>
      </xdr:nvCxnSpPr>
      <xdr:spPr>
        <a:xfrm flipV="1">
          <a:off x="15481300" y="16969601"/>
          <a:ext cx="838200" cy="6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52898</xdr:rowOff>
    </xdr:from>
    <xdr:to>
      <xdr:col>81</xdr:col>
      <xdr:colOff>50800</xdr:colOff>
      <xdr:row>99</xdr:row>
      <xdr:rowOff>65852</xdr:rowOff>
    </xdr:to>
    <xdr:cxnSp macro="">
      <xdr:nvCxnSpPr>
        <xdr:cNvPr id="691" name="直線コネクタ 690"/>
        <xdr:cNvCxnSpPr/>
      </xdr:nvCxnSpPr>
      <xdr:spPr>
        <a:xfrm>
          <a:off x="14592300" y="17026448"/>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51133</xdr:rowOff>
    </xdr:from>
    <xdr:to>
      <xdr:col>76</xdr:col>
      <xdr:colOff>114300</xdr:colOff>
      <xdr:row>99</xdr:row>
      <xdr:rowOff>52898</xdr:rowOff>
    </xdr:to>
    <xdr:cxnSp macro="">
      <xdr:nvCxnSpPr>
        <xdr:cNvPr id="694" name="直線コネクタ 693"/>
        <xdr:cNvCxnSpPr/>
      </xdr:nvCxnSpPr>
      <xdr:spPr>
        <a:xfrm>
          <a:off x="13703300" y="17024683"/>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51133</xdr:rowOff>
    </xdr:from>
    <xdr:to>
      <xdr:col>71</xdr:col>
      <xdr:colOff>177800</xdr:colOff>
      <xdr:row>99</xdr:row>
      <xdr:rowOff>73482</xdr:rowOff>
    </xdr:to>
    <xdr:cxnSp macro="">
      <xdr:nvCxnSpPr>
        <xdr:cNvPr id="697" name="直線コネクタ 696"/>
        <xdr:cNvCxnSpPr/>
      </xdr:nvCxnSpPr>
      <xdr:spPr>
        <a:xfrm flipV="1">
          <a:off x="12814300" y="17024683"/>
          <a:ext cx="889000" cy="2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19483</xdr:rowOff>
    </xdr:from>
    <xdr:to>
      <xdr:col>67</xdr:col>
      <xdr:colOff>101600</xdr:colOff>
      <xdr:row>98</xdr:row>
      <xdr:rowOff>121083</xdr:rowOff>
    </xdr:to>
    <xdr:sp macro="" textlink="">
      <xdr:nvSpPr>
        <xdr:cNvPr id="700" name="フローチャート: 判断 699"/>
        <xdr:cNvSpPr/>
      </xdr:nvSpPr>
      <xdr:spPr>
        <a:xfrm>
          <a:off x="12763500" y="1682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137610</xdr:rowOff>
    </xdr:from>
    <xdr:ext cx="534377" cy="259045"/>
    <xdr:sp macro="" textlink="">
      <xdr:nvSpPr>
        <xdr:cNvPr id="701" name="テキスト ボックス 700"/>
        <xdr:cNvSpPr txBox="1"/>
      </xdr:nvSpPr>
      <xdr:spPr>
        <a:xfrm>
          <a:off x="12547111" y="1659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116701</xdr:rowOff>
    </xdr:from>
    <xdr:to>
      <xdr:col>85</xdr:col>
      <xdr:colOff>177800</xdr:colOff>
      <xdr:row>99</xdr:row>
      <xdr:rowOff>46851</xdr:rowOff>
    </xdr:to>
    <xdr:sp macro="" textlink="">
      <xdr:nvSpPr>
        <xdr:cNvPr id="707" name="楕円 706"/>
        <xdr:cNvSpPr/>
      </xdr:nvSpPr>
      <xdr:spPr>
        <a:xfrm>
          <a:off x="16268700" y="1691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32045</xdr:rowOff>
    </xdr:from>
    <xdr:ext cx="469744" cy="259045"/>
    <xdr:sp macro="" textlink="">
      <xdr:nvSpPr>
        <xdr:cNvPr id="708" name="積立金該当値テキスト"/>
        <xdr:cNvSpPr txBox="1"/>
      </xdr:nvSpPr>
      <xdr:spPr>
        <a:xfrm>
          <a:off x="16370300" y="1683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15052</xdr:rowOff>
    </xdr:from>
    <xdr:to>
      <xdr:col>81</xdr:col>
      <xdr:colOff>101600</xdr:colOff>
      <xdr:row>99</xdr:row>
      <xdr:rowOff>116652</xdr:rowOff>
    </xdr:to>
    <xdr:sp macro="" textlink="">
      <xdr:nvSpPr>
        <xdr:cNvPr id="709" name="楕円 708"/>
        <xdr:cNvSpPr/>
      </xdr:nvSpPr>
      <xdr:spPr>
        <a:xfrm>
          <a:off x="15430500" y="1698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107779</xdr:rowOff>
    </xdr:from>
    <xdr:ext cx="469744" cy="259045"/>
    <xdr:sp macro="" textlink="">
      <xdr:nvSpPr>
        <xdr:cNvPr id="710" name="テキスト ボックス 709"/>
        <xdr:cNvSpPr txBox="1"/>
      </xdr:nvSpPr>
      <xdr:spPr>
        <a:xfrm>
          <a:off x="15246428" y="1708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2098</xdr:rowOff>
    </xdr:from>
    <xdr:to>
      <xdr:col>76</xdr:col>
      <xdr:colOff>165100</xdr:colOff>
      <xdr:row>99</xdr:row>
      <xdr:rowOff>103698</xdr:rowOff>
    </xdr:to>
    <xdr:sp macro="" textlink="">
      <xdr:nvSpPr>
        <xdr:cNvPr id="711" name="楕円 710"/>
        <xdr:cNvSpPr/>
      </xdr:nvSpPr>
      <xdr:spPr>
        <a:xfrm>
          <a:off x="14541500" y="1697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94825</xdr:rowOff>
    </xdr:from>
    <xdr:ext cx="469744" cy="259045"/>
    <xdr:sp macro="" textlink="">
      <xdr:nvSpPr>
        <xdr:cNvPr id="712" name="テキスト ボックス 711"/>
        <xdr:cNvSpPr txBox="1"/>
      </xdr:nvSpPr>
      <xdr:spPr>
        <a:xfrm>
          <a:off x="14357428" y="1706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333</xdr:rowOff>
    </xdr:from>
    <xdr:to>
      <xdr:col>72</xdr:col>
      <xdr:colOff>38100</xdr:colOff>
      <xdr:row>99</xdr:row>
      <xdr:rowOff>101933</xdr:rowOff>
    </xdr:to>
    <xdr:sp macro="" textlink="">
      <xdr:nvSpPr>
        <xdr:cNvPr id="713" name="楕円 712"/>
        <xdr:cNvSpPr/>
      </xdr:nvSpPr>
      <xdr:spPr>
        <a:xfrm>
          <a:off x="13652500" y="1697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93060</xdr:rowOff>
    </xdr:from>
    <xdr:ext cx="469744" cy="259045"/>
    <xdr:sp macro="" textlink="">
      <xdr:nvSpPr>
        <xdr:cNvPr id="714" name="テキスト ボックス 713"/>
        <xdr:cNvSpPr txBox="1"/>
      </xdr:nvSpPr>
      <xdr:spPr>
        <a:xfrm>
          <a:off x="13468428" y="17066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22682</xdr:rowOff>
    </xdr:from>
    <xdr:to>
      <xdr:col>67</xdr:col>
      <xdr:colOff>101600</xdr:colOff>
      <xdr:row>99</xdr:row>
      <xdr:rowOff>124282</xdr:rowOff>
    </xdr:to>
    <xdr:sp macro="" textlink="">
      <xdr:nvSpPr>
        <xdr:cNvPr id="715" name="楕円 714"/>
        <xdr:cNvSpPr/>
      </xdr:nvSpPr>
      <xdr:spPr>
        <a:xfrm>
          <a:off x="12763500" y="1699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115409</xdr:rowOff>
    </xdr:from>
    <xdr:ext cx="469744" cy="259045"/>
    <xdr:sp macro="" textlink="">
      <xdr:nvSpPr>
        <xdr:cNvPr id="716" name="テキスト ボックス 715"/>
        <xdr:cNvSpPr txBox="1"/>
      </xdr:nvSpPr>
      <xdr:spPr>
        <a:xfrm>
          <a:off x="12579428" y="1708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87625</xdr:rowOff>
    </xdr:from>
    <xdr:to>
      <xdr:col>116</xdr:col>
      <xdr:colOff>63500</xdr:colOff>
      <xdr:row>38</xdr:row>
      <xdr:rowOff>126716</xdr:rowOff>
    </xdr:to>
    <xdr:cxnSp macro="">
      <xdr:nvCxnSpPr>
        <xdr:cNvPr id="743" name="直線コネクタ 742"/>
        <xdr:cNvCxnSpPr/>
      </xdr:nvCxnSpPr>
      <xdr:spPr>
        <a:xfrm flipV="1">
          <a:off x="21323300" y="6602725"/>
          <a:ext cx="8382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126670</xdr:rowOff>
    </xdr:from>
    <xdr:to>
      <xdr:col>111</xdr:col>
      <xdr:colOff>177800</xdr:colOff>
      <xdr:row>38</xdr:row>
      <xdr:rowOff>126716</xdr:rowOff>
    </xdr:to>
    <xdr:cxnSp macro="">
      <xdr:nvCxnSpPr>
        <xdr:cNvPr id="746" name="直線コネクタ 745"/>
        <xdr:cNvCxnSpPr/>
      </xdr:nvCxnSpPr>
      <xdr:spPr>
        <a:xfrm>
          <a:off x="20434300" y="6641770"/>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107833</xdr:rowOff>
    </xdr:from>
    <xdr:to>
      <xdr:col>107</xdr:col>
      <xdr:colOff>50800</xdr:colOff>
      <xdr:row>38</xdr:row>
      <xdr:rowOff>126670</xdr:rowOff>
    </xdr:to>
    <xdr:cxnSp macro="">
      <xdr:nvCxnSpPr>
        <xdr:cNvPr id="749" name="直線コネクタ 748"/>
        <xdr:cNvCxnSpPr/>
      </xdr:nvCxnSpPr>
      <xdr:spPr>
        <a:xfrm>
          <a:off x="19545300" y="6451483"/>
          <a:ext cx="889000" cy="19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107833</xdr:rowOff>
    </xdr:from>
    <xdr:to>
      <xdr:col>102</xdr:col>
      <xdr:colOff>114300</xdr:colOff>
      <xdr:row>38</xdr:row>
      <xdr:rowOff>139700</xdr:rowOff>
    </xdr:to>
    <xdr:cxnSp macro="">
      <xdr:nvCxnSpPr>
        <xdr:cNvPr id="752" name="直線コネクタ 751"/>
        <xdr:cNvCxnSpPr/>
      </xdr:nvCxnSpPr>
      <xdr:spPr>
        <a:xfrm flipV="1">
          <a:off x="18656300" y="6451483"/>
          <a:ext cx="889000" cy="20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94942</xdr:rowOff>
    </xdr:from>
    <xdr:ext cx="469744" cy="259045"/>
    <xdr:sp macro="" textlink="">
      <xdr:nvSpPr>
        <xdr:cNvPr id="754" name="テキスト ボックス 753"/>
        <xdr:cNvSpPr txBox="1"/>
      </xdr:nvSpPr>
      <xdr:spPr>
        <a:xfrm>
          <a:off x="19310428" y="661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14102</xdr:rowOff>
    </xdr:from>
    <xdr:to>
      <xdr:col>98</xdr:col>
      <xdr:colOff>38100</xdr:colOff>
      <xdr:row>38</xdr:row>
      <xdr:rowOff>115702</xdr:rowOff>
    </xdr:to>
    <xdr:sp macro="" textlink="">
      <xdr:nvSpPr>
        <xdr:cNvPr id="755" name="フローチャート: 判断 754"/>
        <xdr:cNvSpPr/>
      </xdr:nvSpPr>
      <xdr:spPr>
        <a:xfrm>
          <a:off x="18605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132229</xdr:rowOff>
    </xdr:from>
    <xdr:ext cx="469744" cy="259045"/>
    <xdr:sp macro="" textlink="">
      <xdr:nvSpPr>
        <xdr:cNvPr id="756" name="テキスト ボックス 755"/>
        <xdr:cNvSpPr txBox="1"/>
      </xdr:nvSpPr>
      <xdr:spPr>
        <a:xfrm>
          <a:off x="18421428" y="630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36825</xdr:rowOff>
    </xdr:from>
    <xdr:to>
      <xdr:col>116</xdr:col>
      <xdr:colOff>114300</xdr:colOff>
      <xdr:row>38</xdr:row>
      <xdr:rowOff>138425</xdr:rowOff>
    </xdr:to>
    <xdr:sp macro="" textlink="">
      <xdr:nvSpPr>
        <xdr:cNvPr id="762" name="楕円 761"/>
        <xdr:cNvSpPr/>
      </xdr:nvSpPr>
      <xdr:spPr>
        <a:xfrm>
          <a:off x="22110700" y="655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123202</xdr:rowOff>
    </xdr:from>
    <xdr:ext cx="469744" cy="259045"/>
    <xdr:sp macro="" textlink="">
      <xdr:nvSpPr>
        <xdr:cNvPr id="763" name="投資及び出資金該当値テキスト"/>
        <xdr:cNvSpPr txBox="1"/>
      </xdr:nvSpPr>
      <xdr:spPr>
        <a:xfrm>
          <a:off x="22212300" y="646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75916</xdr:rowOff>
    </xdr:from>
    <xdr:to>
      <xdr:col>112</xdr:col>
      <xdr:colOff>38100</xdr:colOff>
      <xdr:row>39</xdr:row>
      <xdr:rowOff>6066</xdr:rowOff>
    </xdr:to>
    <xdr:sp macro="" textlink="">
      <xdr:nvSpPr>
        <xdr:cNvPr id="764" name="楕円 763"/>
        <xdr:cNvSpPr/>
      </xdr:nvSpPr>
      <xdr:spPr>
        <a:xfrm>
          <a:off x="21272500" y="659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168643</xdr:rowOff>
    </xdr:from>
    <xdr:ext cx="378565" cy="259045"/>
    <xdr:sp macro="" textlink="">
      <xdr:nvSpPr>
        <xdr:cNvPr id="765" name="テキスト ボックス 764"/>
        <xdr:cNvSpPr txBox="1"/>
      </xdr:nvSpPr>
      <xdr:spPr>
        <a:xfrm>
          <a:off x="21134017" y="6683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75870</xdr:rowOff>
    </xdr:from>
    <xdr:to>
      <xdr:col>107</xdr:col>
      <xdr:colOff>101600</xdr:colOff>
      <xdr:row>39</xdr:row>
      <xdr:rowOff>6020</xdr:rowOff>
    </xdr:to>
    <xdr:sp macro="" textlink="">
      <xdr:nvSpPr>
        <xdr:cNvPr id="766" name="楕円 765"/>
        <xdr:cNvSpPr/>
      </xdr:nvSpPr>
      <xdr:spPr>
        <a:xfrm>
          <a:off x="20383500" y="65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168597</xdr:rowOff>
    </xdr:from>
    <xdr:ext cx="378565" cy="259045"/>
    <xdr:sp macro="" textlink="">
      <xdr:nvSpPr>
        <xdr:cNvPr id="767" name="テキスト ボックス 766"/>
        <xdr:cNvSpPr txBox="1"/>
      </xdr:nvSpPr>
      <xdr:spPr>
        <a:xfrm>
          <a:off x="20245017" y="6683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57033</xdr:rowOff>
    </xdr:from>
    <xdr:to>
      <xdr:col>102</xdr:col>
      <xdr:colOff>165100</xdr:colOff>
      <xdr:row>37</xdr:row>
      <xdr:rowOff>158633</xdr:rowOff>
    </xdr:to>
    <xdr:sp macro="" textlink="">
      <xdr:nvSpPr>
        <xdr:cNvPr id="768" name="楕円 767"/>
        <xdr:cNvSpPr/>
      </xdr:nvSpPr>
      <xdr:spPr>
        <a:xfrm>
          <a:off x="19494500" y="640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3710</xdr:rowOff>
    </xdr:from>
    <xdr:ext cx="469744" cy="259045"/>
    <xdr:sp macro="" textlink="">
      <xdr:nvSpPr>
        <xdr:cNvPr id="769" name="テキスト ボックス 768"/>
        <xdr:cNvSpPr txBox="1"/>
      </xdr:nvSpPr>
      <xdr:spPr>
        <a:xfrm>
          <a:off x="19310428" y="617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35763</xdr:rowOff>
    </xdr:from>
    <xdr:to>
      <xdr:col>116</xdr:col>
      <xdr:colOff>63500</xdr:colOff>
      <xdr:row>59</xdr:row>
      <xdr:rowOff>35801</xdr:rowOff>
    </xdr:to>
    <xdr:cxnSp macro="">
      <xdr:nvCxnSpPr>
        <xdr:cNvPr id="800" name="直線コネクタ 799"/>
        <xdr:cNvCxnSpPr/>
      </xdr:nvCxnSpPr>
      <xdr:spPr>
        <a:xfrm>
          <a:off x="21323300" y="10151313"/>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35763</xdr:rowOff>
    </xdr:from>
    <xdr:to>
      <xdr:col>111</xdr:col>
      <xdr:colOff>177800</xdr:colOff>
      <xdr:row>59</xdr:row>
      <xdr:rowOff>44450</xdr:rowOff>
    </xdr:to>
    <xdr:cxnSp macro="">
      <xdr:nvCxnSpPr>
        <xdr:cNvPr id="803" name="直線コネクタ 802"/>
        <xdr:cNvCxnSpPr/>
      </xdr:nvCxnSpPr>
      <xdr:spPr>
        <a:xfrm flipV="1">
          <a:off x="20434300" y="10151313"/>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9" name="直線コネクタ 80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128486</xdr:rowOff>
    </xdr:from>
    <xdr:to>
      <xdr:col>98</xdr:col>
      <xdr:colOff>38100</xdr:colOff>
      <xdr:row>58</xdr:row>
      <xdr:rowOff>58636</xdr:rowOff>
    </xdr:to>
    <xdr:sp macro="" textlink="">
      <xdr:nvSpPr>
        <xdr:cNvPr id="812" name="フローチャート: 判断 811"/>
        <xdr:cNvSpPr/>
      </xdr:nvSpPr>
      <xdr:spPr>
        <a:xfrm>
          <a:off x="18605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75163</xdr:rowOff>
    </xdr:from>
    <xdr:ext cx="469744" cy="259045"/>
    <xdr:sp macro="" textlink="">
      <xdr:nvSpPr>
        <xdr:cNvPr id="813" name="テキスト ボックス 812"/>
        <xdr:cNvSpPr txBox="1"/>
      </xdr:nvSpPr>
      <xdr:spPr>
        <a:xfrm>
          <a:off x="18421428" y="96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156451</xdr:rowOff>
    </xdr:from>
    <xdr:to>
      <xdr:col>116</xdr:col>
      <xdr:colOff>114300</xdr:colOff>
      <xdr:row>59</xdr:row>
      <xdr:rowOff>86601</xdr:rowOff>
    </xdr:to>
    <xdr:sp macro="" textlink="">
      <xdr:nvSpPr>
        <xdr:cNvPr id="819" name="楕円 818"/>
        <xdr:cNvSpPr/>
      </xdr:nvSpPr>
      <xdr:spPr>
        <a:xfrm>
          <a:off x="22110700" y="101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71378</xdr:rowOff>
    </xdr:from>
    <xdr:ext cx="378565" cy="259045"/>
    <xdr:sp macro="" textlink="">
      <xdr:nvSpPr>
        <xdr:cNvPr id="820" name="貸付金該当値テキスト"/>
        <xdr:cNvSpPr txBox="1"/>
      </xdr:nvSpPr>
      <xdr:spPr>
        <a:xfrm>
          <a:off x="22212300" y="1001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156413</xdr:rowOff>
    </xdr:from>
    <xdr:to>
      <xdr:col>112</xdr:col>
      <xdr:colOff>38100</xdr:colOff>
      <xdr:row>59</xdr:row>
      <xdr:rowOff>86563</xdr:rowOff>
    </xdr:to>
    <xdr:sp macro="" textlink="">
      <xdr:nvSpPr>
        <xdr:cNvPr id="821" name="楕円 820"/>
        <xdr:cNvSpPr/>
      </xdr:nvSpPr>
      <xdr:spPr>
        <a:xfrm>
          <a:off x="21272500" y="1010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77690</xdr:rowOff>
    </xdr:from>
    <xdr:ext cx="378565" cy="259045"/>
    <xdr:sp macro="" textlink="">
      <xdr:nvSpPr>
        <xdr:cNvPr id="822" name="テキスト ボックス 821"/>
        <xdr:cNvSpPr txBox="1"/>
      </xdr:nvSpPr>
      <xdr:spPr>
        <a:xfrm>
          <a:off x="21134017" y="10193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6" name="テキスト ボックス 82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7" name="楕円 82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8" name="テキスト ボックス 82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79084</xdr:rowOff>
    </xdr:from>
    <xdr:to>
      <xdr:col>116</xdr:col>
      <xdr:colOff>63500</xdr:colOff>
      <xdr:row>77</xdr:row>
      <xdr:rowOff>116954</xdr:rowOff>
    </xdr:to>
    <xdr:cxnSp macro="">
      <xdr:nvCxnSpPr>
        <xdr:cNvPr id="858" name="直線コネクタ 857"/>
        <xdr:cNvCxnSpPr/>
      </xdr:nvCxnSpPr>
      <xdr:spPr>
        <a:xfrm>
          <a:off x="21323300" y="13280734"/>
          <a:ext cx="838200" cy="3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69292</xdr:rowOff>
    </xdr:from>
    <xdr:to>
      <xdr:col>111</xdr:col>
      <xdr:colOff>177800</xdr:colOff>
      <xdr:row>77</xdr:row>
      <xdr:rowOff>79084</xdr:rowOff>
    </xdr:to>
    <xdr:cxnSp macro="">
      <xdr:nvCxnSpPr>
        <xdr:cNvPr id="861" name="直線コネクタ 860"/>
        <xdr:cNvCxnSpPr/>
      </xdr:nvCxnSpPr>
      <xdr:spPr>
        <a:xfrm>
          <a:off x="20434300" y="13270942"/>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50260</xdr:rowOff>
    </xdr:from>
    <xdr:to>
      <xdr:col>107</xdr:col>
      <xdr:colOff>50800</xdr:colOff>
      <xdr:row>77</xdr:row>
      <xdr:rowOff>69292</xdr:rowOff>
    </xdr:to>
    <xdr:cxnSp macro="">
      <xdr:nvCxnSpPr>
        <xdr:cNvPr id="864" name="直線コネクタ 863"/>
        <xdr:cNvCxnSpPr/>
      </xdr:nvCxnSpPr>
      <xdr:spPr>
        <a:xfrm>
          <a:off x="19545300" y="13251910"/>
          <a:ext cx="889000" cy="1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50260</xdr:rowOff>
    </xdr:from>
    <xdr:to>
      <xdr:col>102</xdr:col>
      <xdr:colOff>114300</xdr:colOff>
      <xdr:row>77</xdr:row>
      <xdr:rowOff>74434</xdr:rowOff>
    </xdr:to>
    <xdr:cxnSp macro="">
      <xdr:nvCxnSpPr>
        <xdr:cNvPr id="867" name="直線コネクタ 866"/>
        <xdr:cNvCxnSpPr/>
      </xdr:nvCxnSpPr>
      <xdr:spPr>
        <a:xfrm flipV="1">
          <a:off x="18656300" y="13251910"/>
          <a:ext cx="889000" cy="2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83565</xdr:rowOff>
    </xdr:from>
    <xdr:to>
      <xdr:col>98</xdr:col>
      <xdr:colOff>38100</xdr:colOff>
      <xdr:row>77</xdr:row>
      <xdr:rowOff>13715</xdr:rowOff>
    </xdr:to>
    <xdr:sp macro="" textlink="">
      <xdr:nvSpPr>
        <xdr:cNvPr id="870" name="フローチャート: 判断 869"/>
        <xdr:cNvSpPr/>
      </xdr:nvSpPr>
      <xdr:spPr>
        <a:xfrm>
          <a:off x="18605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30243</xdr:rowOff>
    </xdr:from>
    <xdr:ext cx="534377" cy="259045"/>
    <xdr:sp macro="" textlink="">
      <xdr:nvSpPr>
        <xdr:cNvPr id="871" name="テキスト ボックス 870"/>
        <xdr:cNvSpPr txBox="1"/>
      </xdr:nvSpPr>
      <xdr:spPr>
        <a:xfrm>
          <a:off x="18389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66154</xdr:rowOff>
    </xdr:from>
    <xdr:to>
      <xdr:col>116</xdr:col>
      <xdr:colOff>114300</xdr:colOff>
      <xdr:row>77</xdr:row>
      <xdr:rowOff>167754</xdr:rowOff>
    </xdr:to>
    <xdr:sp macro="" textlink="">
      <xdr:nvSpPr>
        <xdr:cNvPr id="877" name="楕円 876"/>
        <xdr:cNvSpPr/>
      </xdr:nvSpPr>
      <xdr:spPr>
        <a:xfrm>
          <a:off x="22110700" y="1326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44581</xdr:rowOff>
    </xdr:from>
    <xdr:ext cx="534377" cy="259045"/>
    <xdr:sp macro="" textlink="">
      <xdr:nvSpPr>
        <xdr:cNvPr id="878" name="繰出金該当値テキスト"/>
        <xdr:cNvSpPr txBox="1"/>
      </xdr:nvSpPr>
      <xdr:spPr>
        <a:xfrm>
          <a:off x="22212300" y="1324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28284</xdr:rowOff>
    </xdr:from>
    <xdr:to>
      <xdr:col>112</xdr:col>
      <xdr:colOff>38100</xdr:colOff>
      <xdr:row>77</xdr:row>
      <xdr:rowOff>129884</xdr:rowOff>
    </xdr:to>
    <xdr:sp macro="" textlink="">
      <xdr:nvSpPr>
        <xdr:cNvPr id="879" name="楕円 878"/>
        <xdr:cNvSpPr/>
      </xdr:nvSpPr>
      <xdr:spPr>
        <a:xfrm>
          <a:off x="21272500" y="132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121011</xdr:rowOff>
    </xdr:from>
    <xdr:ext cx="534377" cy="259045"/>
    <xdr:sp macro="" textlink="">
      <xdr:nvSpPr>
        <xdr:cNvPr id="880" name="テキスト ボックス 879"/>
        <xdr:cNvSpPr txBox="1"/>
      </xdr:nvSpPr>
      <xdr:spPr>
        <a:xfrm>
          <a:off x="21056111" y="133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18492</xdr:rowOff>
    </xdr:from>
    <xdr:to>
      <xdr:col>107</xdr:col>
      <xdr:colOff>101600</xdr:colOff>
      <xdr:row>77</xdr:row>
      <xdr:rowOff>120092</xdr:rowOff>
    </xdr:to>
    <xdr:sp macro="" textlink="">
      <xdr:nvSpPr>
        <xdr:cNvPr id="881" name="楕円 880"/>
        <xdr:cNvSpPr/>
      </xdr:nvSpPr>
      <xdr:spPr>
        <a:xfrm>
          <a:off x="20383500" y="1322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111219</xdr:rowOff>
    </xdr:from>
    <xdr:ext cx="534377" cy="259045"/>
    <xdr:sp macro="" textlink="">
      <xdr:nvSpPr>
        <xdr:cNvPr id="882" name="テキスト ボックス 881"/>
        <xdr:cNvSpPr txBox="1"/>
      </xdr:nvSpPr>
      <xdr:spPr>
        <a:xfrm>
          <a:off x="20167111" y="1331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170910</xdr:rowOff>
    </xdr:from>
    <xdr:to>
      <xdr:col>102</xdr:col>
      <xdr:colOff>165100</xdr:colOff>
      <xdr:row>77</xdr:row>
      <xdr:rowOff>101060</xdr:rowOff>
    </xdr:to>
    <xdr:sp macro="" textlink="">
      <xdr:nvSpPr>
        <xdr:cNvPr id="883" name="楕円 882"/>
        <xdr:cNvSpPr/>
      </xdr:nvSpPr>
      <xdr:spPr>
        <a:xfrm>
          <a:off x="19494500" y="132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92187</xdr:rowOff>
    </xdr:from>
    <xdr:ext cx="534377" cy="259045"/>
    <xdr:sp macro="" textlink="">
      <xdr:nvSpPr>
        <xdr:cNvPr id="884" name="テキスト ボックス 883"/>
        <xdr:cNvSpPr txBox="1"/>
      </xdr:nvSpPr>
      <xdr:spPr>
        <a:xfrm>
          <a:off x="19278111" y="1329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23634</xdr:rowOff>
    </xdr:from>
    <xdr:to>
      <xdr:col>98</xdr:col>
      <xdr:colOff>38100</xdr:colOff>
      <xdr:row>77</xdr:row>
      <xdr:rowOff>125234</xdr:rowOff>
    </xdr:to>
    <xdr:sp macro="" textlink="">
      <xdr:nvSpPr>
        <xdr:cNvPr id="885" name="楕円 884"/>
        <xdr:cNvSpPr/>
      </xdr:nvSpPr>
      <xdr:spPr>
        <a:xfrm>
          <a:off x="18605500" y="1322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116361</xdr:rowOff>
    </xdr:from>
    <xdr:ext cx="534377" cy="259045"/>
    <xdr:sp macro="" textlink="">
      <xdr:nvSpPr>
        <xdr:cNvPr id="886" name="テキスト ボックス 885"/>
        <xdr:cNvSpPr txBox="1"/>
      </xdr:nvSpPr>
      <xdr:spPr>
        <a:xfrm>
          <a:off x="18389111" y="1331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49,699</a:t>
          </a:r>
          <a:r>
            <a:rPr kumimoji="1" lang="ja-JP" altLang="en-US" sz="1300">
              <a:latin typeface="ＭＳ Ｐゴシック" panose="020B0600070205080204" pitchFamily="50" charset="-128"/>
              <a:ea typeface="ＭＳ Ｐゴシック" panose="020B0600070205080204" pitchFamily="50" charset="-128"/>
            </a:rPr>
            <a:t>円で類似団体平均を大きく下回っているが、これは消防業務やごみ処理業務を一部事務組合で行っていることが大きい。補助費等の値が類似団体平均を上回っていることも一部事務組合への負担金の影響である。</a:t>
          </a:r>
        </a:p>
        <a:p>
          <a:r>
            <a:rPr kumimoji="1" lang="ja-JP" altLang="en-US" sz="1300">
              <a:latin typeface="ＭＳ Ｐゴシック" panose="020B0600070205080204" pitchFamily="50" charset="-128"/>
              <a:ea typeface="ＭＳ Ｐゴシック" panose="020B0600070205080204" pitchFamily="50" charset="-128"/>
            </a:rPr>
            <a:t>　普通建設事業費は、住民１人当たり</a:t>
          </a:r>
          <a:r>
            <a:rPr kumimoji="1" lang="en-US" altLang="ja-JP" sz="1300">
              <a:latin typeface="ＭＳ Ｐゴシック" panose="020B0600070205080204" pitchFamily="50" charset="-128"/>
              <a:ea typeface="ＭＳ Ｐゴシック" panose="020B0600070205080204" pitchFamily="50" charset="-128"/>
            </a:rPr>
            <a:t>55,894</a:t>
          </a:r>
          <a:r>
            <a:rPr kumimoji="1" lang="ja-JP" altLang="en-US" sz="1300">
              <a:latin typeface="ＭＳ Ｐゴシック" panose="020B0600070205080204" pitchFamily="50" charset="-128"/>
              <a:ea typeface="ＭＳ Ｐゴシック" panose="020B0600070205080204" pitchFamily="50" charset="-128"/>
            </a:rPr>
            <a:t>円で類似団体平均をやや上回っているが、類似団体平均と比べ新規整備が多い状況にある。新設した公共施設のランニングコストが物件費を上昇させる一因となっていることから、今後は、公共施設マネジメント計画による長寿命化や複合化を積極的に進め、施設保有量の適正化を図っていく。</a:t>
          </a:r>
        </a:p>
        <a:p>
          <a:r>
            <a:rPr kumimoji="1" lang="ja-JP" altLang="en-US" sz="1300">
              <a:latin typeface="ＭＳ Ｐゴシック" panose="020B0600070205080204" pitchFamily="50" charset="-128"/>
              <a:ea typeface="ＭＳ Ｐゴシック" panose="020B0600070205080204" pitchFamily="50" charset="-128"/>
            </a:rPr>
            <a:t>　積立金については、類似団体平均を大きく下回っており、財政調整基金などの基金現在額も取崩超過により減少している。不測の事態へ備えるためにも、基金に依存しない予算編成に努め、適正な基金額を維持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88,234
83,978
108.33
34,113,628
32,954,760
956,858
19,129,682
27,267,057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111125</xdr:rowOff>
    </xdr:from>
    <xdr:to>
      <xdr:col>24</xdr:col>
      <xdr:colOff>63500</xdr:colOff>
      <xdr:row>37</xdr:row>
      <xdr:rowOff>119126</xdr:rowOff>
    </xdr:to>
    <xdr:cxnSp macro="">
      <xdr:nvCxnSpPr>
        <xdr:cNvPr id="61" name="直線コネクタ 60"/>
        <xdr:cNvCxnSpPr/>
      </xdr:nvCxnSpPr>
      <xdr:spPr>
        <a:xfrm flipV="1">
          <a:off x="3797300" y="6454775"/>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25290</xdr:rowOff>
    </xdr:from>
    <xdr:ext cx="469744" cy="259045"/>
    <xdr:sp macro="" textlink="">
      <xdr:nvSpPr>
        <xdr:cNvPr id="62" name="議会費平均値テキスト"/>
        <xdr:cNvSpPr txBox="1"/>
      </xdr:nvSpPr>
      <xdr:spPr>
        <a:xfrm>
          <a:off x="4686300" y="6026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44831</xdr:rowOff>
    </xdr:from>
    <xdr:to>
      <xdr:col>19</xdr:col>
      <xdr:colOff>177800</xdr:colOff>
      <xdr:row>37</xdr:row>
      <xdr:rowOff>119126</xdr:rowOff>
    </xdr:to>
    <xdr:cxnSp macro="">
      <xdr:nvCxnSpPr>
        <xdr:cNvPr id="64" name="直線コネクタ 63"/>
        <xdr:cNvCxnSpPr/>
      </xdr:nvCxnSpPr>
      <xdr:spPr>
        <a:xfrm>
          <a:off x="2908300" y="6388481"/>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125874</xdr:rowOff>
    </xdr:from>
    <xdr:ext cx="469744" cy="259045"/>
    <xdr:sp macro="" textlink="">
      <xdr:nvSpPr>
        <xdr:cNvPr id="66" name="テキスト ボックス 65"/>
        <xdr:cNvSpPr txBox="1"/>
      </xdr:nvSpPr>
      <xdr:spPr>
        <a:xfrm>
          <a:off x="3562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44831</xdr:rowOff>
    </xdr:from>
    <xdr:to>
      <xdr:col>15</xdr:col>
      <xdr:colOff>50800</xdr:colOff>
      <xdr:row>37</xdr:row>
      <xdr:rowOff>82550</xdr:rowOff>
    </xdr:to>
    <xdr:cxnSp macro="">
      <xdr:nvCxnSpPr>
        <xdr:cNvPr id="67" name="直線コネクタ 66"/>
        <xdr:cNvCxnSpPr/>
      </xdr:nvCxnSpPr>
      <xdr:spPr>
        <a:xfrm flipV="1">
          <a:off x="2019300" y="6388481"/>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82550</xdr:rowOff>
    </xdr:from>
    <xdr:to>
      <xdr:col>10</xdr:col>
      <xdr:colOff>114300</xdr:colOff>
      <xdr:row>37</xdr:row>
      <xdr:rowOff>116840</xdr:rowOff>
    </xdr:to>
    <xdr:cxnSp macro="">
      <xdr:nvCxnSpPr>
        <xdr:cNvPr id="70" name="直線コネクタ 69"/>
        <xdr:cNvCxnSpPr/>
      </xdr:nvCxnSpPr>
      <xdr:spPr>
        <a:xfrm flipV="1">
          <a:off x="1130300" y="64262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64135</xdr:rowOff>
    </xdr:from>
    <xdr:to>
      <xdr:col>6</xdr:col>
      <xdr:colOff>38100</xdr:colOff>
      <xdr:row>35</xdr:row>
      <xdr:rowOff>165735</xdr:rowOff>
    </xdr:to>
    <xdr:sp macro="" textlink="">
      <xdr:nvSpPr>
        <xdr:cNvPr id="73" name="フローチャート: 判断 72"/>
        <xdr:cNvSpPr/>
      </xdr:nvSpPr>
      <xdr:spPr>
        <a:xfrm>
          <a:off x="1079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10812</xdr:rowOff>
    </xdr:from>
    <xdr:ext cx="469744" cy="259045"/>
    <xdr:sp macro="" textlink="">
      <xdr:nvSpPr>
        <xdr:cNvPr id="74" name="テキスト ボックス 73"/>
        <xdr:cNvSpPr txBox="1"/>
      </xdr:nvSpPr>
      <xdr:spPr>
        <a:xfrm>
          <a:off x="895428" y="58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60325</xdr:rowOff>
    </xdr:from>
    <xdr:to>
      <xdr:col>24</xdr:col>
      <xdr:colOff>114300</xdr:colOff>
      <xdr:row>37</xdr:row>
      <xdr:rowOff>161925</xdr:rowOff>
    </xdr:to>
    <xdr:sp macro="" textlink="">
      <xdr:nvSpPr>
        <xdr:cNvPr id="80" name="楕円 79"/>
        <xdr:cNvSpPr/>
      </xdr:nvSpPr>
      <xdr:spPr>
        <a:xfrm>
          <a:off x="4584700" y="64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38752</xdr:rowOff>
    </xdr:from>
    <xdr:ext cx="469744" cy="259045"/>
    <xdr:sp macro="" textlink="">
      <xdr:nvSpPr>
        <xdr:cNvPr id="81" name="議会費該当値テキスト"/>
        <xdr:cNvSpPr txBox="1"/>
      </xdr:nvSpPr>
      <xdr:spPr>
        <a:xfrm>
          <a:off x="4686300"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68326</xdr:rowOff>
    </xdr:from>
    <xdr:to>
      <xdr:col>20</xdr:col>
      <xdr:colOff>38100</xdr:colOff>
      <xdr:row>37</xdr:row>
      <xdr:rowOff>169926</xdr:rowOff>
    </xdr:to>
    <xdr:sp macro="" textlink="">
      <xdr:nvSpPr>
        <xdr:cNvPr id="82" name="楕円 81"/>
        <xdr:cNvSpPr/>
      </xdr:nvSpPr>
      <xdr:spPr>
        <a:xfrm>
          <a:off x="3746500" y="641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161053</xdr:rowOff>
    </xdr:from>
    <xdr:ext cx="469744" cy="259045"/>
    <xdr:sp macro="" textlink="">
      <xdr:nvSpPr>
        <xdr:cNvPr id="83" name="テキスト ボックス 82"/>
        <xdr:cNvSpPr txBox="1"/>
      </xdr:nvSpPr>
      <xdr:spPr>
        <a:xfrm>
          <a:off x="3562428"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165481</xdr:rowOff>
    </xdr:from>
    <xdr:to>
      <xdr:col>15</xdr:col>
      <xdr:colOff>101600</xdr:colOff>
      <xdr:row>37</xdr:row>
      <xdr:rowOff>95631</xdr:rowOff>
    </xdr:to>
    <xdr:sp macro="" textlink="">
      <xdr:nvSpPr>
        <xdr:cNvPr id="84" name="楕円 83"/>
        <xdr:cNvSpPr/>
      </xdr:nvSpPr>
      <xdr:spPr>
        <a:xfrm>
          <a:off x="2857500" y="63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86758</xdr:rowOff>
    </xdr:from>
    <xdr:ext cx="469744" cy="259045"/>
    <xdr:sp macro="" textlink="">
      <xdr:nvSpPr>
        <xdr:cNvPr id="85" name="テキスト ボックス 84"/>
        <xdr:cNvSpPr txBox="1"/>
      </xdr:nvSpPr>
      <xdr:spPr>
        <a:xfrm>
          <a:off x="2673428" y="643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31750</xdr:rowOff>
    </xdr:from>
    <xdr:to>
      <xdr:col>10</xdr:col>
      <xdr:colOff>165100</xdr:colOff>
      <xdr:row>37</xdr:row>
      <xdr:rowOff>133350</xdr:rowOff>
    </xdr:to>
    <xdr:sp macro="" textlink="">
      <xdr:nvSpPr>
        <xdr:cNvPr id="86" name="楕円 85"/>
        <xdr:cNvSpPr/>
      </xdr:nvSpPr>
      <xdr:spPr>
        <a:xfrm>
          <a:off x="1968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124477</xdr:rowOff>
    </xdr:from>
    <xdr:ext cx="469744" cy="259045"/>
    <xdr:sp macro="" textlink="">
      <xdr:nvSpPr>
        <xdr:cNvPr id="87" name="テキスト ボックス 86"/>
        <xdr:cNvSpPr txBox="1"/>
      </xdr:nvSpPr>
      <xdr:spPr>
        <a:xfrm>
          <a:off x="1784428"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66040</xdr:rowOff>
    </xdr:from>
    <xdr:to>
      <xdr:col>6</xdr:col>
      <xdr:colOff>38100</xdr:colOff>
      <xdr:row>37</xdr:row>
      <xdr:rowOff>167640</xdr:rowOff>
    </xdr:to>
    <xdr:sp macro="" textlink="">
      <xdr:nvSpPr>
        <xdr:cNvPr id="88" name="楕円 87"/>
        <xdr:cNvSpPr/>
      </xdr:nvSpPr>
      <xdr:spPr>
        <a:xfrm>
          <a:off x="1079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158767</xdr:rowOff>
    </xdr:from>
    <xdr:ext cx="469744" cy="259045"/>
    <xdr:sp macro="" textlink="">
      <xdr:nvSpPr>
        <xdr:cNvPr id="89" name="テキスト ボックス 88"/>
        <xdr:cNvSpPr txBox="1"/>
      </xdr:nvSpPr>
      <xdr:spPr>
        <a:xfrm>
          <a:off x="895428"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121965</xdr:rowOff>
    </xdr:from>
    <xdr:to>
      <xdr:col>24</xdr:col>
      <xdr:colOff>63500</xdr:colOff>
      <xdr:row>57</xdr:row>
      <xdr:rowOff>154156</xdr:rowOff>
    </xdr:to>
    <xdr:cxnSp macro="">
      <xdr:nvCxnSpPr>
        <xdr:cNvPr id="116" name="直線コネクタ 115"/>
        <xdr:cNvCxnSpPr/>
      </xdr:nvCxnSpPr>
      <xdr:spPr>
        <a:xfrm flipV="1">
          <a:off x="3797300" y="9894615"/>
          <a:ext cx="838200" cy="3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143659</xdr:rowOff>
    </xdr:from>
    <xdr:to>
      <xdr:col>19</xdr:col>
      <xdr:colOff>177800</xdr:colOff>
      <xdr:row>57</xdr:row>
      <xdr:rowOff>154156</xdr:rowOff>
    </xdr:to>
    <xdr:cxnSp macro="">
      <xdr:nvCxnSpPr>
        <xdr:cNvPr id="119" name="直線コネクタ 118"/>
        <xdr:cNvCxnSpPr/>
      </xdr:nvCxnSpPr>
      <xdr:spPr>
        <a:xfrm>
          <a:off x="2908300" y="9916309"/>
          <a:ext cx="8890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143659</xdr:rowOff>
    </xdr:from>
    <xdr:to>
      <xdr:col>15</xdr:col>
      <xdr:colOff>50800</xdr:colOff>
      <xdr:row>57</xdr:row>
      <xdr:rowOff>164576</xdr:rowOff>
    </xdr:to>
    <xdr:cxnSp macro="">
      <xdr:nvCxnSpPr>
        <xdr:cNvPr id="122" name="直線コネクタ 121"/>
        <xdr:cNvCxnSpPr/>
      </xdr:nvCxnSpPr>
      <xdr:spPr>
        <a:xfrm flipV="1">
          <a:off x="2019300" y="9916309"/>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164576</xdr:rowOff>
    </xdr:from>
    <xdr:to>
      <xdr:col>10</xdr:col>
      <xdr:colOff>114300</xdr:colOff>
      <xdr:row>57</xdr:row>
      <xdr:rowOff>166680</xdr:rowOff>
    </xdr:to>
    <xdr:cxnSp macro="">
      <xdr:nvCxnSpPr>
        <xdr:cNvPr id="125" name="直線コネクタ 124"/>
        <xdr:cNvCxnSpPr/>
      </xdr:nvCxnSpPr>
      <xdr:spPr>
        <a:xfrm flipV="1">
          <a:off x="1130300" y="9937226"/>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143097</xdr:rowOff>
    </xdr:from>
    <xdr:to>
      <xdr:col>6</xdr:col>
      <xdr:colOff>38100</xdr:colOff>
      <xdr:row>57</xdr:row>
      <xdr:rowOff>73247</xdr:rowOff>
    </xdr:to>
    <xdr:sp macro="" textlink="">
      <xdr:nvSpPr>
        <xdr:cNvPr id="128" name="フローチャート: 判断 127"/>
        <xdr:cNvSpPr/>
      </xdr:nvSpPr>
      <xdr:spPr>
        <a:xfrm>
          <a:off x="1079500" y="974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89774</xdr:rowOff>
    </xdr:from>
    <xdr:ext cx="534377" cy="259045"/>
    <xdr:sp macro="" textlink="">
      <xdr:nvSpPr>
        <xdr:cNvPr id="129" name="テキスト ボックス 128"/>
        <xdr:cNvSpPr txBox="1"/>
      </xdr:nvSpPr>
      <xdr:spPr>
        <a:xfrm>
          <a:off x="863111" y="951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71165</xdr:rowOff>
    </xdr:from>
    <xdr:to>
      <xdr:col>24</xdr:col>
      <xdr:colOff>114300</xdr:colOff>
      <xdr:row>58</xdr:row>
      <xdr:rowOff>1315</xdr:rowOff>
    </xdr:to>
    <xdr:sp macro="" textlink="">
      <xdr:nvSpPr>
        <xdr:cNvPr id="135" name="楕円 134"/>
        <xdr:cNvSpPr/>
      </xdr:nvSpPr>
      <xdr:spPr>
        <a:xfrm>
          <a:off x="4584700" y="984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157542</xdr:rowOff>
    </xdr:from>
    <xdr:ext cx="534377" cy="259045"/>
    <xdr:sp macro="" textlink="">
      <xdr:nvSpPr>
        <xdr:cNvPr id="136" name="総務費該当値テキスト"/>
        <xdr:cNvSpPr txBox="1"/>
      </xdr:nvSpPr>
      <xdr:spPr>
        <a:xfrm>
          <a:off x="4686300" y="975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103356</xdr:rowOff>
    </xdr:from>
    <xdr:to>
      <xdr:col>20</xdr:col>
      <xdr:colOff>38100</xdr:colOff>
      <xdr:row>58</xdr:row>
      <xdr:rowOff>33506</xdr:rowOff>
    </xdr:to>
    <xdr:sp macro="" textlink="">
      <xdr:nvSpPr>
        <xdr:cNvPr id="137" name="楕円 136"/>
        <xdr:cNvSpPr/>
      </xdr:nvSpPr>
      <xdr:spPr>
        <a:xfrm>
          <a:off x="3746500" y="987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24633</xdr:rowOff>
    </xdr:from>
    <xdr:ext cx="534377" cy="259045"/>
    <xdr:sp macro="" textlink="">
      <xdr:nvSpPr>
        <xdr:cNvPr id="138" name="テキスト ボックス 137"/>
        <xdr:cNvSpPr txBox="1"/>
      </xdr:nvSpPr>
      <xdr:spPr>
        <a:xfrm>
          <a:off x="3530111" y="996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92859</xdr:rowOff>
    </xdr:from>
    <xdr:to>
      <xdr:col>15</xdr:col>
      <xdr:colOff>101600</xdr:colOff>
      <xdr:row>58</xdr:row>
      <xdr:rowOff>23009</xdr:rowOff>
    </xdr:to>
    <xdr:sp macro="" textlink="">
      <xdr:nvSpPr>
        <xdr:cNvPr id="139" name="楕円 138"/>
        <xdr:cNvSpPr/>
      </xdr:nvSpPr>
      <xdr:spPr>
        <a:xfrm>
          <a:off x="2857500" y="986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14136</xdr:rowOff>
    </xdr:from>
    <xdr:ext cx="534377" cy="259045"/>
    <xdr:sp macro="" textlink="">
      <xdr:nvSpPr>
        <xdr:cNvPr id="140" name="テキスト ボックス 139"/>
        <xdr:cNvSpPr txBox="1"/>
      </xdr:nvSpPr>
      <xdr:spPr>
        <a:xfrm>
          <a:off x="2641111" y="995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113776</xdr:rowOff>
    </xdr:from>
    <xdr:to>
      <xdr:col>10</xdr:col>
      <xdr:colOff>165100</xdr:colOff>
      <xdr:row>58</xdr:row>
      <xdr:rowOff>43926</xdr:rowOff>
    </xdr:to>
    <xdr:sp macro="" textlink="">
      <xdr:nvSpPr>
        <xdr:cNvPr id="141" name="楕円 140"/>
        <xdr:cNvSpPr/>
      </xdr:nvSpPr>
      <xdr:spPr>
        <a:xfrm>
          <a:off x="1968500" y="988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35053</xdr:rowOff>
    </xdr:from>
    <xdr:ext cx="534377" cy="259045"/>
    <xdr:sp macro="" textlink="">
      <xdr:nvSpPr>
        <xdr:cNvPr id="142" name="テキスト ボックス 141"/>
        <xdr:cNvSpPr txBox="1"/>
      </xdr:nvSpPr>
      <xdr:spPr>
        <a:xfrm>
          <a:off x="1752111" y="997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115880</xdr:rowOff>
    </xdr:from>
    <xdr:to>
      <xdr:col>6</xdr:col>
      <xdr:colOff>38100</xdr:colOff>
      <xdr:row>58</xdr:row>
      <xdr:rowOff>46030</xdr:rowOff>
    </xdr:to>
    <xdr:sp macro="" textlink="">
      <xdr:nvSpPr>
        <xdr:cNvPr id="143" name="楕円 142"/>
        <xdr:cNvSpPr/>
      </xdr:nvSpPr>
      <xdr:spPr>
        <a:xfrm>
          <a:off x="1079500" y="988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37157</xdr:rowOff>
    </xdr:from>
    <xdr:ext cx="534377" cy="259045"/>
    <xdr:sp macro="" textlink="">
      <xdr:nvSpPr>
        <xdr:cNvPr id="144" name="テキスト ボックス 143"/>
        <xdr:cNvSpPr txBox="1"/>
      </xdr:nvSpPr>
      <xdr:spPr>
        <a:xfrm>
          <a:off x="863111" y="998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133477</xdr:rowOff>
    </xdr:from>
    <xdr:to>
      <xdr:col>24</xdr:col>
      <xdr:colOff>63500</xdr:colOff>
      <xdr:row>77</xdr:row>
      <xdr:rowOff>150279</xdr:rowOff>
    </xdr:to>
    <xdr:cxnSp macro="">
      <xdr:nvCxnSpPr>
        <xdr:cNvPr id="174" name="直線コネクタ 173"/>
        <xdr:cNvCxnSpPr/>
      </xdr:nvCxnSpPr>
      <xdr:spPr>
        <a:xfrm flipV="1">
          <a:off x="3797300" y="13335127"/>
          <a:ext cx="8382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109944</xdr:rowOff>
    </xdr:from>
    <xdr:to>
      <xdr:col>19</xdr:col>
      <xdr:colOff>177800</xdr:colOff>
      <xdr:row>77</xdr:row>
      <xdr:rowOff>150279</xdr:rowOff>
    </xdr:to>
    <xdr:cxnSp macro="">
      <xdr:nvCxnSpPr>
        <xdr:cNvPr id="177" name="直線コネクタ 176"/>
        <xdr:cNvCxnSpPr/>
      </xdr:nvCxnSpPr>
      <xdr:spPr>
        <a:xfrm>
          <a:off x="2908300" y="13311594"/>
          <a:ext cx="889000" cy="4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109944</xdr:rowOff>
    </xdr:from>
    <xdr:to>
      <xdr:col>15</xdr:col>
      <xdr:colOff>50800</xdr:colOff>
      <xdr:row>78</xdr:row>
      <xdr:rowOff>64515</xdr:rowOff>
    </xdr:to>
    <xdr:cxnSp macro="">
      <xdr:nvCxnSpPr>
        <xdr:cNvPr id="180" name="直線コネクタ 179"/>
        <xdr:cNvCxnSpPr/>
      </xdr:nvCxnSpPr>
      <xdr:spPr>
        <a:xfrm flipV="1">
          <a:off x="2019300" y="13311594"/>
          <a:ext cx="889000" cy="12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64515</xdr:rowOff>
    </xdr:from>
    <xdr:to>
      <xdr:col>10</xdr:col>
      <xdr:colOff>114300</xdr:colOff>
      <xdr:row>78</xdr:row>
      <xdr:rowOff>109043</xdr:rowOff>
    </xdr:to>
    <xdr:cxnSp macro="">
      <xdr:nvCxnSpPr>
        <xdr:cNvPr id="183" name="直線コネクタ 182"/>
        <xdr:cNvCxnSpPr/>
      </xdr:nvCxnSpPr>
      <xdr:spPr>
        <a:xfrm flipV="1">
          <a:off x="1130300" y="13437615"/>
          <a:ext cx="889000" cy="4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112768</xdr:rowOff>
    </xdr:from>
    <xdr:ext cx="599010" cy="259045"/>
    <xdr:sp macro="" textlink="">
      <xdr:nvSpPr>
        <xdr:cNvPr id="185" name="テキスト ボックス 184"/>
        <xdr:cNvSpPr txBox="1"/>
      </xdr:nvSpPr>
      <xdr:spPr>
        <a:xfrm>
          <a:off x="1719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62446</xdr:rowOff>
    </xdr:from>
    <xdr:to>
      <xdr:col>6</xdr:col>
      <xdr:colOff>38100</xdr:colOff>
      <xdr:row>75</xdr:row>
      <xdr:rowOff>164046</xdr:rowOff>
    </xdr:to>
    <xdr:sp macro="" textlink="">
      <xdr:nvSpPr>
        <xdr:cNvPr id="186" name="フローチャート: 判断 185"/>
        <xdr:cNvSpPr/>
      </xdr:nvSpPr>
      <xdr:spPr>
        <a:xfrm>
          <a:off x="1079500" y="1292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9123</xdr:rowOff>
    </xdr:from>
    <xdr:ext cx="599010" cy="259045"/>
    <xdr:sp macro="" textlink="">
      <xdr:nvSpPr>
        <xdr:cNvPr id="187" name="テキスト ボックス 186"/>
        <xdr:cNvSpPr txBox="1"/>
      </xdr:nvSpPr>
      <xdr:spPr>
        <a:xfrm>
          <a:off x="830795" y="12696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82677</xdr:rowOff>
    </xdr:from>
    <xdr:to>
      <xdr:col>24</xdr:col>
      <xdr:colOff>114300</xdr:colOff>
      <xdr:row>78</xdr:row>
      <xdr:rowOff>12827</xdr:rowOff>
    </xdr:to>
    <xdr:sp macro="" textlink="">
      <xdr:nvSpPr>
        <xdr:cNvPr id="193" name="楕円 192"/>
        <xdr:cNvSpPr/>
      </xdr:nvSpPr>
      <xdr:spPr>
        <a:xfrm>
          <a:off x="4584700" y="1328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169054</xdr:rowOff>
    </xdr:from>
    <xdr:ext cx="599010" cy="259045"/>
    <xdr:sp macro="" textlink="">
      <xdr:nvSpPr>
        <xdr:cNvPr id="194" name="民生費該当値テキスト"/>
        <xdr:cNvSpPr txBox="1"/>
      </xdr:nvSpPr>
      <xdr:spPr>
        <a:xfrm>
          <a:off x="4686300" y="13199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99479</xdr:rowOff>
    </xdr:from>
    <xdr:to>
      <xdr:col>20</xdr:col>
      <xdr:colOff>38100</xdr:colOff>
      <xdr:row>78</xdr:row>
      <xdr:rowOff>29629</xdr:rowOff>
    </xdr:to>
    <xdr:sp macro="" textlink="">
      <xdr:nvSpPr>
        <xdr:cNvPr id="195" name="楕円 194"/>
        <xdr:cNvSpPr/>
      </xdr:nvSpPr>
      <xdr:spPr>
        <a:xfrm>
          <a:off x="3746500" y="133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20756</xdr:rowOff>
    </xdr:from>
    <xdr:ext cx="599010" cy="259045"/>
    <xdr:sp macro="" textlink="">
      <xdr:nvSpPr>
        <xdr:cNvPr id="196" name="テキスト ボックス 195"/>
        <xdr:cNvSpPr txBox="1"/>
      </xdr:nvSpPr>
      <xdr:spPr>
        <a:xfrm>
          <a:off x="3497795" y="13393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59144</xdr:rowOff>
    </xdr:from>
    <xdr:to>
      <xdr:col>15</xdr:col>
      <xdr:colOff>101600</xdr:colOff>
      <xdr:row>77</xdr:row>
      <xdr:rowOff>160744</xdr:rowOff>
    </xdr:to>
    <xdr:sp macro="" textlink="">
      <xdr:nvSpPr>
        <xdr:cNvPr id="197" name="楕円 196"/>
        <xdr:cNvSpPr/>
      </xdr:nvSpPr>
      <xdr:spPr>
        <a:xfrm>
          <a:off x="2857500" y="1326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151871</xdr:rowOff>
    </xdr:from>
    <xdr:ext cx="599010" cy="259045"/>
    <xdr:sp macro="" textlink="">
      <xdr:nvSpPr>
        <xdr:cNvPr id="198" name="テキスト ボックス 197"/>
        <xdr:cNvSpPr txBox="1"/>
      </xdr:nvSpPr>
      <xdr:spPr>
        <a:xfrm>
          <a:off x="2608795" y="13353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13715</xdr:rowOff>
    </xdr:from>
    <xdr:to>
      <xdr:col>10</xdr:col>
      <xdr:colOff>165100</xdr:colOff>
      <xdr:row>78</xdr:row>
      <xdr:rowOff>115315</xdr:rowOff>
    </xdr:to>
    <xdr:sp macro="" textlink="">
      <xdr:nvSpPr>
        <xdr:cNvPr id="199" name="楕円 198"/>
        <xdr:cNvSpPr/>
      </xdr:nvSpPr>
      <xdr:spPr>
        <a:xfrm>
          <a:off x="1968500" y="1338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106442</xdr:rowOff>
    </xdr:from>
    <xdr:ext cx="599010" cy="259045"/>
    <xdr:sp macro="" textlink="">
      <xdr:nvSpPr>
        <xdr:cNvPr id="200" name="テキスト ボックス 199"/>
        <xdr:cNvSpPr txBox="1"/>
      </xdr:nvSpPr>
      <xdr:spPr>
        <a:xfrm>
          <a:off x="1719795" y="1347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58243</xdr:rowOff>
    </xdr:from>
    <xdr:to>
      <xdr:col>6</xdr:col>
      <xdr:colOff>38100</xdr:colOff>
      <xdr:row>78</xdr:row>
      <xdr:rowOff>159843</xdr:rowOff>
    </xdr:to>
    <xdr:sp macro="" textlink="">
      <xdr:nvSpPr>
        <xdr:cNvPr id="201" name="楕円 200"/>
        <xdr:cNvSpPr/>
      </xdr:nvSpPr>
      <xdr:spPr>
        <a:xfrm>
          <a:off x="1079500" y="1343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150970</xdr:rowOff>
    </xdr:from>
    <xdr:ext cx="534377" cy="259045"/>
    <xdr:sp macro="" textlink="">
      <xdr:nvSpPr>
        <xdr:cNvPr id="202" name="テキスト ボックス 201"/>
        <xdr:cNvSpPr txBox="1"/>
      </xdr:nvSpPr>
      <xdr:spPr>
        <a:xfrm>
          <a:off x="863111" y="1352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107238</xdr:rowOff>
    </xdr:from>
    <xdr:to>
      <xdr:col>24</xdr:col>
      <xdr:colOff>63500</xdr:colOff>
      <xdr:row>95</xdr:row>
      <xdr:rowOff>165342</xdr:rowOff>
    </xdr:to>
    <xdr:cxnSp macro="">
      <xdr:nvCxnSpPr>
        <xdr:cNvPr id="232" name="直線コネクタ 231"/>
        <xdr:cNvCxnSpPr/>
      </xdr:nvCxnSpPr>
      <xdr:spPr>
        <a:xfrm>
          <a:off x="3797300" y="16394988"/>
          <a:ext cx="838200" cy="5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145527</xdr:rowOff>
    </xdr:from>
    <xdr:ext cx="534377" cy="259045"/>
    <xdr:sp macro="" textlink="">
      <xdr:nvSpPr>
        <xdr:cNvPr id="233" name="衛生費平均値テキスト"/>
        <xdr:cNvSpPr txBox="1"/>
      </xdr:nvSpPr>
      <xdr:spPr>
        <a:xfrm>
          <a:off x="4686300" y="1660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107238</xdr:rowOff>
    </xdr:from>
    <xdr:to>
      <xdr:col>19</xdr:col>
      <xdr:colOff>177800</xdr:colOff>
      <xdr:row>95</xdr:row>
      <xdr:rowOff>127984</xdr:rowOff>
    </xdr:to>
    <xdr:cxnSp macro="">
      <xdr:nvCxnSpPr>
        <xdr:cNvPr id="235" name="直線コネクタ 234"/>
        <xdr:cNvCxnSpPr/>
      </xdr:nvCxnSpPr>
      <xdr:spPr>
        <a:xfrm flipV="1">
          <a:off x="2908300" y="16394988"/>
          <a:ext cx="889000" cy="2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132002</xdr:rowOff>
    </xdr:from>
    <xdr:ext cx="534377" cy="259045"/>
    <xdr:sp macro="" textlink="">
      <xdr:nvSpPr>
        <xdr:cNvPr id="237" name="テキスト ボックス 236"/>
        <xdr:cNvSpPr txBox="1"/>
      </xdr:nvSpPr>
      <xdr:spPr>
        <a:xfrm>
          <a:off x="3530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5626</xdr:rowOff>
    </xdr:from>
    <xdr:to>
      <xdr:col>15</xdr:col>
      <xdr:colOff>50800</xdr:colOff>
      <xdr:row>95</xdr:row>
      <xdr:rowOff>127984</xdr:rowOff>
    </xdr:to>
    <xdr:cxnSp macro="">
      <xdr:nvCxnSpPr>
        <xdr:cNvPr id="238" name="直線コネクタ 237"/>
        <xdr:cNvCxnSpPr/>
      </xdr:nvCxnSpPr>
      <xdr:spPr>
        <a:xfrm>
          <a:off x="2019300" y="16293376"/>
          <a:ext cx="889000" cy="12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126210</xdr:rowOff>
    </xdr:from>
    <xdr:ext cx="534377" cy="259045"/>
    <xdr:sp macro="" textlink="">
      <xdr:nvSpPr>
        <xdr:cNvPr id="240" name="テキスト ボックス 239"/>
        <xdr:cNvSpPr txBox="1"/>
      </xdr:nvSpPr>
      <xdr:spPr>
        <a:xfrm>
          <a:off x="2641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5626</xdr:rowOff>
    </xdr:from>
    <xdr:to>
      <xdr:col>10</xdr:col>
      <xdr:colOff>114300</xdr:colOff>
      <xdr:row>95</xdr:row>
      <xdr:rowOff>57538</xdr:rowOff>
    </xdr:to>
    <xdr:cxnSp macro="">
      <xdr:nvCxnSpPr>
        <xdr:cNvPr id="241" name="直線コネクタ 240"/>
        <xdr:cNvCxnSpPr/>
      </xdr:nvCxnSpPr>
      <xdr:spPr>
        <a:xfrm flipV="1">
          <a:off x="1130300" y="16293376"/>
          <a:ext cx="889000" cy="5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93882</xdr:rowOff>
    </xdr:from>
    <xdr:ext cx="534377" cy="259045"/>
    <xdr:sp macro="" textlink="">
      <xdr:nvSpPr>
        <xdr:cNvPr id="243" name="テキスト ボックス 242"/>
        <xdr:cNvSpPr txBox="1"/>
      </xdr:nvSpPr>
      <xdr:spPr>
        <a:xfrm>
          <a:off x="1752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622</xdr:rowOff>
    </xdr:from>
    <xdr:to>
      <xdr:col>6</xdr:col>
      <xdr:colOff>38100</xdr:colOff>
      <xdr:row>97</xdr:row>
      <xdr:rowOff>102222</xdr:rowOff>
    </xdr:to>
    <xdr:sp macro="" textlink="">
      <xdr:nvSpPr>
        <xdr:cNvPr id="244" name="フローチャート: 判断 243"/>
        <xdr:cNvSpPr/>
      </xdr:nvSpPr>
      <xdr:spPr>
        <a:xfrm>
          <a:off x="1079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93349</xdr:rowOff>
    </xdr:from>
    <xdr:ext cx="534377" cy="259045"/>
    <xdr:sp macro="" textlink="">
      <xdr:nvSpPr>
        <xdr:cNvPr id="245" name="テキスト ボックス 244"/>
        <xdr:cNvSpPr txBox="1"/>
      </xdr:nvSpPr>
      <xdr:spPr>
        <a:xfrm>
          <a:off x="863111" y="1672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114542</xdr:rowOff>
    </xdr:from>
    <xdr:to>
      <xdr:col>24</xdr:col>
      <xdr:colOff>114300</xdr:colOff>
      <xdr:row>96</xdr:row>
      <xdr:rowOff>44692</xdr:rowOff>
    </xdr:to>
    <xdr:sp macro="" textlink="">
      <xdr:nvSpPr>
        <xdr:cNvPr id="251" name="楕円 250"/>
        <xdr:cNvSpPr/>
      </xdr:nvSpPr>
      <xdr:spPr>
        <a:xfrm>
          <a:off x="4584700" y="1640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137419</xdr:rowOff>
    </xdr:from>
    <xdr:ext cx="534377" cy="259045"/>
    <xdr:sp macro="" textlink="">
      <xdr:nvSpPr>
        <xdr:cNvPr id="252" name="衛生費該当値テキスト"/>
        <xdr:cNvSpPr txBox="1"/>
      </xdr:nvSpPr>
      <xdr:spPr>
        <a:xfrm>
          <a:off x="4686300" y="162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56438</xdr:rowOff>
    </xdr:from>
    <xdr:to>
      <xdr:col>20</xdr:col>
      <xdr:colOff>38100</xdr:colOff>
      <xdr:row>95</xdr:row>
      <xdr:rowOff>158038</xdr:rowOff>
    </xdr:to>
    <xdr:sp macro="" textlink="">
      <xdr:nvSpPr>
        <xdr:cNvPr id="253" name="楕円 252"/>
        <xdr:cNvSpPr/>
      </xdr:nvSpPr>
      <xdr:spPr>
        <a:xfrm>
          <a:off x="3746500" y="1634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3115</xdr:rowOff>
    </xdr:from>
    <xdr:ext cx="534377" cy="259045"/>
    <xdr:sp macro="" textlink="">
      <xdr:nvSpPr>
        <xdr:cNvPr id="254" name="テキスト ボックス 253"/>
        <xdr:cNvSpPr txBox="1"/>
      </xdr:nvSpPr>
      <xdr:spPr>
        <a:xfrm>
          <a:off x="3530111" y="161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77184</xdr:rowOff>
    </xdr:from>
    <xdr:to>
      <xdr:col>15</xdr:col>
      <xdr:colOff>101600</xdr:colOff>
      <xdr:row>96</xdr:row>
      <xdr:rowOff>7334</xdr:rowOff>
    </xdr:to>
    <xdr:sp macro="" textlink="">
      <xdr:nvSpPr>
        <xdr:cNvPr id="255" name="楕円 254"/>
        <xdr:cNvSpPr/>
      </xdr:nvSpPr>
      <xdr:spPr>
        <a:xfrm>
          <a:off x="2857500" y="1636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23861</xdr:rowOff>
    </xdr:from>
    <xdr:ext cx="534377" cy="259045"/>
    <xdr:sp macro="" textlink="">
      <xdr:nvSpPr>
        <xdr:cNvPr id="256" name="テキスト ボックス 255"/>
        <xdr:cNvSpPr txBox="1"/>
      </xdr:nvSpPr>
      <xdr:spPr>
        <a:xfrm>
          <a:off x="2641111" y="1614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126276</xdr:rowOff>
    </xdr:from>
    <xdr:to>
      <xdr:col>10</xdr:col>
      <xdr:colOff>165100</xdr:colOff>
      <xdr:row>95</xdr:row>
      <xdr:rowOff>56426</xdr:rowOff>
    </xdr:to>
    <xdr:sp macro="" textlink="">
      <xdr:nvSpPr>
        <xdr:cNvPr id="257" name="楕円 256"/>
        <xdr:cNvSpPr/>
      </xdr:nvSpPr>
      <xdr:spPr>
        <a:xfrm>
          <a:off x="1968500" y="162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72953</xdr:rowOff>
    </xdr:from>
    <xdr:ext cx="534377" cy="259045"/>
    <xdr:sp macro="" textlink="">
      <xdr:nvSpPr>
        <xdr:cNvPr id="258" name="テキスト ボックス 257"/>
        <xdr:cNvSpPr txBox="1"/>
      </xdr:nvSpPr>
      <xdr:spPr>
        <a:xfrm>
          <a:off x="1752111" y="1601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6738</xdr:rowOff>
    </xdr:from>
    <xdr:to>
      <xdr:col>6</xdr:col>
      <xdr:colOff>38100</xdr:colOff>
      <xdr:row>95</xdr:row>
      <xdr:rowOff>108338</xdr:rowOff>
    </xdr:to>
    <xdr:sp macro="" textlink="">
      <xdr:nvSpPr>
        <xdr:cNvPr id="259" name="楕円 258"/>
        <xdr:cNvSpPr/>
      </xdr:nvSpPr>
      <xdr:spPr>
        <a:xfrm>
          <a:off x="1079500" y="1629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124865</xdr:rowOff>
    </xdr:from>
    <xdr:ext cx="534377" cy="259045"/>
    <xdr:sp macro="" textlink="">
      <xdr:nvSpPr>
        <xdr:cNvPr id="260" name="テキスト ボックス 259"/>
        <xdr:cNvSpPr txBox="1"/>
      </xdr:nvSpPr>
      <xdr:spPr>
        <a:xfrm>
          <a:off x="863111" y="1606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93660</xdr:rowOff>
    </xdr:from>
    <xdr:to>
      <xdr:col>55</xdr:col>
      <xdr:colOff>0</xdr:colOff>
      <xdr:row>38</xdr:row>
      <xdr:rowOff>93935</xdr:rowOff>
    </xdr:to>
    <xdr:cxnSp macro="">
      <xdr:nvCxnSpPr>
        <xdr:cNvPr id="287" name="直線コネクタ 286"/>
        <xdr:cNvCxnSpPr/>
      </xdr:nvCxnSpPr>
      <xdr:spPr>
        <a:xfrm flipV="1">
          <a:off x="9639300" y="6608760"/>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93935</xdr:rowOff>
    </xdr:from>
    <xdr:to>
      <xdr:col>50</xdr:col>
      <xdr:colOff>114300</xdr:colOff>
      <xdr:row>38</xdr:row>
      <xdr:rowOff>104907</xdr:rowOff>
    </xdr:to>
    <xdr:cxnSp macro="">
      <xdr:nvCxnSpPr>
        <xdr:cNvPr id="290" name="直線コネクタ 289"/>
        <xdr:cNvCxnSpPr/>
      </xdr:nvCxnSpPr>
      <xdr:spPr>
        <a:xfrm flipV="1">
          <a:off x="8750300" y="6609035"/>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102667</xdr:rowOff>
    </xdr:from>
    <xdr:to>
      <xdr:col>45</xdr:col>
      <xdr:colOff>177800</xdr:colOff>
      <xdr:row>38</xdr:row>
      <xdr:rowOff>104907</xdr:rowOff>
    </xdr:to>
    <xdr:cxnSp macro="">
      <xdr:nvCxnSpPr>
        <xdr:cNvPr id="293" name="直線コネクタ 292"/>
        <xdr:cNvCxnSpPr/>
      </xdr:nvCxnSpPr>
      <xdr:spPr>
        <a:xfrm>
          <a:off x="7861300" y="6617767"/>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101021</xdr:rowOff>
    </xdr:from>
    <xdr:to>
      <xdr:col>41</xdr:col>
      <xdr:colOff>50800</xdr:colOff>
      <xdr:row>38</xdr:row>
      <xdr:rowOff>102667</xdr:rowOff>
    </xdr:to>
    <xdr:cxnSp macro="">
      <xdr:nvCxnSpPr>
        <xdr:cNvPr id="296" name="直線コネクタ 295"/>
        <xdr:cNvCxnSpPr/>
      </xdr:nvCxnSpPr>
      <xdr:spPr>
        <a:xfrm>
          <a:off x="6972300" y="6616121"/>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17668</xdr:rowOff>
    </xdr:from>
    <xdr:to>
      <xdr:col>36</xdr:col>
      <xdr:colOff>165100</xdr:colOff>
      <xdr:row>38</xdr:row>
      <xdr:rowOff>119268</xdr:rowOff>
    </xdr:to>
    <xdr:sp macro="" textlink="">
      <xdr:nvSpPr>
        <xdr:cNvPr id="299" name="フローチャート: 判断 298"/>
        <xdr:cNvSpPr/>
      </xdr:nvSpPr>
      <xdr:spPr>
        <a:xfrm>
          <a:off x="6921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135795</xdr:rowOff>
    </xdr:from>
    <xdr:ext cx="469744" cy="259045"/>
    <xdr:sp macro="" textlink="">
      <xdr:nvSpPr>
        <xdr:cNvPr id="300" name="テキスト ボックス 299"/>
        <xdr:cNvSpPr txBox="1"/>
      </xdr:nvSpPr>
      <xdr:spPr>
        <a:xfrm>
          <a:off x="6737428"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42860</xdr:rowOff>
    </xdr:from>
    <xdr:to>
      <xdr:col>55</xdr:col>
      <xdr:colOff>50800</xdr:colOff>
      <xdr:row>38</xdr:row>
      <xdr:rowOff>144460</xdr:rowOff>
    </xdr:to>
    <xdr:sp macro="" textlink="">
      <xdr:nvSpPr>
        <xdr:cNvPr id="306" name="楕円 305"/>
        <xdr:cNvSpPr/>
      </xdr:nvSpPr>
      <xdr:spPr>
        <a:xfrm>
          <a:off x="10426700" y="655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469744" cy="259045"/>
    <xdr:sp macro="" textlink="">
      <xdr:nvSpPr>
        <xdr:cNvPr id="307" name="労働費該当値テキスト"/>
        <xdr:cNvSpPr txBox="1"/>
      </xdr:nvSpPr>
      <xdr:spPr>
        <a:xfrm>
          <a:off x="10528300" y="651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43135</xdr:rowOff>
    </xdr:from>
    <xdr:to>
      <xdr:col>50</xdr:col>
      <xdr:colOff>165100</xdr:colOff>
      <xdr:row>38</xdr:row>
      <xdr:rowOff>144735</xdr:rowOff>
    </xdr:to>
    <xdr:sp macro="" textlink="">
      <xdr:nvSpPr>
        <xdr:cNvPr id="308" name="楕円 307"/>
        <xdr:cNvSpPr/>
      </xdr:nvSpPr>
      <xdr:spPr>
        <a:xfrm>
          <a:off x="9588500" y="655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135862</xdr:rowOff>
    </xdr:from>
    <xdr:ext cx="469744" cy="259045"/>
    <xdr:sp macro="" textlink="">
      <xdr:nvSpPr>
        <xdr:cNvPr id="309" name="テキスト ボックス 308"/>
        <xdr:cNvSpPr txBox="1"/>
      </xdr:nvSpPr>
      <xdr:spPr>
        <a:xfrm>
          <a:off x="9404428" y="665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54107</xdr:rowOff>
    </xdr:from>
    <xdr:to>
      <xdr:col>46</xdr:col>
      <xdr:colOff>38100</xdr:colOff>
      <xdr:row>38</xdr:row>
      <xdr:rowOff>155707</xdr:rowOff>
    </xdr:to>
    <xdr:sp macro="" textlink="">
      <xdr:nvSpPr>
        <xdr:cNvPr id="310" name="楕円 309"/>
        <xdr:cNvSpPr/>
      </xdr:nvSpPr>
      <xdr:spPr>
        <a:xfrm>
          <a:off x="8699500" y="656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146834</xdr:rowOff>
    </xdr:from>
    <xdr:ext cx="378565" cy="259045"/>
    <xdr:sp macro="" textlink="">
      <xdr:nvSpPr>
        <xdr:cNvPr id="311" name="テキスト ボックス 310"/>
        <xdr:cNvSpPr txBox="1"/>
      </xdr:nvSpPr>
      <xdr:spPr>
        <a:xfrm>
          <a:off x="8561017" y="6661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51867</xdr:rowOff>
    </xdr:from>
    <xdr:to>
      <xdr:col>41</xdr:col>
      <xdr:colOff>101600</xdr:colOff>
      <xdr:row>38</xdr:row>
      <xdr:rowOff>153467</xdr:rowOff>
    </xdr:to>
    <xdr:sp macro="" textlink="">
      <xdr:nvSpPr>
        <xdr:cNvPr id="312" name="楕円 311"/>
        <xdr:cNvSpPr/>
      </xdr:nvSpPr>
      <xdr:spPr>
        <a:xfrm>
          <a:off x="7810500" y="65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144594</xdr:rowOff>
    </xdr:from>
    <xdr:ext cx="378565" cy="259045"/>
    <xdr:sp macro="" textlink="">
      <xdr:nvSpPr>
        <xdr:cNvPr id="313" name="テキスト ボックス 312"/>
        <xdr:cNvSpPr txBox="1"/>
      </xdr:nvSpPr>
      <xdr:spPr>
        <a:xfrm>
          <a:off x="7672017" y="6659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50221</xdr:rowOff>
    </xdr:from>
    <xdr:to>
      <xdr:col>36</xdr:col>
      <xdr:colOff>165100</xdr:colOff>
      <xdr:row>38</xdr:row>
      <xdr:rowOff>151821</xdr:rowOff>
    </xdr:to>
    <xdr:sp macro="" textlink="">
      <xdr:nvSpPr>
        <xdr:cNvPr id="314" name="楕円 313"/>
        <xdr:cNvSpPr/>
      </xdr:nvSpPr>
      <xdr:spPr>
        <a:xfrm>
          <a:off x="6921500" y="656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142948</xdr:rowOff>
    </xdr:from>
    <xdr:ext cx="378565" cy="259045"/>
    <xdr:sp macro="" textlink="">
      <xdr:nvSpPr>
        <xdr:cNvPr id="315" name="テキスト ボックス 314"/>
        <xdr:cNvSpPr txBox="1"/>
      </xdr:nvSpPr>
      <xdr:spPr>
        <a:xfrm>
          <a:off x="6783017" y="6658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154224</xdr:rowOff>
    </xdr:from>
    <xdr:to>
      <xdr:col>55</xdr:col>
      <xdr:colOff>0</xdr:colOff>
      <xdr:row>58</xdr:row>
      <xdr:rowOff>162910</xdr:rowOff>
    </xdr:to>
    <xdr:cxnSp macro="">
      <xdr:nvCxnSpPr>
        <xdr:cNvPr id="344" name="直線コネクタ 343"/>
        <xdr:cNvCxnSpPr/>
      </xdr:nvCxnSpPr>
      <xdr:spPr>
        <a:xfrm>
          <a:off x="9639300" y="10098324"/>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152760</xdr:rowOff>
    </xdr:from>
    <xdr:to>
      <xdr:col>50</xdr:col>
      <xdr:colOff>114300</xdr:colOff>
      <xdr:row>58</xdr:row>
      <xdr:rowOff>154224</xdr:rowOff>
    </xdr:to>
    <xdr:cxnSp macro="">
      <xdr:nvCxnSpPr>
        <xdr:cNvPr id="347" name="直線コネクタ 346"/>
        <xdr:cNvCxnSpPr/>
      </xdr:nvCxnSpPr>
      <xdr:spPr>
        <a:xfrm>
          <a:off x="8750300" y="10096860"/>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152760</xdr:rowOff>
    </xdr:from>
    <xdr:to>
      <xdr:col>45</xdr:col>
      <xdr:colOff>177800</xdr:colOff>
      <xdr:row>58</xdr:row>
      <xdr:rowOff>163550</xdr:rowOff>
    </xdr:to>
    <xdr:cxnSp macro="">
      <xdr:nvCxnSpPr>
        <xdr:cNvPr id="350" name="直線コネクタ 349"/>
        <xdr:cNvCxnSpPr/>
      </xdr:nvCxnSpPr>
      <xdr:spPr>
        <a:xfrm flipV="1">
          <a:off x="7861300" y="10096860"/>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163550</xdr:rowOff>
    </xdr:from>
    <xdr:to>
      <xdr:col>41</xdr:col>
      <xdr:colOff>50800</xdr:colOff>
      <xdr:row>58</xdr:row>
      <xdr:rowOff>170454</xdr:rowOff>
    </xdr:to>
    <xdr:cxnSp macro="">
      <xdr:nvCxnSpPr>
        <xdr:cNvPr id="353" name="直線コネクタ 352"/>
        <xdr:cNvCxnSpPr/>
      </xdr:nvCxnSpPr>
      <xdr:spPr>
        <a:xfrm flipV="1">
          <a:off x="6972300" y="10107650"/>
          <a:ext cx="8890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42395</xdr:rowOff>
    </xdr:from>
    <xdr:to>
      <xdr:col>36</xdr:col>
      <xdr:colOff>165100</xdr:colOff>
      <xdr:row>58</xdr:row>
      <xdr:rowOff>143995</xdr:rowOff>
    </xdr:to>
    <xdr:sp macro="" textlink="">
      <xdr:nvSpPr>
        <xdr:cNvPr id="356" name="フローチャート: 判断 355"/>
        <xdr:cNvSpPr/>
      </xdr:nvSpPr>
      <xdr:spPr>
        <a:xfrm>
          <a:off x="6921500" y="99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160522</xdr:rowOff>
    </xdr:from>
    <xdr:ext cx="534377" cy="259045"/>
    <xdr:sp macro="" textlink="">
      <xdr:nvSpPr>
        <xdr:cNvPr id="357" name="テキスト ボックス 356"/>
        <xdr:cNvSpPr txBox="1"/>
      </xdr:nvSpPr>
      <xdr:spPr>
        <a:xfrm>
          <a:off x="6705111" y="97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112110</xdr:rowOff>
    </xdr:from>
    <xdr:to>
      <xdr:col>55</xdr:col>
      <xdr:colOff>50800</xdr:colOff>
      <xdr:row>59</xdr:row>
      <xdr:rowOff>42260</xdr:rowOff>
    </xdr:to>
    <xdr:sp macro="" textlink="">
      <xdr:nvSpPr>
        <xdr:cNvPr id="363" name="楕円 362"/>
        <xdr:cNvSpPr/>
      </xdr:nvSpPr>
      <xdr:spPr>
        <a:xfrm>
          <a:off x="10426700" y="1005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46120</xdr:rowOff>
    </xdr:from>
    <xdr:ext cx="469744" cy="259045"/>
    <xdr:sp macro="" textlink="">
      <xdr:nvSpPr>
        <xdr:cNvPr id="364" name="農林水産業費該当値テキスト"/>
        <xdr:cNvSpPr txBox="1"/>
      </xdr:nvSpPr>
      <xdr:spPr>
        <a:xfrm>
          <a:off x="10528300" y="99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103424</xdr:rowOff>
    </xdr:from>
    <xdr:to>
      <xdr:col>50</xdr:col>
      <xdr:colOff>165100</xdr:colOff>
      <xdr:row>59</xdr:row>
      <xdr:rowOff>33574</xdr:rowOff>
    </xdr:to>
    <xdr:sp macro="" textlink="">
      <xdr:nvSpPr>
        <xdr:cNvPr id="365" name="楕円 364"/>
        <xdr:cNvSpPr/>
      </xdr:nvSpPr>
      <xdr:spPr>
        <a:xfrm>
          <a:off x="9588500" y="1004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24701</xdr:rowOff>
    </xdr:from>
    <xdr:ext cx="469744" cy="259045"/>
    <xdr:sp macro="" textlink="">
      <xdr:nvSpPr>
        <xdr:cNvPr id="366" name="テキスト ボックス 365"/>
        <xdr:cNvSpPr txBox="1"/>
      </xdr:nvSpPr>
      <xdr:spPr>
        <a:xfrm>
          <a:off x="9404428" y="1014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101960</xdr:rowOff>
    </xdr:from>
    <xdr:to>
      <xdr:col>46</xdr:col>
      <xdr:colOff>38100</xdr:colOff>
      <xdr:row>59</xdr:row>
      <xdr:rowOff>32110</xdr:rowOff>
    </xdr:to>
    <xdr:sp macro="" textlink="">
      <xdr:nvSpPr>
        <xdr:cNvPr id="367" name="楕円 366"/>
        <xdr:cNvSpPr/>
      </xdr:nvSpPr>
      <xdr:spPr>
        <a:xfrm>
          <a:off x="8699500" y="1004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23237</xdr:rowOff>
    </xdr:from>
    <xdr:ext cx="469744" cy="259045"/>
    <xdr:sp macro="" textlink="">
      <xdr:nvSpPr>
        <xdr:cNvPr id="368" name="テキスト ボックス 367"/>
        <xdr:cNvSpPr txBox="1"/>
      </xdr:nvSpPr>
      <xdr:spPr>
        <a:xfrm>
          <a:off x="8515428" y="1013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112750</xdr:rowOff>
    </xdr:from>
    <xdr:to>
      <xdr:col>41</xdr:col>
      <xdr:colOff>101600</xdr:colOff>
      <xdr:row>59</xdr:row>
      <xdr:rowOff>42900</xdr:rowOff>
    </xdr:to>
    <xdr:sp macro="" textlink="">
      <xdr:nvSpPr>
        <xdr:cNvPr id="369" name="楕円 368"/>
        <xdr:cNvSpPr/>
      </xdr:nvSpPr>
      <xdr:spPr>
        <a:xfrm>
          <a:off x="7810500" y="100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34027</xdr:rowOff>
    </xdr:from>
    <xdr:ext cx="469744" cy="259045"/>
    <xdr:sp macro="" textlink="">
      <xdr:nvSpPr>
        <xdr:cNvPr id="370" name="テキスト ボックス 369"/>
        <xdr:cNvSpPr txBox="1"/>
      </xdr:nvSpPr>
      <xdr:spPr>
        <a:xfrm>
          <a:off x="7626428" y="101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119654</xdr:rowOff>
    </xdr:from>
    <xdr:to>
      <xdr:col>36</xdr:col>
      <xdr:colOff>165100</xdr:colOff>
      <xdr:row>59</xdr:row>
      <xdr:rowOff>49804</xdr:rowOff>
    </xdr:to>
    <xdr:sp macro="" textlink="">
      <xdr:nvSpPr>
        <xdr:cNvPr id="371" name="楕円 370"/>
        <xdr:cNvSpPr/>
      </xdr:nvSpPr>
      <xdr:spPr>
        <a:xfrm>
          <a:off x="6921500" y="1006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40931</xdr:rowOff>
    </xdr:from>
    <xdr:ext cx="469744" cy="259045"/>
    <xdr:sp macro="" textlink="">
      <xdr:nvSpPr>
        <xdr:cNvPr id="372" name="テキスト ボックス 371"/>
        <xdr:cNvSpPr txBox="1"/>
      </xdr:nvSpPr>
      <xdr:spPr>
        <a:xfrm>
          <a:off x="6737428" y="101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143948</xdr:rowOff>
    </xdr:from>
    <xdr:to>
      <xdr:col>55</xdr:col>
      <xdr:colOff>0</xdr:colOff>
      <xdr:row>78</xdr:row>
      <xdr:rowOff>163113</xdr:rowOff>
    </xdr:to>
    <xdr:cxnSp macro="">
      <xdr:nvCxnSpPr>
        <xdr:cNvPr id="401" name="直線コネクタ 400"/>
        <xdr:cNvCxnSpPr/>
      </xdr:nvCxnSpPr>
      <xdr:spPr>
        <a:xfrm>
          <a:off x="9639300" y="13517048"/>
          <a:ext cx="838200" cy="1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119926</xdr:rowOff>
    </xdr:from>
    <xdr:to>
      <xdr:col>50</xdr:col>
      <xdr:colOff>114300</xdr:colOff>
      <xdr:row>78</xdr:row>
      <xdr:rowOff>143948</xdr:rowOff>
    </xdr:to>
    <xdr:cxnSp macro="">
      <xdr:nvCxnSpPr>
        <xdr:cNvPr id="404" name="直線コネクタ 403"/>
        <xdr:cNvCxnSpPr/>
      </xdr:nvCxnSpPr>
      <xdr:spPr>
        <a:xfrm>
          <a:off x="8750300" y="13493026"/>
          <a:ext cx="889000" cy="2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79330</xdr:rowOff>
    </xdr:from>
    <xdr:to>
      <xdr:col>45</xdr:col>
      <xdr:colOff>177800</xdr:colOff>
      <xdr:row>78</xdr:row>
      <xdr:rowOff>119926</xdr:rowOff>
    </xdr:to>
    <xdr:cxnSp macro="">
      <xdr:nvCxnSpPr>
        <xdr:cNvPr id="407" name="直線コネクタ 406"/>
        <xdr:cNvCxnSpPr/>
      </xdr:nvCxnSpPr>
      <xdr:spPr>
        <a:xfrm>
          <a:off x="7861300" y="13452430"/>
          <a:ext cx="889000" cy="4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79330</xdr:rowOff>
    </xdr:from>
    <xdr:to>
      <xdr:col>41</xdr:col>
      <xdr:colOff>50800</xdr:colOff>
      <xdr:row>78</xdr:row>
      <xdr:rowOff>148082</xdr:rowOff>
    </xdr:to>
    <xdr:cxnSp macro="">
      <xdr:nvCxnSpPr>
        <xdr:cNvPr id="410" name="直線コネクタ 409"/>
        <xdr:cNvCxnSpPr/>
      </xdr:nvCxnSpPr>
      <xdr:spPr>
        <a:xfrm flipV="1">
          <a:off x="6972300" y="13452430"/>
          <a:ext cx="889000" cy="6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126085</xdr:rowOff>
    </xdr:from>
    <xdr:to>
      <xdr:col>36</xdr:col>
      <xdr:colOff>165100</xdr:colOff>
      <xdr:row>78</xdr:row>
      <xdr:rowOff>56235</xdr:rowOff>
    </xdr:to>
    <xdr:sp macro="" textlink="">
      <xdr:nvSpPr>
        <xdr:cNvPr id="413" name="フローチャート: 判断 412"/>
        <xdr:cNvSpPr/>
      </xdr:nvSpPr>
      <xdr:spPr>
        <a:xfrm>
          <a:off x="6921500" y="1332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72762</xdr:rowOff>
    </xdr:from>
    <xdr:ext cx="534377" cy="259045"/>
    <xdr:sp macro="" textlink="">
      <xdr:nvSpPr>
        <xdr:cNvPr id="414" name="テキスト ボックス 413"/>
        <xdr:cNvSpPr txBox="1"/>
      </xdr:nvSpPr>
      <xdr:spPr>
        <a:xfrm>
          <a:off x="6705111" y="1310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112313</xdr:rowOff>
    </xdr:from>
    <xdr:to>
      <xdr:col>55</xdr:col>
      <xdr:colOff>50800</xdr:colOff>
      <xdr:row>79</xdr:row>
      <xdr:rowOff>42463</xdr:rowOff>
    </xdr:to>
    <xdr:sp macro="" textlink="">
      <xdr:nvSpPr>
        <xdr:cNvPr id="420" name="楕円 419"/>
        <xdr:cNvSpPr/>
      </xdr:nvSpPr>
      <xdr:spPr>
        <a:xfrm>
          <a:off x="10426700" y="1348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27240</xdr:rowOff>
    </xdr:from>
    <xdr:ext cx="469744" cy="259045"/>
    <xdr:sp macro="" textlink="">
      <xdr:nvSpPr>
        <xdr:cNvPr id="421" name="商工費該当値テキスト"/>
        <xdr:cNvSpPr txBox="1"/>
      </xdr:nvSpPr>
      <xdr:spPr>
        <a:xfrm>
          <a:off x="10528300" y="1340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93148</xdr:rowOff>
    </xdr:from>
    <xdr:to>
      <xdr:col>50</xdr:col>
      <xdr:colOff>165100</xdr:colOff>
      <xdr:row>79</xdr:row>
      <xdr:rowOff>23298</xdr:rowOff>
    </xdr:to>
    <xdr:sp macro="" textlink="">
      <xdr:nvSpPr>
        <xdr:cNvPr id="422" name="楕円 421"/>
        <xdr:cNvSpPr/>
      </xdr:nvSpPr>
      <xdr:spPr>
        <a:xfrm>
          <a:off x="9588500" y="1346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14425</xdr:rowOff>
    </xdr:from>
    <xdr:ext cx="469744" cy="259045"/>
    <xdr:sp macro="" textlink="">
      <xdr:nvSpPr>
        <xdr:cNvPr id="423" name="テキスト ボックス 422"/>
        <xdr:cNvSpPr txBox="1"/>
      </xdr:nvSpPr>
      <xdr:spPr>
        <a:xfrm>
          <a:off x="9404428" y="1355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69126</xdr:rowOff>
    </xdr:from>
    <xdr:to>
      <xdr:col>46</xdr:col>
      <xdr:colOff>38100</xdr:colOff>
      <xdr:row>78</xdr:row>
      <xdr:rowOff>170726</xdr:rowOff>
    </xdr:to>
    <xdr:sp macro="" textlink="">
      <xdr:nvSpPr>
        <xdr:cNvPr id="424" name="楕円 423"/>
        <xdr:cNvSpPr/>
      </xdr:nvSpPr>
      <xdr:spPr>
        <a:xfrm>
          <a:off x="8699500" y="1344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161853</xdr:rowOff>
    </xdr:from>
    <xdr:ext cx="469744" cy="259045"/>
    <xdr:sp macro="" textlink="">
      <xdr:nvSpPr>
        <xdr:cNvPr id="425" name="テキスト ボックス 424"/>
        <xdr:cNvSpPr txBox="1"/>
      </xdr:nvSpPr>
      <xdr:spPr>
        <a:xfrm>
          <a:off x="8515428" y="1353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28530</xdr:rowOff>
    </xdr:from>
    <xdr:to>
      <xdr:col>41</xdr:col>
      <xdr:colOff>101600</xdr:colOff>
      <xdr:row>78</xdr:row>
      <xdr:rowOff>130130</xdr:rowOff>
    </xdr:to>
    <xdr:sp macro="" textlink="">
      <xdr:nvSpPr>
        <xdr:cNvPr id="426" name="楕円 425"/>
        <xdr:cNvSpPr/>
      </xdr:nvSpPr>
      <xdr:spPr>
        <a:xfrm>
          <a:off x="7810500" y="134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121257</xdr:rowOff>
    </xdr:from>
    <xdr:ext cx="469744" cy="259045"/>
    <xdr:sp macro="" textlink="">
      <xdr:nvSpPr>
        <xdr:cNvPr id="427" name="テキスト ボックス 426"/>
        <xdr:cNvSpPr txBox="1"/>
      </xdr:nvSpPr>
      <xdr:spPr>
        <a:xfrm>
          <a:off x="7626428" y="134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97282</xdr:rowOff>
    </xdr:from>
    <xdr:to>
      <xdr:col>36</xdr:col>
      <xdr:colOff>165100</xdr:colOff>
      <xdr:row>79</xdr:row>
      <xdr:rowOff>27432</xdr:rowOff>
    </xdr:to>
    <xdr:sp macro="" textlink="">
      <xdr:nvSpPr>
        <xdr:cNvPr id="428" name="楕円 427"/>
        <xdr:cNvSpPr/>
      </xdr:nvSpPr>
      <xdr:spPr>
        <a:xfrm>
          <a:off x="6921500" y="134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18559</xdr:rowOff>
    </xdr:from>
    <xdr:ext cx="469744" cy="259045"/>
    <xdr:sp macro="" textlink="">
      <xdr:nvSpPr>
        <xdr:cNvPr id="429" name="テキスト ボックス 428"/>
        <xdr:cNvSpPr txBox="1"/>
      </xdr:nvSpPr>
      <xdr:spPr>
        <a:xfrm>
          <a:off x="6737428" y="1356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65942</xdr:rowOff>
    </xdr:from>
    <xdr:to>
      <xdr:col>55</xdr:col>
      <xdr:colOff>0</xdr:colOff>
      <xdr:row>98</xdr:row>
      <xdr:rowOff>66624</xdr:rowOff>
    </xdr:to>
    <xdr:cxnSp macro="">
      <xdr:nvCxnSpPr>
        <xdr:cNvPr id="458" name="直線コネクタ 457"/>
        <xdr:cNvCxnSpPr/>
      </xdr:nvCxnSpPr>
      <xdr:spPr>
        <a:xfrm>
          <a:off x="9639300" y="16868042"/>
          <a:ext cx="838200" cy="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56231</xdr:rowOff>
    </xdr:from>
    <xdr:to>
      <xdr:col>50</xdr:col>
      <xdr:colOff>114300</xdr:colOff>
      <xdr:row>98</xdr:row>
      <xdr:rowOff>65942</xdr:rowOff>
    </xdr:to>
    <xdr:cxnSp macro="">
      <xdr:nvCxnSpPr>
        <xdr:cNvPr id="461" name="直線コネクタ 460"/>
        <xdr:cNvCxnSpPr/>
      </xdr:nvCxnSpPr>
      <xdr:spPr>
        <a:xfrm>
          <a:off x="8750300" y="16858331"/>
          <a:ext cx="889000" cy="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35416</xdr:rowOff>
    </xdr:from>
    <xdr:to>
      <xdr:col>45</xdr:col>
      <xdr:colOff>177800</xdr:colOff>
      <xdr:row>98</xdr:row>
      <xdr:rowOff>56231</xdr:rowOff>
    </xdr:to>
    <xdr:cxnSp macro="">
      <xdr:nvCxnSpPr>
        <xdr:cNvPr id="464" name="直線コネクタ 463"/>
        <xdr:cNvCxnSpPr/>
      </xdr:nvCxnSpPr>
      <xdr:spPr>
        <a:xfrm>
          <a:off x="7861300" y="16837516"/>
          <a:ext cx="889000" cy="2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146962</xdr:rowOff>
    </xdr:from>
    <xdr:to>
      <xdr:col>41</xdr:col>
      <xdr:colOff>50800</xdr:colOff>
      <xdr:row>98</xdr:row>
      <xdr:rowOff>35416</xdr:rowOff>
    </xdr:to>
    <xdr:cxnSp macro="">
      <xdr:nvCxnSpPr>
        <xdr:cNvPr id="467" name="直線コネクタ 466"/>
        <xdr:cNvCxnSpPr/>
      </xdr:nvCxnSpPr>
      <xdr:spPr>
        <a:xfrm>
          <a:off x="6972300" y="16777612"/>
          <a:ext cx="889000" cy="5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93905</xdr:rowOff>
    </xdr:from>
    <xdr:ext cx="534377" cy="259045"/>
    <xdr:sp macro="" textlink="">
      <xdr:nvSpPr>
        <xdr:cNvPr id="469" name="テキスト ボックス 468"/>
        <xdr:cNvSpPr txBox="1"/>
      </xdr:nvSpPr>
      <xdr:spPr>
        <a:xfrm>
          <a:off x="7594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156908</xdr:rowOff>
    </xdr:from>
    <xdr:to>
      <xdr:col>36</xdr:col>
      <xdr:colOff>165100</xdr:colOff>
      <xdr:row>98</xdr:row>
      <xdr:rowOff>87058</xdr:rowOff>
    </xdr:to>
    <xdr:sp macro="" textlink="">
      <xdr:nvSpPr>
        <xdr:cNvPr id="470" name="フローチャート: 判断 469"/>
        <xdr:cNvSpPr/>
      </xdr:nvSpPr>
      <xdr:spPr>
        <a:xfrm>
          <a:off x="6921500" y="1678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78185</xdr:rowOff>
    </xdr:from>
    <xdr:ext cx="534377" cy="259045"/>
    <xdr:sp macro="" textlink="">
      <xdr:nvSpPr>
        <xdr:cNvPr id="471" name="テキスト ボックス 470"/>
        <xdr:cNvSpPr txBox="1"/>
      </xdr:nvSpPr>
      <xdr:spPr>
        <a:xfrm>
          <a:off x="6705111" y="1688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15824</xdr:rowOff>
    </xdr:from>
    <xdr:to>
      <xdr:col>55</xdr:col>
      <xdr:colOff>50800</xdr:colOff>
      <xdr:row>98</xdr:row>
      <xdr:rowOff>117424</xdr:rowOff>
    </xdr:to>
    <xdr:sp macro="" textlink="">
      <xdr:nvSpPr>
        <xdr:cNvPr id="477" name="楕円 476"/>
        <xdr:cNvSpPr/>
      </xdr:nvSpPr>
      <xdr:spPr>
        <a:xfrm>
          <a:off x="10426700" y="1681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149017</xdr:rowOff>
    </xdr:from>
    <xdr:ext cx="534377" cy="259045"/>
    <xdr:sp macro="" textlink="">
      <xdr:nvSpPr>
        <xdr:cNvPr id="478" name="土木費該当値テキスト"/>
        <xdr:cNvSpPr txBox="1"/>
      </xdr:nvSpPr>
      <xdr:spPr>
        <a:xfrm>
          <a:off x="10528300" y="167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15142</xdr:rowOff>
    </xdr:from>
    <xdr:to>
      <xdr:col>50</xdr:col>
      <xdr:colOff>165100</xdr:colOff>
      <xdr:row>98</xdr:row>
      <xdr:rowOff>116742</xdr:rowOff>
    </xdr:to>
    <xdr:sp macro="" textlink="">
      <xdr:nvSpPr>
        <xdr:cNvPr id="479" name="楕円 478"/>
        <xdr:cNvSpPr/>
      </xdr:nvSpPr>
      <xdr:spPr>
        <a:xfrm>
          <a:off x="9588500" y="1681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107869</xdr:rowOff>
    </xdr:from>
    <xdr:ext cx="534377" cy="259045"/>
    <xdr:sp macro="" textlink="">
      <xdr:nvSpPr>
        <xdr:cNvPr id="480" name="テキスト ボックス 479"/>
        <xdr:cNvSpPr txBox="1"/>
      </xdr:nvSpPr>
      <xdr:spPr>
        <a:xfrm>
          <a:off x="9372111" y="1690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5431</xdr:rowOff>
    </xdr:from>
    <xdr:to>
      <xdr:col>46</xdr:col>
      <xdr:colOff>38100</xdr:colOff>
      <xdr:row>98</xdr:row>
      <xdr:rowOff>107031</xdr:rowOff>
    </xdr:to>
    <xdr:sp macro="" textlink="">
      <xdr:nvSpPr>
        <xdr:cNvPr id="481" name="楕円 480"/>
        <xdr:cNvSpPr/>
      </xdr:nvSpPr>
      <xdr:spPr>
        <a:xfrm>
          <a:off x="8699500" y="1680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98158</xdr:rowOff>
    </xdr:from>
    <xdr:ext cx="534377" cy="259045"/>
    <xdr:sp macro="" textlink="">
      <xdr:nvSpPr>
        <xdr:cNvPr id="482" name="テキスト ボックス 481"/>
        <xdr:cNvSpPr txBox="1"/>
      </xdr:nvSpPr>
      <xdr:spPr>
        <a:xfrm>
          <a:off x="8483111" y="1690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156066</xdr:rowOff>
    </xdr:from>
    <xdr:to>
      <xdr:col>41</xdr:col>
      <xdr:colOff>101600</xdr:colOff>
      <xdr:row>98</xdr:row>
      <xdr:rowOff>86216</xdr:rowOff>
    </xdr:to>
    <xdr:sp macro="" textlink="">
      <xdr:nvSpPr>
        <xdr:cNvPr id="483" name="楕円 482"/>
        <xdr:cNvSpPr/>
      </xdr:nvSpPr>
      <xdr:spPr>
        <a:xfrm>
          <a:off x="7810500" y="1678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102743</xdr:rowOff>
    </xdr:from>
    <xdr:ext cx="534377" cy="259045"/>
    <xdr:sp macro="" textlink="">
      <xdr:nvSpPr>
        <xdr:cNvPr id="484" name="テキスト ボックス 483"/>
        <xdr:cNvSpPr txBox="1"/>
      </xdr:nvSpPr>
      <xdr:spPr>
        <a:xfrm>
          <a:off x="7594111" y="1656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96162</xdr:rowOff>
    </xdr:from>
    <xdr:to>
      <xdr:col>36</xdr:col>
      <xdr:colOff>165100</xdr:colOff>
      <xdr:row>98</xdr:row>
      <xdr:rowOff>26312</xdr:rowOff>
    </xdr:to>
    <xdr:sp macro="" textlink="">
      <xdr:nvSpPr>
        <xdr:cNvPr id="485" name="楕円 484"/>
        <xdr:cNvSpPr/>
      </xdr:nvSpPr>
      <xdr:spPr>
        <a:xfrm>
          <a:off x="6921500" y="1672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42839</xdr:rowOff>
    </xdr:from>
    <xdr:ext cx="534377" cy="259045"/>
    <xdr:sp macro="" textlink="">
      <xdr:nvSpPr>
        <xdr:cNvPr id="486" name="テキスト ボックス 485"/>
        <xdr:cNvSpPr txBox="1"/>
      </xdr:nvSpPr>
      <xdr:spPr>
        <a:xfrm>
          <a:off x="6705111" y="165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125481</xdr:rowOff>
    </xdr:from>
    <xdr:to>
      <xdr:col>85</xdr:col>
      <xdr:colOff>127000</xdr:colOff>
      <xdr:row>35</xdr:row>
      <xdr:rowOff>105227</xdr:rowOff>
    </xdr:to>
    <xdr:cxnSp macro="">
      <xdr:nvCxnSpPr>
        <xdr:cNvPr id="514" name="直線コネクタ 513"/>
        <xdr:cNvCxnSpPr/>
      </xdr:nvCxnSpPr>
      <xdr:spPr>
        <a:xfrm>
          <a:off x="15481300" y="5954781"/>
          <a:ext cx="838200" cy="15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136776</xdr:rowOff>
    </xdr:from>
    <xdr:ext cx="534377" cy="259045"/>
    <xdr:sp macro="" textlink="">
      <xdr:nvSpPr>
        <xdr:cNvPr id="515" name="消防費平均値テキスト"/>
        <xdr:cNvSpPr txBox="1"/>
      </xdr:nvSpPr>
      <xdr:spPr>
        <a:xfrm>
          <a:off x="16370300" y="630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53975</xdr:rowOff>
    </xdr:from>
    <xdr:to>
      <xdr:col>81</xdr:col>
      <xdr:colOff>50800</xdr:colOff>
      <xdr:row>34</xdr:row>
      <xdr:rowOff>125481</xdr:rowOff>
    </xdr:to>
    <xdr:cxnSp macro="">
      <xdr:nvCxnSpPr>
        <xdr:cNvPr id="517" name="直線コネクタ 516"/>
        <xdr:cNvCxnSpPr/>
      </xdr:nvCxnSpPr>
      <xdr:spPr>
        <a:xfrm>
          <a:off x="14592300" y="5711825"/>
          <a:ext cx="889000" cy="24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79946</xdr:rowOff>
    </xdr:from>
    <xdr:ext cx="534377" cy="259045"/>
    <xdr:sp macro="" textlink="">
      <xdr:nvSpPr>
        <xdr:cNvPr id="519" name="テキスト ボックス 518"/>
        <xdr:cNvSpPr txBox="1"/>
      </xdr:nvSpPr>
      <xdr:spPr>
        <a:xfrm>
          <a:off x="15214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53975</xdr:rowOff>
    </xdr:from>
    <xdr:to>
      <xdr:col>76</xdr:col>
      <xdr:colOff>114300</xdr:colOff>
      <xdr:row>34</xdr:row>
      <xdr:rowOff>113411</xdr:rowOff>
    </xdr:to>
    <xdr:cxnSp macro="">
      <xdr:nvCxnSpPr>
        <xdr:cNvPr id="520" name="直線コネクタ 519"/>
        <xdr:cNvCxnSpPr/>
      </xdr:nvCxnSpPr>
      <xdr:spPr>
        <a:xfrm flipV="1">
          <a:off x="13703300" y="5711825"/>
          <a:ext cx="889000" cy="2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88175</xdr:rowOff>
    </xdr:from>
    <xdr:ext cx="534377" cy="259045"/>
    <xdr:sp macro="" textlink="">
      <xdr:nvSpPr>
        <xdr:cNvPr id="522" name="テキスト ボックス 521"/>
        <xdr:cNvSpPr txBox="1"/>
      </xdr:nvSpPr>
      <xdr:spPr>
        <a:xfrm>
          <a:off x="14325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113411</xdr:rowOff>
    </xdr:from>
    <xdr:to>
      <xdr:col>71</xdr:col>
      <xdr:colOff>177800</xdr:colOff>
      <xdr:row>36</xdr:row>
      <xdr:rowOff>13970</xdr:rowOff>
    </xdr:to>
    <xdr:cxnSp macro="">
      <xdr:nvCxnSpPr>
        <xdr:cNvPr id="523" name="直線コネクタ 522"/>
        <xdr:cNvCxnSpPr/>
      </xdr:nvCxnSpPr>
      <xdr:spPr>
        <a:xfrm flipV="1">
          <a:off x="12814300" y="5942711"/>
          <a:ext cx="889000" cy="24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70802</xdr:rowOff>
    </xdr:from>
    <xdr:ext cx="534377" cy="259045"/>
    <xdr:sp macro="" textlink="">
      <xdr:nvSpPr>
        <xdr:cNvPr id="525" name="テキスト ボックス 524"/>
        <xdr:cNvSpPr txBox="1"/>
      </xdr:nvSpPr>
      <xdr:spPr>
        <a:xfrm>
          <a:off x="13436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151719</xdr:rowOff>
    </xdr:from>
    <xdr:to>
      <xdr:col>67</xdr:col>
      <xdr:colOff>101600</xdr:colOff>
      <xdr:row>36</xdr:row>
      <xdr:rowOff>81869</xdr:rowOff>
    </xdr:to>
    <xdr:sp macro="" textlink="">
      <xdr:nvSpPr>
        <xdr:cNvPr id="526" name="フローチャート: 判断 525"/>
        <xdr:cNvSpPr/>
      </xdr:nvSpPr>
      <xdr:spPr>
        <a:xfrm>
          <a:off x="12763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72996</xdr:rowOff>
    </xdr:from>
    <xdr:ext cx="534377" cy="259045"/>
    <xdr:sp macro="" textlink="">
      <xdr:nvSpPr>
        <xdr:cNvPr id="527" name="テキスト ボックス 526"/>
        <xdr:cNvSpPr txBox="1"/>
      </xdr:nvSpPr>
      <xdr:spPr>
        <a:xfrm>
          <a:off x="12547111" y="624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54427</xdr:rowOff>
    </xdr:from>
    <xdr:to>
      <xdr:col>85</xdr:col>
      <xdr:colOff>177800</xdr:colOff>
      <xdr:row>35</xdr:row>
      <xdr:rowOff>156027</xdr:rowOff>
    </xdr:to>
    <xdr:sp macro="" textlink="">
      <xdr:nvSpPr>
        <xdr:cNvPr id="533" name="楕円 532"/>
        <xdr:cNvSpPr/>
      </xdr:nvSpPr>
      <xdr:spPr>
        <a:xfrm>
          <a:off x="16268700" y="605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77304</xdr:rowOff>
    </xdr:from>
    <xdr:ext cx="534377" cy="259045"/>
    <xdr:sp macro="" textlink="">
      <xdr:nvSpPr>
        <xdr:cNvPr id="534" name="消防費該当値テキスト"/>
        <xdr:cNvSpPr txBox="1"/>
      </xdr:nvSpPr>
      <xdr:spPr>
        <a:xfrm>
          <a:off x="16370300" y="590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74681</xdr:rowOff>
    </xdr:from>
    <xdr:to>
      <xdr:col>81</xdr:col>
      <xdr:colOff>101600</xdr:colOff>
      <xdr:row>35</xdr:row>
      <xdr:rowOff>4831</xdr:rowOff>
    </xdr:to>
    <xdr:sp macro="" textlink="">
      <xdr:nvSpPr>
        <xdr:cNvPr id="535" name="楕円 534"/>
        <xdr:cNvSpPr/>
      </xdr:nvSpPr>
      <xdr:spPr>
        <a:xfrm>
          <a:off x="15430500" y="590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21358</xdr:rowOff>
    </xdr:from>
    <xdr:ext cx="534377" cy="259045"/>
    <xdr:sp macro="" textlink="">
      <xdr:nvSpPr>
        <xdr:cNvPr id="536" name="テキスト ボックス 535"/>
        <xdr:cNvSpPr txBox="1"/>
      </xdr:nvSpPr>
      <xdr:spPr>
        <a:xfrm>
          <a:off x="15214111" y="567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3175</xdr:rowOff>
    </xdr:from>
    <xdr:to>
      <xdr:col>76</xdr:col>
      <xdr:colOff>165100</xdr:colOff>
      <xdr:row>33</xdr:row>
      <xdr:rowOff>104775</xdr:rowOff>
    </xdr:to>
    <xdr:sp macro="" textlink="">
      <xdr:nvSpPr>
        <xdr:cNvPr id="537" name="楕円 536"/>
        <xdr:cNvSpPr/>
      </xdr:nvSpPr>
      <xdr:spPr>
        <a:xfrm>
          <a:off x="14541500" y="56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121302</xdr:rowOff>
    </xdr:from>
    <xdr:ext cx="534377" cy="259045"/>
    <xdr:sp macro="" textlink="">
      <xdr:nvSpPr>
        <xdr:cNvPr id="538" name="テキスト ボックス 537"/>
        <xdr:cNvSpPr txBox="1"/>
      </xdr:nvSpPr>
      <xdr:spPr>
        <a:xfrm>
          <a:off x="14325111" y="543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62611</xdr:rowOff>
    </xdr:from>
    <xdr:to>
      <xdr:col>72</xdr:col>
      <xdr:colOff>38100</xdr:colOff>
      <xdr:row>34</xdr:row>
      <xdr:rowOff>164211</xdr:rowOff>
    </xdr:to>
    <xdr:sp macro="" textlink="">
      <xdr:nvSpPr>
        <xdr:cNvPr id="539" name="楕円 538"/>
        <xdr:cNvSpPr/>
      </xdr:nvSpPr>
      <xdr:spPr>
        <a:xfrm>
          <a:off x="13652500" y="589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9288</xdr:rowOff>
    </xdr:from>
    <xdr:ext cx="534377" cy="259045"/>
    <xdr:sp macro="" textlink="">
      <xdr:nvSpPr>
        <xdr:cNvPr id="540" name="テキスト ボックス 539"/>
        <xdr:cNvSpPr txBox="1"/>
      </xdr:nvSpPr>
      <xdr:spPr>
        <a:xfrm>
          <a:off x="13436111" y="566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134620</xdr:rowOff>
    </xdr:from>
    <xdr:to>
      <xdr:col>67</xdr:col>
      <xdr:colOff>101600</xdr:colOff>
      <xdr:row>36</xdr:row>
      <xdr:rowOff>64770</xdr:rowOff>
    </xdr:to>
    <xdr:sp macro="" textlink="">
      <xdr:nvSpPr>
        <xdr:cNvPr id="541" name="楕円 540"/>
        <xdr:cNvSpPr/>
      </xdr:nvSpPr>
      <xdr:spPr>
        <a:xfrm>
          <a:off x="12763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81297</xdr:rowOff>
    </xdr:from>
    <xdr:ext cx="534377" cy="259045"/>
    <xdr:sp macro="" textlink="">
      <xdr:nvSpPr>
        <xdr:cNvPr id="542" name="テキスト ボックス 541"/>
        <xdr:cNvSpPr txBox="1"/>
      </xdr:nvSpPr>
      <xdr:spPr>
        <a:xfrm>
          <a:off x="12547111" y="591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9048</xdr:rowOff>
    </xdr:from>
    <xdr:to>
      <xdr:col>85</xdr:col>
      <xdr:colOff>127000</xdr:colOff>
      <xdr:row>56</xdr:row>
      <xdr:rowOff>29637</xdr:rowOff>
    </xdr:to>
    <xdr:cxnSp macro="">
      <xdr:nvCxnSpPr>
        <xdr:cNvPr id="570" name="直線コネクタ 569"/>
        <xdr:cNvCxnSpPr/>
      </xdr:nvCxnSpPr>
      <xdr:spPr>
        <a:xfrm flipV="1">
          <a:off x="15481300" y="9610248"/>
          <a:ext cx="838200" cy="2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143939</xdr:rowOff>
    </xdr:from>
    <xdr:ext cx="534377" cy="259045"/>
    <xdr:sp macro="" textlink="">
      <xdr:nvSpPr>
        <xdr:cNvPr id="571" name="教育費平均値テキスト"/>
        <xdr:cNvSpPr txBox="1"/>
      </xdr:nvSpPr>
      <xdr:spPr>
        <a:xfrm>
          <a:off x="16370300" y="9745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29637</xdr:rowOff>
    </xdr:from>
    <xdr:to>
      <xdr:col>81</xdr:col>
      <xdr:colOff>50800</xdr:colOff>
      <xdr:row>57</xdr:row>
      <xdr:rowOff>95610</xdr:rowOff>
    </xdr:to>
    <xdr:cxnSp macro="">
      <xdr:nvCxnSpPr>
        <xdr:cNvPr id="573" name="直線コネクタ 572"/>
        <xdr:cNvCxnSpPr/>
      </xdr:nvCxnSpPr>
      <xdr:spPr>
        <a:xfrm flipV="1">
          <a:off x="14592300" y="9630837"/>
          <a:ext cx="889000" cy="23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103430</xdr:rowOff>
    </xdr:from>
    <xdr:ext cx="534377" cy="259045"/>
    <xdr:sp macro="" textlink="">
      <xdr:nvSpPr>
        <xdr:cNvPr id="575" name="テキスト ボックス 574"/>
        <xdr:cNvSpPr txBox="1"/>
      </xdr:nvSpPr>
      <xdr:spPr>
        <a:xfrm>
          <a:off x="15214111" y="98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39375</xdr:rowOff>
    </xdr:from>
    <xdr:to>
      <xdr:col>76</xdr:col>
      <xdr:colOff>114300</xdr:colOff>
      <xdr:row>57</xdr:row>
      <xdr:rowOff>95610</xdr:rowOff>
    </xdr:to>
    <xdr:cxnSp macro="">
      <xdr:nvCxnSpPr>
        <xdr:cNvPr id="576" name="直線コネクタ 575"/>
        <xdr:cNvCxnSpPr/>
      </xdr:nvCxnSpPr>
      <xdr:spPr>
        <a:xfrm>
          <a:off x="13703300" y="9812025"/>
          <a:ext cx="8890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39375</xdr:rowOff>
    </xdr:from>
    <xdr:to>
      <xdr:col>71</xdr:col>
      <xdr:colOff>177800</xdr:colOff>
      <xdr:row>57</xdr:row>
      <xdr:rowOff>106020</xdr:rowOff>
    </xdr:to>
    <xdr:cxnSp macro="">
      <xdr:nvCxnSpPr>
        <xdr:cNvPr id="579" name="直線コネクタ 578"/>
        <xdr:cNvCxnSpPr/>
      </xdr:nvCxnSpPr>
      <xdr:spPr>
        <a:xfrm flipV="1">
          <a:off x="12814300" y="9812025"/>
          <a:ext cx="889000" cy="6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93250</xdr:rowOff>
    </xdr:from>
    <xdr:ext cx="534377" cy="259045"/>
    <xdr:sp macro="" textlink="">
      <xdr:nvSpPr>
        <xdr:cNvPr id="581" name="テキスト ボックス 580"/>
        <xdr:cNvSpPr txBox="1"/>
      </xdr:nvSpPr>
      <xdr:spPr>
        <a:xfrm>
          <a:off x="13436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75824</xdr:rowOff>
    </xdr:from>
    <xdr:to>
      <xdr:col>67</xdr:col>
      <xdr:colOff>101600</xdr:colOff>
      <xdr:row>57</xdr:row>
      <xdr:rowOff>5974</xdr:rowOff>
    </xdr:to>
    <xdr:sp macro="" textlink="">
      <xdr:nvSpPr>
        <xdr:cNvPr id="582" name="フローチャート: 判断 581"/>
        <xdr:cNvSpPr/>
      </xdr:nvSpPr>
      <xdr:spPr>
        <a:xfrm>
          <a:off x="12763500" y="967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22501</xdr:rowOff>
    </xdr:from>
    <xdr:ext cx="534377" cy="259045"/>
    <xdr:sp macro="" textlink="">
      <xdr:nvSpPr>
        <xdr:cNvPr id="583" name="テキスト ボックス 582"/>
        <xdr:cNvSpPr txBox="1"/>
      </xdr:nvSpPr>
      <xdr:spPr>
        <a:xfrm>
          <a:off x="12547111" y="94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129698</xdr:rowOff>
    </xdr:from>
    <xdr:to>
      <xdr:col>85</xdr:col>
      <xdr:colOff>177800</xdr:colOff>
      <xdr:row>56</xdr:row>
      <xdr:rowOff>59848</xdr:rowOff>
    </xdr:to>
    <xdr:sp macro="" textlink="">
      <xdr:nvSpPr>
        <xdr:cNvPr id="589" name="楕円 588"/>
        <xdr:cNvSpPr/>
      </xdr:nvSpPr>
      <xdr:spPr>
        <a:xfrm>
          <a:off x="16268700" y="955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152575</xdr:rowOff>
    </xdr:from>
    <xdr:ext cx="534377" cy="259045"/>
    <xdr:sp macro="" textlink="">
      <xdr:nvSpPr>
        <xdr:cNvPr id="590" name="教育費該当値テキスト"/>
        <xdr:cNvSpPr txBox="1"/>
      </xdr:nvSpPr>
      <xdr:spPr>
        <a:xfrm>
          <a:off x="16370300" y="94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150287</xdr:rowOff>
    </xdr:from>
    <xdr:to>
      <xdr:col>81</xdr:col>
      <xdr:colOff>101600</xdr:colOff>
      <xdr:row>56</xdr:row>
      <xdr:rowOff>80437</xdr:rowOff>
    </xdr:to>
    <xdr:sp macro="" textlink="">
      <xdr:nvSpPr>
        <xdr:cNvPr id="591" name="楕円 590"/>
        <xdr:cNvSpPr/>
      </xdr:nvSpPr>
      <xdr:spPr>
        <a:xfrm>
          <a:off x="15430500" y="958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96964</xdr:rowOff>
    </xdr:from>
    <xdr:ext cx="534377" cy="259045"/>
    <xdr:sp macro="" textlink="">
      <xdr:nvSpPr>
        <xdr:cNvPr id="592" name="テキスト ボックス 591"/>
        <xdr:cNvSpPr txBox="1"/>
      </xdr:nvSpPr>
      <xdr:spPr>
        <a:xfrm>
          <a:off x="15214111" y="935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44810</xdr:rowOff>
    </xdr:from>
    <xdr:to>
      <xdr:col>76</xdr:col>
      <xdr:colOff>165100</xdr:colOff>
      <xdr:row>57</xdr:row>
      <xdr:rowOff>146410</xdr:rowOff>
    </xdr:to>
    <xdr:sp macro="" textlink="">
      <xdr:nvSpPr>
        <xdr:cNvPr id="593" name="楕円 592"/>
        <xdr:cNvSpPr/>
      </xdr:nvSpPr>
      <xdr:spPr>
        <a:xfrm>
          <a:off x="14541500" y="981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137537</xdr:rowOff>
    </xdr:from>
    <xdr:ext cx="534377" cy="259045"/>
    <xdr:sp macro="" textlink="">
      <xdr:nvSpPr>
        <xdr:cNvPr id="594" name="テキスト ボックス 593"/>
        <xdr:cNvSpPr txBox="1"/>
      </xdr:nvSpPr>
      <xdr:spPr>
        <a:xfrm>
          <a:off x="14325111" y="991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160025</xdr:rowOff>
    </xdr:from>
    <xdr:to>
      <xdr:col>72</xdr:col>
      <xdr:colOff>38100</xdr:colOff>
      <xdr:row>57</xdr:row>
      <xdr:rowOff>90175</xdr:rowOff>
    </xdr:to>
    <xdr:sp macro="" textlink="">
      <xdr:nvSpPr>
        <xdr:cNvPr id="595" name="楕円 594"/>
        <xdr:cNvSpPr/>
      </xdr:nvSpPr>
      <xdr:spPr>
        <a:xfrm>
          <a:off x="13652500" y="976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106702</xdr:rowOff>
    </xdr:from>
    <xdr:ext cx="534377" cy="259045"/>
    <xdr:sp macro="" textlink="">
      <xdr:nvSpPr>
        <xdr:cNvPr id="596" name="テキスト ボックス 595"/>
        <xdr:cNvSpPr txBox="1"/>
      </xdr:nvSpPr>
      <xdr:spPr>
        <a:xfrm>
          <a:off x="13436111" y="953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55220</xdr:rowOff>
    </xdr:from>
    <xdr:to>
      <xdr:col>67</xdr:col>
      <xdr:colOff>101600</xdr:colOff>
      <xdr:row>57</xdr:row>
      <xdr:rowOff>156820</xdr:rowOff>
    </xdr:to>
    <xdr:sp macro="" textlink="">
      <xdr:nvSpPr>
        <xdr:cNvPr id="597" name="楕円 596"/>
        <xdr:cNvSpPr/>
      </xdr:nvSpPr>
      <xdr:spPr>
        <a:xfrm>
          <a:off x="12763500" y="982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147947</xdr:rowOff>
    </xdr:from>
    <xdr:ext cx="534377" cy="259045"/>
    <xdr:sp macro="" textlink="">
      <xdr:nvSpPr>
        <xdr:cNvPr id="598" name="テキスト ボックス 597"/>
        <xdr:cNvSpPr txBox="1"/>
      </xdr:nvSpPr>
      <xdr:spPr>
        <a:xfrm>
          <a:off x="12547111" y="99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33693</xdr:rowOff>
    </xdr:from>
    <xdr:to>
      <xdr:col>85</xdr:col>
      <xdr:colOff>127000</xdr:colOff>
      <xdr:row>79</xdr:row>
      <xdr:rowOff>43256</xdr:rowOff>
    </xdr:to>
    <xdr:cxnSp macro="">
      <xdr:nvCxnSpPr>
        <xdr:cNvPr id="627" name="直線コネクタ 626"/>
        <xdr:cNvCxnSpPr/>
      </xdr:nvCxnSpPr>
      <xdr:spPr>
        <a:xfrm flipV="1">
          <a:off x="15481300" y="13578243"/>
          <a:ext cx="8382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43256</xdr:rowOff>
    </xdr:from>
    <xdr:to>
      <xdr:col>81</xdr:col>
      <xdr:colOff>50800</xdr:colOff>
      <xdr:row>79</xdr:row>
      <xdr:rowOff>44335</xdr:rowOff>
    </xdr:to>
    <xdr:cxnSp macro="">
      <xdr:nvCxnSpPr>
        <xdr:cNvPr id="630" name="直線コネクタ 629"/>
        <xdr:cNvCxnSpPr/>
      </xdr:nvCxnSpPr>
      <xdr:spPr>
        <a:xfrm flipV="1">
          <a:off x="14592300" y="13587806"/>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42914</xdr:rowOff>
    </xdr:from>
    <xdr:to>
      <xdr:col>76</xdr:col>
      <xdr:colOff>114300</xdr:colOff>
      <xdr:row>79</xdr:row>
      <xdr:rowOff>44335</xdr:rowOff>
    </xdr:to>
    <xdr:cxnSp macro="">
      <xdr:nvCxnSpPr>
        <xdr:cNvPr id="633" name="直線コネクタ 632"/>
        <xdr:cNvCxnSpPr/>
      </xdr:nvCxnSpPr>
      <xdr:spPr>
        <a:xfrm>
          <a:off x="13703300" y="13587464"/>
          <a:ext cx="889000" cy="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40590</xdr:rowOff>
    </xdr:from>
    <xdr:to>
      <xdr:col>71</xdr:col>
      <xdr:colOff>177800</xdr:colOff>
      <xdr:row>79</xdr:row>
      <xdr:rowOff>42914</xdr:rowOff>
    </xdr:to>
    <xdr:cxnSp macro="">
      <xdr:nvCxnSpPr>
        <xdr:cNvPr id="636" name="直線コネクタ 635"/>
        <xdr:cNvCxnSpPr/>
      </xdr:nvCxnSpPr>
      <xdr:spPr>
        <a:xfrm>
          <a:off x="12814300" y="13585140"/>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110719</xdr:rowOff>
    </xdr:from>
    <xdr:to>
      <xdr:col>67</xdr:col>
      <xdr:colOff>101600</xdr:colOff>
      <xdr:row>79</xdr:row>
      <xdr:rowOff>40869</xdr:rowOff>
    </xdr:to>
    <xdr:sp macro="" textlink="">
      <xdr:nvSpPr>
        <xdr:cNvPr id="639" name="フローチャート: 判断 638"/>
        <xdr:cNvSpPr/>
      </xdr:nvSpPr>
      <xdr:spPr>
        <a:xfrm>
          <a:off x="12763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57396</xdr:rowOff>
    </xdr:from>
    <xdr:ext cx="469744" cy="259045"/>
    <xdr:sp macro="" textlink="">
      <xdr:nvSpPr>
        <xdr:cNvPr id="640" name="テキスト ボックス 639"/>
        <xdr:cNvSpPr txBox="1"/>
      </xdr:nvSpPr>
      <xdr:spPr>
        <a:xfrm>
          <a:off x="12579428"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154343</xdr:rowOff>
    </xdr:from>
    <xdr:to>
      <xdr:col>85</xdr:col>
      <xdr:colOff>177800</xdr:colOff>
      <xdr:row>79</xdr:row>
      <xdr:rowOff>84493</xdr:rowOff>
    </xdr:to>
    <xdr:sp macro="" textlink="">
      <xdr:nvSpPr>
        <xdr:cNvPr id="646" name="楕円 645"/>
        <xdr:cNvSpPr/>
      </xdr:nvSpPr>
      <xdr:spPr>
        <a:xfrm>
          <a:off x="16268700" y="1352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378565" cy="259045"/>
    <xdr:sp macro="" textlink="">
      <xdr:nvSpPr>
        <xdr:cNvPr id="647" name="災害復旧費該当値テキスト"/>
        <xdr:cNvSpPr txBox="1"/>
      </xdr:nvSpPr>
      <xdr:spPr>
        <a:xfrm>
          <a:off x="16370300" y="13488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163906</xdr:rowOff>
    </xdr:from>
    <xdr:to>
      <xdr:col>81</xdr:col>
      <xdr:colOff>101600</xdr:colOff>
      <xdr:row>79</xdr:row>
      <xdr:rowOff>94056</xdr:rowOff>
    </xdr:to>
    <xdr:sp macro="" textlink="">
      <xdr:nvSpPr>
        <xdr:cNvPr id="648" name="楕円 647"/>
        <xdr:cNvSpPr/>
      </xdr:nvSpPr>
      <xdr:spPr>
        <a:xfrm>
          <a:off x="15430500" y="1353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85183</xdr:rowOff>
    </xdr:from>
    <xdr:ext cx="313932" cy="259045"/>
    <xdr:sp macro="" textlink="">
      <xdr:nvSpPr>
        <xdr:cNvPr id="649" name="テキスト ボックス 648"/>
        <xdr:cNvSpPr txBox="1"/>
      </xdr:nvSpPr>
      <xdr:spPr>
        <a:xfrm>
          <a:off x="15324333" y="136297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164985</xdr:rowOff>
    </xdr:from>
    <xdr:to>
      <xdr:col>76</xdr:col>
      <xdr:colOff>165100</xdr:colOff>
      <xdr:row>79</xdr:row>
      <xdr:rowOff>95135</xdr:rowOff>
    </xdr:to>
    <xdr:sp macro="" textlink="">
      <xdr:nvSpPr>
        <xdr:cNvPr id="650" name="楕円 649"/>
        <xdr:cNvSpPr/>
      </xdr:nvSpPr>
      <xdr:spPr>
        <a:xfrm>
          <a:off x="14541500" y="1353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86262</xdr:rowOff>
    </xdr:from>
    <xdr:ext cx="249299" cy="259045"/>
    <xdr:sp macro="" textlink="">
      <xdr:nvSpPr>
        <xdr:cNvPr id="651" name="テキスト ボックス 650"/>
        <xdr:cNvSpPr txBox="1"/>
      </xdr:nvSpPr>
      <xdr:spPr>
        <a:xfrm>
          <a:off x="14467650" y="13630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163564</xdr:rowOff>
    </xdr:from>
    <xdr:to>
      <xdr:col>72</xdr:col>
      <xdr:colOff>38100</xdr:colOff>
      <xdr:row>79</xdr:row>
      <xdr:rowOff>93714</xdr:rowOff>
    </xdr:to>
    <xdr:sp macro="" textlink="">
      <xdr:nvSpPr>
        <xdr:cNvPr id="652" name="楕円 651"/>
        <xdr:cNvSpPr/>
      </xdr:nvSpPr>
      <xdr:spPr>
        <a:xfrm>
          <a:off x="13652500" y="1353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84841</xdr:rowOff>
    </xdr:from>
    <xdr:ext cx="378565" cy="259045"/>
    <xdr:sp macro="" textlink="">
      <xdr:nvSpPr>
        <xdr:cNvPr id="653" name="テキスト ボックス 652"/>
        <xdr:cNvSpPr txBox="1"/>
      </xdr:nvSpPr>
      <xdr:spPr>
        <a:xfrm>
          <a:off x="13514017" y="13629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161240</xdr:rowOff>
    </xdr:from>
    <xdr:to>
      <xdr:col>67</xdr:col>
      <xdr:colOff>101600</xdr:colOff>
      <xdr:row>79</xdr:row>
      <xdr:rowOff>91390</xdr:rowOff>
    </xdr:to>
    <xdr:sp macro="" textlink="">
      <xdr:nvSpPr>
        <xdr:cNvPr id="654" name="楕円 653"/>
        <xdr:cNvSpPr/>
      </xdr:nvSpPr>
      <xdr:spPr>
        <a:xfrm>
          <a:off x="12763500" y="1353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82517</xdr:rowOff>
    </xdr:from>
    <xdr:ext cx="378565" cy="259045"/>
    <xdr:sp macro="" textlink="">
      <xdr:nvSpPr>
        <xdr:cNvPr id="655" name="テキスト ボックス 654"/>
        <xdr:cNvSpPr txBox="1"/>
      </xdr:nvSpPr>
      <xdr:spPr>
        <a:xfrm>
          <a:off x="12625017" y="13627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9610</xdr:rowOff>
    </xdr:from>
    <xdr:to>
      <xdr:col>85</xdr:col>
      <xdr:colOff>127000</xdr:colOff>
      <xdr:row>96</xdr:row>
      <xdr:rowOff>26902</xdr:rowOff>
    </xdr:to>
    <xdr:cxnSp macro="">
      <xdr:nvCxnSpPr>
        <xdr:cNvPr id="686" name="直線コネクタ 685"/>
        <xdr:cNvCxnSpPr/>
      </xdr:nvCxnSpPr>
      <xdr:spPr>
        <a:xfrm>
          <a:off x="15481300" y="16468810"/>
          <a:ext cx="838200" cy="1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160747</xdr:rowOff>
    </xdr:from>
    <xdr:to>
      <xdr:col>81</xdr:col>
      <xdr:colOff>50800</xdr:colOff>
      <xdr:row>96</xdr:row>
      <xdr:rowOff>9610</xdr:rowOff>
    </xdr:to>
    <xdr:cxnSp macro="">
      <xdr:nvCxnSpPr>
        <xdr:cNvPr id="689" name="直線コネクタ 688"/>
        <xdr:cNvCxnSpPr/>
      </xdr:nvCxnSpPr>
      <xdr:spPr>
        <a:xfrm>
          <a:off x="14592300" y="16448497"/>
          <a:ext cx="889000" cy="2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89914</xdr:rowOff>
    </xdr:from>
    <xdr:to>
      <xdr:col>76</xdr:col>
      <xdr:colOff>114300</xdr:colOff>
      <xdr:row>95</xdr:row>
      <xdr:rowOff>160747</xdr:rowOff>
    </xdr:to>
    <xdr:cxnSp macro="">
      <xdr:nvCxnSpPr>
        <xdr:cNvPr id="692" name="直線コネクタ 691"/>
        <xdr:cNvCxnSpPr/>
      </xdr:nvCxnSpPr>
      <xdr:spPr>
        <a:xfrm>
          <a:off x="13703300" y="16377664"/>
          <a:ext cx="889000" cy="7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43819</xdr:rowOff>
    </xdr:from>
    <xdr:to>
      <xdr:col>71</xdr:col>
      <xdr:colOff>177800</xdr:colOff>
      <xdr:row>95</xdr:row>
      <xdr:rowOff>89914</xdr:rowOff>
    </xdr:to>
    <xdr:cxnSp macro="">
      <xdr:nvCxnSpPr>
        <xdr:cNvPr id="695" name="直線コネクタ 694"/>
        <xdr:cNvCxnSpPr/>
      </xdr:nvCxnSpPr>
      <xdr:spPr>
        <a:xfrm>
          <a:off x="12814300" y="16331569"/>
          <a:ext cx="889000" cy="4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154929</xdr:rowOff>
    </xdr:from>
    <xdr:ext cx="534377" cy="259045"/>
    <xdr:sp macro="" textlink="">
      <xdr:nvSpPr>
        <xdr:cNvPr id="697" name="テキスト ボックス 696"/>
        <xdr:cNvSpPr txBox="1"/>
      </xdr:nvSpPr>
      <xdr:spPr>
        <a:xfrm>
          <a:off x="13436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152141</xdr:rowOff>
    </xdr:from>
    <xdr:to>
      <xdr:col>67</xdr:col>
      <xdr:colOff>101600</xdr:colOff>
      <xdr:row>95</xdr:row>
      <xdr:rowOff>82291</xdr:rowOff>
    </xdr:to>
    <xdr:sp macro="" textlink="">
      <xdr:nvSpPr>
        <xdr:cNvPr id="698" name="フローチャート: 判断 697"/>
        <xdr:cNvSpPr/>
      </xdr:nvSpPr>
      <xdr:spPr>
        <a:xfrm>
          <a:off x="12763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98818</xdr:rowOff>
    </xdr:from>
    <xdr:ext cx="534377" cy="259045"/>
    <xdr:sp macro="" textlink="">
      <xdr:nvSpPr>
        <xdr:cNvPr id="699" name="テキスト ボックス 698"/>
        <xdr:cNvSpPr txBox="1"/>
      </xdr:nvSpPr>
      <xdr:spPr>
        <a:xfrm>
          <a:off x="12547111" y="160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147552</xdr:rowOff>
    </xdr:from>
    <xdr:to>
      <xdr:col>85</xdr:col>
      <xdr:colOff>177800</xdr:colOff>
      <xdr:row>96</xdr:row>
      <xdr:rowOff>77702</xdr:rowOff>
    </xdr:to>
    <xdr:sp macro="" textlink="">
      <xdr:nvSpPr>
        <xdr:cNvPr id="705" name="楕円 704"/>
        <xdr:cNvSpPr/>
      </xdr:nvSpPr>
      <xdr:spPr>
        <a:xfrm>
          <a:off x="16268700" y="1643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125979</xdr:rowOff>
    </xdr:from>
    <xdr:ext cx="534377" cy="259045"/>
    <xdr:sp macro="" textlink="">
      <xdr:nvSpPr>
        <xdr:cNvPr id="706" name="公債費該当値テキスト"/>
        <xdr:cNvSpPr txBox="1"/>
      </xdr:nvSpPr>
      <xdr:spPr>
        <a:xfrm>
          <a:off x="16370300" y="1641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130260</xdr:rowOff>
    </xdr:from>
    <xdr:to>
      <xdr:col>81</xdr:col>
      <xdr:colOff>101600</xdr:colOff>
      <xdr:row>96</xdr:row>
      <xdr:rowOff>60410</xdr:rowOff>
    </xdr:to>
    <xdr:sp macro="" textlink="">
      <xdr:nvSpPr>
        <xdr:cNvPr id="707" name="楕円 706"/>
        <xdr:cNvSpPr/>
      </xdr:nvSpPr>
      <xdr:spPr>
        <a:xfrm>
          <a:off x="15430500" y="1641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51537</xdr:rowOff>
    </xdr:from>
    <xdr:ext cx="534377" cy="259045"/>
    <xdr:sp macro="" textlink="">
      <xdr:nvSpPr>
        <xdr:cNvPr id="708" name="テキスト ボックス 707"/>
        <xdr:cNvSpPr txBox="1"/>
      </xdr:nvSpPr>
      <xdr:spPr>
        <a:xfrm>
          <a:off x="15214111" y="1651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109947</xdr:rowOff>
    </xdr:from>
    <xdr:to>
      <xdr:col>76</xdr:col>
      <xdr:colOff>165100</xdr:colOff>
      <xdr:row>96</xdr:row>
      <xdr:rowOff>40097</xdr:rowOff>
    </xdr:to>
    <xdr:sp macro="" textlink="">
      <xdr:nvSpPr>
        <xdr:cNvPr id="709" name="楕円 708"/>
        <xdr:cNvSpPr/>
      </xdr:nvSpPr>
      <xdr:spPr>
        <a:xfrm>
          <a:off x="14541500" y="1639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31224</xdr:rowOff>
    </xdr:from>
    <xdr:ext cx="534377" cy="259045"/>
    <xdr:sp macro="" textlink="">
      <xdr:nvSpPr>
        <xdr:cNvPr id="710" name="テキスト ボックス 709"/>
        <xdr:cNvSpPr txBox="1"/>
      </xdr:nvSpPr>
      <xdr:spPr>
        <a:xfrm>
          <a:off x="14325111" y="1649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39114</xdr:rowOff>
    </xdr:from>
    <xdr:to>
      <xdr:col>72</xdr:col>
      <xdr:colOff>38100</xdr:colOff>
      <xdr:row>95</xdr:row>
      <xdr:rowOff>140714</xdr:rowOff>
    </xdr:to>
    <xdr:sp macro="" textlink="">
      <xdr:nvSpPr>
        <xdr:cNvPr id="711" name="楕円 710"/>
        <xdr:cNvSpPr/>
      </xdr:nvSpPr>
      <xdr:spPr>
        <a:xfrm>
          <a:off x="13652500" y="1632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157241</xdr:rowOff>
    </xdr:from>
    <xdr:ext cx="534377" cy="259045"/>
    <xdr:sp macro="" textlink="">
      <xdr:nvSpPr>
        <xdr:cNvPr id="712" name="テキスト ボックス 711"/>
        <xdr:cNvSpPr txBox="1"/>
      </xdr:nvSpPr>
      <xdr:spPr>
        <a:xfrm>
          <a:off x="13436111" y="1610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164469</xdr:rowOff>
    </xdr:from>
    <xdr:to>
      <xdr:col>67</xdr:col>
      <xdr:colOff>101600</xdr:colOff>
      <xdr:row>95</xdr:row>
      <xdr:rowOff>94619</xdr:rowOff>
    </xdr:to>
    <xdr:sp macro="" textlink="">
      <xdr:nvSpPr>
        <xdr:cNvPr id="713" name="楕円 712"/>
        <xdr:cNvSpPr/>
      </xdr:nvSpPr>
      <xdr:spPr>
        <a:xfrm>
          <a:off x="12763500" y="1628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85746</xdr:rowOff>
    </xdr:from>
    <xdr:ext cx="534377" cy="259045"/>
    <xdr:sp macro="" textlink="">
      <xdr:nvSpPr>
        <xdr:cNvPr id="714" name="テキスト ボックス 713"/>
        <xdr:cNvSpPr txBox="1"/>
      </xdr:nvSpPr>
      <xdr:spPr>
        <a:xfrm>
          <a:off x="12547111" y="1637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82042</xdr:rowOff>
    </xdr:from>
    <xdr:to>
      <xdr:col>98</xdr:col>
      <xdr:colOff>38100</xdr:colOff>
      <xdr:row>39</xdr:row>
      <xdr:rowOff>12192</xdr:rowOff>
    </xdr:to>
    <xdr:sp macro="" textlink="">
      <xdr:nvSpPr>
        <xdr:cNvPr id="753" name="フローチャート: 判断 752"/>
        <xdr:cNvSpPr/>
      </xdr:nvSpPr>
      <xdr:spPr>
        <a:xfrm>
          <a:off x="18605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28719</xdr:rowOff>
    </xdr:from>
    <xdr:ext cx="313932" cy="259045"/>
    <xdr:sp macro="" textlink="">
      <xdr:nvSpPr>
        <xdr:cNvPr id="754" name="テキスト ボックス 753"/>
        <xdr:cNvSpPr txBox="1"/>
      </xdr:nvSpPr>
      <xdr:spPr>
        <a:xfrm>
          <a:off x="18499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民生費は、高齢化率の低さなどにより、住民１人当たり</a:t>
          </a:r>
          <a:r>
            <a:rPr kumimoji="1" lang="en-US" altLang="ja-JP" sz="1300">
              <a:latin typeface="ＭＳ Ｐゴシック" panose="020B0600070205080204" pitchFamily="50" charset="-128"/>
              <a:ea typeface="ＭＳ Ｐゴシック" panose="020B0600070205080204" pitchFamily="50" charset="-128"/>
            </a:rPr>
            <a:t>109,990</a:t>
          </a:r>
          <a:r>
            <a:rPr kumimoji="1" lang="ja-JP" altLang="en-US" sz="1300">
              <a:latin typeface="ＭＳ Ｐゴシック" panose="020B0600070205080204" pitchFamily="50" charset="-128"/>
              <a:ea typeface="ＭＳ Ｐゴシック" panose="020B0600070205080204" pitchFamily="50" charset="-128"/>
            </a:rPr>
            <a:t>円と類似団体平均を下回っているが、ここ数年は児童福祉費や保育所費、生活保護費の増などにより上昇傾向にある。</a:t>
          </a:r>
        </a:p>
        <a:p>
          <a:r>
            <a:rPr kumimoji="1" lang="ja-JP" altLang="en-US" sz="1300">
              <a:latin typeface="ＭＳ Ｐゴシック" panose="020B0600070205080204" pitchFamily="50" charset="-128"/>
              <a:ea typeface="ＭＳ Ｐゴシック" panose="020B0600070205080204" pitchFamily="50" charset="-128"/>
            </a:rPr>
            <a:t>衛生費は、総合健康センターの運営や複数の病院（市民病院及び隣接市との共同経営病院）への補助金などにより、類似団体平均よりも高くなっている。</a:t>
          </a:r>
        </a:p>
        <a:p>
          <a:r>
            <a:rPr kumimoji="1" lang="ja-JP" altLang="en-US" sz="1300">
              <a:latin typeface="ＭＳ Ｐゴシック" panose="020B0600070205080204" pitchFamily="50" charset="-128"/>
              <a:ea typeface="ＭＳ Ｐゴシック" panose="020B0600070205080204" pitchFamily="50" charset="-128"/>
            </a:rPr>
            <a:t>消防費は、消防庁舎、防災センター、及び防潮堤の整備などにより、類似団体平均を上回っている。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教育費は、平成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年度以降は総合体育館の整備などにより、類似団体平均を上回っている。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年度は、実質単年度収支が黒字となり、決算剰余金による積立額が増加したため、標準財政規模に対する財政調整基金残高も増加した。</a:t>
          </a:r>
        </a:p>
        <a:p>
          <a:r>
            <a:rPr kumimoji="1" lang="ja-JP" altLang="en-US" sz="1400">
              <a:latin typeface="ＭＳ ゴシック" pitchFamily="49" charset="-128"/>
              <a:ea typeface="ＭＳ ゴシック" pitchFamily="49" charset="-128"/>
            </a:rPr>
            <a:t>　今後、少子高齢化の進展、公共施設の老朽化などに伴う歳出増が予測されるため、事務事業の見直し、公共施設マネジメントの推進などにより歳出の抑制に努めていく。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年度は、基金繰入金の減少や社会保障関連経費の増加により一般会計の黒字幅が減少した。国民健康保険特別会計は、平成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年度から県が財政運営の責任主体となり、歳入歳出決算見込みをより正確に算出することが可能となったため、基金繰入金を最小限とし、黒字幅が減少した。</a:t>
          </a:r>
        </a:p>
        <a:p>
          <a:r>
            <a:rPr kumimoji="1" lang="ja-JP" altLang="en-US" sz="1400">
              <a:latin typeface="ＭＳ ゴシック" pitchFamily="49" charset="-128"/>
              <a:ea typeface="ＭＳ ゴシック" pitchFamily="49" charset="-128"/>
            </a:rPr>
            <a:t>　公共下水道事業特別会計は、供用開始区域の拡大を進めているが、節水機器の普及等により使用料収入が伸び悩んでおり、料金改定とより一層の接続推進が必要である。</a:t>
          </a:r>
        </a:p>
        <a:p>
          <a:r>
            <a:rPr kumimoji="1" lang="ja-JP" altLang="en-US" sz="1400">
              <a:latin typeface="ＭＳ ゴシック" pitchFamily="49" charset="-128"/>
              <a:ea typeface="ＭＳ ゴシック" pitchFamily="49" charset="-128"/>
            </a:rPr>
            <a:t>　今後も、一般会計から他会計への繰出金の適正化とともに、各会計においても持続的な経営の健全化に努めていく。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34113628</v>
      </c>
      <c r="BO4" s="430"/>
      <c r="BP4" s="430"/>
      <c r="BQ4" s="430"/>
      <c r="BR4" s="430"/>
      <c r="BS4" s="430"/>
      <c r="BT4" s="430"/>
      <c r="BU4" s="431"/>
      <c r="BV4" s="429">
        <v>34040445</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5</v>
      </c>
      <c r="CU4" s="436"/>
      <c r="CV4" s="436"/>
      <c r="CW4" s="436"/>
      <c r="CX4" s="436"/>
      <c r="CY4" s="436"/>
      <c r="CZ4" s="436"/>
      <c r="DA4" s="437"/>
      <c r="DB4" s="435">
        <v>6.6</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32954760</v>
      </c>
      <c r="BO5" s="467"/>
      <c r="BP5" s="467"/>
      <c r="BQ5" s="467"/>
      <c r="BR5" s="467"/>
      <c r="BS5" s="467"/>
      <c r="BT5" s="467"/>
      <c r="BU5" s="468"/>
      <c r="BV5" s="466">
        <v>32766717</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91.1</v>
      </c>
      <c r="CU5" s="464"/>
      <c r="CV5" s="464"/>
      <c r="CW5" s="464"/>
      <c r="CX5" s="464"/>
      <c r="CY5" s="464"/>
      <c r="CZ5" s="464"/>
      <c r="DA5" s="465"/>
      <c r="DB5" s="463">
        <v>91.6</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1158868</v>
      </c>
      <c r="BO6" s="467"/>
      <c r="BP6" s="467"/>
      <c r="BQ6" s="467"/>
      <c r="BR6" s="467"/>
      <c r="BS6" s="467"/>
      <c r="BT6" s="467"/>
      <c r="BU6" s="468"/>
      <c r="BV6" s="466">
        <v>1273728</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96.1</v>
      </c>
      <c r="CU6" s="504"/>
      <c r="CV6" s="504"/>
      <c r="CW6" s="504"/>
      <c r="CX6" s="504"/>
      <c r="CY6" s="504"/>
      <c r="CZ6" s="504"/>
      <c r="DA6" s="505"/>
      <c r="DB6" s="503">
        <v>97.3</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202010</v>
      </c>
      <c r="BO7" s="467"/>
      <c r="BP7" s="467"/>
      <c r="BQ7" s="467"/>
      <c r="BR7" s="467"/>
      <c r="BS7" s="467"/>
      <c r="BT7" s="467"/>
      <c r="BU7" s="468"/>
      <c r="BV7" s="466">
        <v>2483</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19129682</v>
      </c>
      <c r="CU7" s="467"/>
      <c r="CV7" s="467"/>
      <c r="CW7" s="467"/>
      <c r="CX7" s="467"/>
      <c r="CY7" s="467"/>
      <c r="CZ7" s="467"/>
      <c r="DA7" s="468"/>
      <c r="DB7" s="466">
        <v>19201533</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956858</v>
      </c>
      <c r="BO8" s="467"/>
      <c r="BP8" s="467"/>
      <c r="BQ8" s="467"/>
      <c r="BR8" s="467"/>
      <c r="BS8" s="467"/>
      <c r="BT8" s="467"/>
      <c r="BU8" s="468"/>
      <c r="BV8" s="466">
        <v>1271245</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0.89</v>
      </c>
      <c r="CU8" s="507"/>
      <c r="CV8" s="507"/>
      <c r="CW8" s="507"/>
      <c r="CX8" s="507"/>
      <c r="CY8" s="507"/>
      <c r="CZ8" s="507"/>
      <c r="DA8" s="508"/>
      <c r="DB8" s="506">
        <v>0.88</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85789</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-314387</v>
      </c>
      <c r="BO9" s="467"/>
      <c r="BP9" s="467"/>
      <c r="BQ9" s="467"/>
      <c r="BR9" s="467"/>
      <c r="BS9" s="467"/>
      <c r="BT9" s="467"/>
      <c r="BU9" s="468"/>
      <c r="BV9" s="466">
        <v>371637</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13.8</v>
      </c>
      <c r="CU9" s="464"/>
      <c r="CV9" s="464"/>
      <c r="CW9" s="464"/>
      <c r="CX9" s="464"/>
      <c r="CY9" s="464"/>
      <c r="CZ9" s="464"/>
      <c r="DA9" s="465"/>
      <c r="DB9" s="463">
        <v>14.2</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84846</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458534</v>
      </c>
      <c r="BO10" s="467"/>
      <c r="BP10" s="467"/>
      <c r="BQ10" s="467"/>
      <c r="BR10" s="467"/>
      <c r="BS10" s="467"/>
      <c r="BT10" s="467"/>
      <c r="BU10" s="468"/>
      <c r="BV10" s="466">
        <v>2014</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94</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88234</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109</v>
      </c>
      <c r="AV12" s="499"/>
      <c r="AW12" s="499"/>
      <c r="AX12" s="499"/>
      <c r="AY12" s="500" t="s">
        <v>135</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82900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83978</v>
      </c>
      <c r="S13" s="548"/>
      <c r="T13" s="548"/>
      <c r="U13" s="548"/>
      <c r="V13" s="549"/>
      <c r="W13" s="482" t="s">
        <v>139</v>
      </c>
      <c r="X13" s="483"/>
      <c r="Y13" s="483"/>
      <c r="Z13" s="483"/>
      <c r="AA13" s="483"/>
      <c r="AB13" s="473"/>
      <c r="AC13" s="517">
        <v>1924</v>
      </c>
      <c r="AD13" s="518"/>
      <c r="AE13" s="518"/>
      <c r="AF13" s="518"/>
      <c r="AG13" s="557"/>
      <c r="AH13" s="517">
        <v>2178</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144147</v>
      </c>
      <c r="BO13" s="467"/>
      <c r="BP13" s="467"/>
      <c r="BQ13" s="467"/>
      <c r="BR13" s="467"/>
      <c r="BS13" s="467"/>
      <c r="BT13" s="467"/>
      <c r="BU13" s="468"/>
      <c r="BV13" s="466">
        <v>290751</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8.4</v>
      </c>
      <c r="CU13" s="464"/>
      <c r="CV13" s="464"/>
      <c r="CW13" s="464"/>
      <c r="CX13" s="464"/>
      <c r="CY13" s="464"/>
      <c r="CZ13" s="464"/>
      <c r="DA13" s="465"/>
      <c r="DB13" s="463">
        <v>8.8000000000000007</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87908</v>
      </c>
      <c r="S14" s="548"/>
      <c r="T14" s="548"/>
      <c r="U14" s="548"/>
      <c r="V14" s="549"/>
      <c r="W14" s="456"/>
      <c r="X14" s="457"/>
      <c r="Y14" s="457"/>
      <c r="Z14" s="457"/>
      <c r="AA14" s="457"/>
      <c r="AB14" s="446"/>
      <c r="AC14" s="550">
        <v>4.4000000000000004</v>
      </c>
      <c r="AD14" s="551"/>
      <c r="AE14" s="551"/>
      <c r="AF14" s="551"/>
      <c r="AG14" s="552"/>
      <c r="AH14" s="550">
        <v>5.0999999999999996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49.6</v>
      </c>
      <c r="CU14" s="562"/>
      <c r="CV14" s="562"/>
      <c r="CW14" s="562"/>
      <c r="CX14" s="562"/>
      <c r="CY14" s="562"/>
      <c r="CZ14" s="562"/>
      <c r="DA14" s="563"/>
      <c r="DB14" s="561">
        <v>59.4</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138</v>
      </c>
      <c r="N15" s="555"/>
      <c r="O15" s="555"/>
      <c r="P15" s="555"/>
      <c r="Q15" s="556"/>
      <c r="R15" s="547">
        <v>84005</v>
      </c>
      <c r="S15" s="548"/>
      <c r="T15" s="548"/>
      <c r="U15" s="548"/>
      <c r="V15" s="549"/>
      <c r="W15" s="482" t="s">
        <v>146</v>
      </c>
      <c r="X15" s="483"/>
      <c r="Y15" s="483"/>
      <c r="Z15" s="483"/>
      <c r="AA15" s="483"/>
      <c r="AB15" s="473"/>
      <c r="AC15" s="517">
        <v>18127</v>
      </c>
      <c r="AD15" s="518"/>
      <c r="AE15" s="518"/>
      <c r="AF15" s="518"/>
      <c r="AG15" s="557"/>
      <c r="AH15" s="517">
        <v>18069</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12848455</v>
      </c>
      <c r="BO15" s="430"/>
      <c r="BP15" s="430"/>
      <c r="BQ15" s="430"/>
      <c r="BR15" s="430"/>
      <c r="BS15" s="430"/>
      <c r="BT15" s="430"/>
      <c r="BU15" s="431"/>
      <c r="BV15" s="429">
        <v>12615395</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41.5</v>
      </c>
      <c r="AD16" s="551"/>
      <c r="AE16" s="551"/>
      <c r="AF16" s="551"/>
      <c r="AG16" s="552"/>
      <c r="AH16" s="550">
        <v>41.9</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14298776</v>
      </c>
      <c r="BO16" s="467"/>
      <c r="BP16" s="467"/>
      <c r="BQ16" s="467"/>
      <c r="BR16" s="467"/>
      <c r="BS16" s="467"/>
      <c r="BT16" s="467"/>
      <c r="BU16" s="468"/>
      <c r="BV16" s="466">
        <v>14278038</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23650</v>
      </c>
      <c r="AD17" s="518"/>
      <c r="AE17" s="518"/>
      <c r="AF17" s="518"/>
      <c r="AG17" s="557"/>
      <c r="AH17" s="517">
        <v>22867</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16423574</v>
      </c>
      <c r="BO17" s="467"/>
      <c r="BP17" s="467"/>
      <c r="BQ17" s="467"/>
      <c r="BR17" s="467"/>
      <c r="BS17" s="467"/>
      <c r="BT17" s="467"/>
      <c r="BU17" s="468"/>
      <c r="BV17" s="466">
        <v>16100253</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108.33</v>
      </c>
      <c r="M18" s="579"/>
      <c r="N18" s="579"/>
      <c r="O18" s="579"/>
      <c r="P18" s="579"/>
      <c r="Q18" s="579"/>
      <c r="R18" s="580"/>
      <c r="S18" s="580"/>
      <c r="T18" s="580"/>
      <c r="U18" s="580"/>
      <c r="V18" s="581"/>
      <c r="W18" s="484"/>
      <c r="X18" s="485"/>
      <c r="Y18" s="485"/>
      <c r="Z18" s="485"/>
      <c r="AA18" s="485"/>
      <c r="AB18" s="476"/>
      <c r="AC18" s="582">
        <v>54.1</v>
      </c>
      <c r="AD18" s="583"/>
      <c r="AE18" s="583"/>
      <c r="AF18" s="583"/>
      <c r="AG18" s="584"/>
      <c r="AH18" s="582">
        <v>53</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17683860</v>
      </c>
      <c r="BO18" s="467"/>
      <c r="BP18" s="467"/>
      <c r="BQ18" s="467"/>
      <c r="BR18" s="467"/>
      <c r="BS18" s="467"/>
      <c r="BT18" s="467"/>
      <c r="BU18" s="468"/>
      <c r="BV18" s="466">
        <v>17894619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792</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22963158</v>
      </c>
      <c r="BO19" s="467"/>
      <c r="BP19" s="467"/>
      <c r="BQ19" s="467"/>
      <c r="BR19" s="467"/>
      <c r="BS19" s="467"/>
      <c r="BT19" s="467"/>
      <c r="BU19" s="468"/>
      <c r="BV19" s="466">
        <v>22553374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31453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27267057</v>
      </c>
      <c r="BO23" s="467"/>
      <c r="BP23" s="467"/>
      <c r="BQ23" s="467"/>
      <c r="BR23" s="467"/>
      <c r="BS23" s="467"/>
      <c r="BT23" s="467"/>
      <c r="BU23" s="468"/>
      <c r="BV23" s="466">
        <v>26366508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8750</v>
      </c>
      <c r="R24" s="518"/>
      <c r="S24" s="518"/>
      <c r="T24" s="518"/>
      <c r="U24" s="518"/>
      <c r="V24" s="557"/>
      <c r="W24" s="616"/>
      <c r="X24" s="604"/>
      <c r="Y24" s="605"/>
      <c r="Z24" s="516" t="s">
        <v>170</v>
      </c>
      <c r="AA24" s="496"/>
      <c r="AB24" s="496"/>
      <c r="AC24" s="496"/>
      <c r="AD24" s="496"/>
      <c r="AE24" s="496"/>
      <c r="AF24" s="496"/>
      <c r="AG24" s="497"/>
      <c r="AH24" s="517">
        <v>390</v>
      </c>
      <c r="AI24" s="518"/>
      <c r="AJ24" s="518"/>
      <c r="AK24" s="518"/>
      <c r="AL24" s="557"/>
      <c r="AM24" s="517">
        <v>1244100</v>
      </c>
      <c r="AN24" s="518"/>
      <c r="AO24" s="518"/>
      <c r="AP24" s="518"/>
      <c r="AQ24" s="518"/>
      <c r="AR24" s="557"/>
      <c r="AS24" s="517">
        <v>3190</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21063115</v>
      </c>
      <c r="BO24" s="467"/>
      <c r="BP24" s="467"/>
      <c r="BQ24" s="467"/>
      <c r="BR24" s="467"/>
      <c r="BS24" s="467"/>
      <c r="BT24" s="467"/>
      <c r="BU24" s="468"/>
      <c r="BV24" s="466">
        <v>20672976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1</v>
      </c>
      <c r="M25" s="518"/>
      <c r="N25" s="518"/>
      <c r="O25" s="518"/>
      <c r="P25" s="557"/>
      <c r="Q25" s="517">
        <v>7150</v>
      </c>
      <c r="R25" s="518"/>
      <c r="S25" s="518"/>
      <c r="T25" s="518"/>
      <c r="U25" s="518"/>
      <c r="V25" s="557"/>
      <c r="W25" s="616"/>
      <c r="X25" s="604"/>
      <c r="Y25" s="605"/>
      <c r="Z25" s="516" t="s">
        <v>173</v>
      </c>
      <c r="AA25" s="496"/>
      <c r="AB25" s="496"/>
      <c r="AC25" s="496"/>
      <c r="AD25" s="496"/>
      <c r="AE25" s="496"/>
      <c r="AF25" s="496"/>
      <c r="AG25" s="497"/>
      <c r="AH25" s="517" t="s">
        <v>137</v>
      </c>
      <c r="AI25" s="518"/>
      <c r="AJ25" s="518"/>
      <c r="AK25" s="518"/>
      <c r="AL25" s="557"/>
      <c r="AM25" s="517" t="s">
        <v>137</v>
      </c>
      <c r="AN25" s="518"/>
      <c r="AO25" s="518"/>
      <c r="AP25" s="518"/>
      <c r="AQ25" s="518"/>
      <c r="AR25" s="557"/>
      <c r="AS25" s="517" t="s">
        <v>137</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9672992</v>
      </c>
      <c r="BO25" s="430"/>
      <c r="BP25" s="430"/>
      <c r="BQ25" s="430"/>
      <c r="BR25" s="430"/>
      <c r="BS25" s="430"/>
      <c r="BT25" s="430"/>
      <c r="BU25" s="431"/>
      <c r="BV25" s="429">
        <v>10184032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175</v>
      </c>
      <c r="F26" s="496"/>
      <c r="G26" s="496"/>
      <c r="H26" s="496"/>
      <c r="I26" s="496"/>
      <c r="J26" s="496"/>
      <c r="K26" s="497"/>
      <c r="L26" s="517">
        <v>1</v>
      </c>
      <c r="M26" s="518"/>
      <c r="N26" s="518"/>
      <c r="O26" s="518"/>
      <c r="P26" s="557"/>
      <c r="Q26" s="517">
        <v>6550</v>
      </c>
      <c r="R26" s="518"/>
      <c r="S26" s="518"/>
      <c r="T26" s="518"/>
      <c r="U26" s="518"/>
      <c r="V26" s="557"/>
      <c r="W26" s="616"/>
      <c r="X26" s="604"/>
      <c r="Y26" s="605"/>
      <c r="Z26" s="516" t="s">
        <v>176</v>
      </c>
      <c r="AA26" s="626"/>
      <c r="AB26" s="626"/>
      <c r="AC26" s="626"/>
      <c r="AD26" s="626"/>
      <c r="AE26" s="626"/>
      <c r="AF26" s="626"/>
      <c r="AG26" s="627"/>
      <c r="AH26" s="517">
        <v>16</v>
      </c>
      <c r="AI26" s="518"/>
      <c r="AJ26" s="518"/>
      <c r="AK26" s="518"/>
      <c r="AL26" s="557"/>
      <c r="AM26" s="517">
        <v>48896</v>
      </c>
      <c r="AN26" s="518"/>
      <c r="AO26" s="518"/>
      <c r="AP26" s="518"/>
      <c r="AQ26" s="518"/>
      <c r="AR26" s="557"/>
      <c r="AS26" s="517">
        <v>3056</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137</v>
      </c>
      <c r="BO26" s="467"/>
      <c r="BP26" s="467"/>
      <c r="BQ26" s="467"/>
      <c r="BR26" s="467"/>
      <c r="BS26" s="467"/>
      <c r="BT26" s="467"/>
      <c r="BU26" s="468"/>
      <c r="BV26" s="466" t="s">
        <v>137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178</v>
      </c>
      <c r="F27" s="496"/>
      <c r="G27" s="496"/>
      <c r="H27" s="496"/>
      <c r="I27" s="496"/>
      <c r="J27" s="496"/>
      <c r="K27" s="497"/>
      <c r="L27" s="517">
        <v>1</v>
      </c>
      <c r="M27" s="518"/>
      <c r="N27" s="518"/>
      <c r="O27" s="518"/>
      <c r="P27" s="557"/>
      <c r="Q27" s="517">
        <v>4640</v>
      </c>
      <c r="R27" s="518"/>
      <c r="S27" s="518"/>
      <c r="T27" s="518"/>
      <c r="U27" s="518"/>
      <c r="V27" s="557"/>
      <c r="W27" s="616"/>
      <c r="X27" s="604"/>
      <c r="Y27" s="605"/>
      <c r="Z27" s="516" t="s">
        <v>179</v>
      </c>
      <c r="AA27" s="496"/>
      <c r="AB27" s="496"/>
      <c r="AC27" s="496"/>
      <c r="AD27" s="496"/>
      <c r="AE27" s="496"/>
      <c r="AF27" s="496"/>
      <c r="AG27" s="497"/>
      <c r="AH27" s="517">
        <v>84</v>
      </c>
      <c r="AI27" s="518"/>
      <c r="AJ27" s="518"/>
      <c r="AK27" s="518"/>
      <c r="AL27" s="557"/>
      <c r="AM27" s="517">
        <v>249336</v>
      </c>
      <c r="AN27" s="518"/>
      <c r="AO27" s="518"/>
      <c r="AP27" s="518"/>
      <c r="AQ27" s="518"/>
      <c r="AR27" s="557"/>
      <c r="AS27" s="517">
        <v>2968</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t="s">
        <v>137</v>
      </c>
      <c r="BO27" s="640"/>
      <c r="BP27" s="640"/>
      <c r="BQ27" s="640"/>
      <c r="BR27" s="640"/>
      <c r="BS27" s="640"/>
      <c r="BT27" s="640"/>
      <c r="BU27" s="641"/>
      <c r="BV27" s="639" t="s">
        <v>137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181</v>
      </c>
      <c r="F28" s="496"/>
      <c r="G28" s="496"/>
      <c r="H28" s="496"/>
      <c r="I28" s="496"/>
      <c r="J28" s="496"/>
      <c r="K28" s="497"/>
      <c r="L28" s="517">
        <v>1</v>
      </c>
      <c r="M28" s="518"/>
      <c r="N28" s="518"/>
      <c r="O28" s="518"/>
      <c r="P28" s="557"/>
      <c r="Q28" s="517">
        <v>4250</v>
      </c>
      <c r="R28" s="518"/>
      <c r="S28" s="518"/>
      <c r="T28" s="518"/>
      <c r="U28" s="518"/>
      <c r="V28" s="557"/>
      <c r="W28" s="616"/>
      <c r="X28" s="604"/>
      <c r="Y28" s="605"/>
      <c r="Z28" s="516" t="s">
        <v>182</v>
      </c>
      <c r="AA28" s="496"/>
      <c r="AB28" s="496"/>
      <c r="AC28" s="496"/>
      <c r="AD28" s="496"/>
      <c r="AE28" s="496"/>
      <c r="AF28" s="496"/>
      <c r="AG28" s="497"/>
      <c r="AH28" s="517" t="s">
        <v>137</v>
      </c>
      <c r="AI28" s="518"/>
      <c r="AJ28" s="518"/>
      <c r="AK28" s="518"/>
      <c r="AL28" s="557"/>
      <c r="AM28" s="517" t="s">
        <v>137</v>
      </c>
      <c r="AN28" s="518"/>
      <c r="AO28" s="518"/>
      <c r="AP28" s="518"/>
      <c r="AQ28" s="518"/>
      <c r="AR28" s="557"/>
      <c r="AS28" s="517" t="s">
        <v>137</v>
      </c>
      <c r="AT28" s="518"/>
      <c r="AU28" s="518"/>
      <c r="AV28" s="518"/>
      <c r="AW28" s="518"/>
      <c r="AX28" s="519"/>
      <c r="AY28" s="642" t="s">
        <v>183</v>
      </c>
      <c r="AZ28" s="643"/>
      <c r="BA28" s="643"/>
      <c r="BB28" s="644"/>
      <c r="BC28" s="426" t="s">
        <v>48</v>
      </c>
      <c r="BD28" s="427"/>
      <c r="BE28" s="427"/>
      <c r="BF28" s="427"/>
      <c r="BG28" s="427"/>
      <c r="BH28" s="427"/>
      <c r="BI28" s="427"/>
      <c r="BJ28" s="427"/>
      <c r="BK28" s="427"/>
      <c r="BL28" s="427"/>
      <c r="BM28" s="428"/>
      <c r="BN28" s="429">
        <v>2163071</v>
      </c>
      <c r="BO28" s="430"/>
      <c r="BP28" s="430"/>
      <c r="BQ28" s="430"/>
      <c r="BR28" s="430"/>
      <c r="BS28" s="430"/>
      <c r="BT28" s="430"/>
      <c r="BU28" s="431"/>
      <c r="BV28" s="429">
        <v>1704537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184</v>
      </c>
      <c r="F29" s="496"/>
      <c r="G29" s="496"/>
      <c r="H29" s="496"/>
      <c r="I29" s="496"/>
      <c r="J29" s="496"/>
      <c r="K29" s="497"/>
      <c r="L29" s="517">
        <v>18</v>
      </c>
      <c r="M29" s="518"/>
      <c r="N29" s="518"/>
      <c r="O29" s="518"/>
      <c r="P29" s="557"/>
      <c r="Q29" s="517">
        <v>3920</v>
      </c>
      <c r="R29" s="518"/>
      <c r="S29" s="518"/>
      <c r="T29" s="518"/>
      <c r="U29" s="518"/>
      <c r="V29" s="557"/>
      <c r="W29" s="617"/>
      <c r="X29" s="618"/>
      <c r="Y29" s="619"/>
      <c r="Z29" s="516" t="s">
        <v>185</v>
      </c>
      <c r="AA29" s="496"/>
      <c r="AB29" s="496"/>
      <c r="AC29" s="496"/>
      <c r="AD29" s="496"/>
      <c r="AE29" s="496"/>
      <c r="AF29" s="496"/>
      <c r="AG29" s="497"/>
      <c r="AH29" s="517">
        <v>474</v>
      </c>
      <c r="AI29" s="518"/>
      <c r="AJ29" s="518"/>
      <c r="AK29" s="518"/>
      <c r="AL29" s="557"/>
      <c r="AM29" s="517">
        <v>1493436</v>
      </c>
      <c r="AN29" s="518"/>
      <c r="AO29" s="518"/>
      <c r="AP29" s="518"/>
      <c r="AQ29" s="518"/>
      <c r="AR29" s="557"/>
      <c r="AS29" s="517">
        <v>3151</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622905</v>
      </c>
      <c r="BO29" s="467"/>
      <c r="BP29" s="467"/>
      <c r="BQ29" s="467"/>
      <c r="BR29" s="467"/>
      <c r="BS29" s="467"/>
      <c r="BT29" s="467"/>
      <c r="BU29" s="468"/>
      <c r="BV29" s="466">
        <v>621901</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103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3368338</v>
      </c>
      <c r="BO30" s="640"/>
      <c r="BP30" s="640"/>
      <c r="BQ30" s="640"/>
      <c r="BR30" s="640"/>
      <c r="BS30" s="640"/>
      <c r="BT30" s="640"/>
      <c r="BU30" s="641"/>
      <c r="BV30" s="639">
        <v>3451170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194</v>
      </c>
      <c r="V33" s="490"/>
      <c r="W33" s="455" t="s">
        <v>195</v>
      </c>
      <c r="X33" s="455"/>
      <c r="Y33" s="455"/>
      <c r="Z33" s="455"/>
      <c r="AA33" s="455"/>
      <c r="AB33" s="455"/>
      <c r="AC33" s="455"/>
      <c r="AD33" s="455"/>
      <c r="AE33" s="455"/>
      <c r="AF33" s="455"/>
      <c r="AG33" s="455"/>
      <c r="AH33" s="455"/>
      <c r="AI33" s="455"/>
      <c r="AJ33" s="455"/>
      <c r="AK33" s="455"/>
      <c r="AL33" s="215"/>
      <c r="AM33" s="490" t="s">
        <v>194</v>
      </c>
      <c r="AN33" s="490"/>
      <c r="AO33" s="455" t="s">
        <v>195</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194</v>
      </c>
      <c r="CP33" s="490"/>
      <c r="CQ33" s="455" t="s">
        <v>199</v>
      </c>
      <c r="CR33" s="455"/>
      <c r="CS33" s="455"/>
      <c r="CT33" s="455"/>
      <c r="CU33" s="455"/>
      <c r="CV33" s="455"/>
      <c r="CW33" s="455"/>
      <c r="CX33" s="455"/>
      <c r="CY33" s="455"/>
      <c r="CZ33" s="455"/>
      <c r="DA33" s="455"/>
      <c r="DB33" s="455"/>
      <c r="DC33" s="455"/>
      <c r="DD33" s="455"/>
      <c r="DE33" s="455"/>
      <c r="DF33" s="215"/>
      <c r="DG33" s="651" t="s">
        <v>200</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10</v>
      </c>
      <c r="BF34" s="652"/>
      <c r="BG34" s="653" t="str">
        <f>IF('各会計、関係団体の財政状況及び健全化判断比率'!B34="","",'各会計、関係団体の財政状況及び健全化判断比率'!B34)</f>
        <v>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12</v>
      </c>
      <c r="BX34" s="652"/>
      <c r="BY34" s="653" t="str">
        <f>IF('各会計、関係団体の財政状況及び健全化判断比率'!B68="","",'各会計、関係団体の財政状況及び健全化判断比率'!B68)</f>
        <v>太田川原野谷川治水水防組合</v>
      </c>
      <c r="BZ34" s="653"/>
      <c r="CA34" s="653"/>
      <c r="CB34" s="653"/>
      <c r="CC34" s="653"/>
      <c r="CD34" s="653"/>
      <c r="CE34" s="653"/>
      <c r="CF34" s="653"/>
      <c r="CG34" s="653"/>
      <c r="CH34" s="653"/>
      <c r="CI34" s="653"/>
      <c r="CJ34" s="653"/>
      <c r="CK34" s="653"/>
      <c r="CL34" s="653"/>
      <c r="CM34" s="653"/>
      <c r="CN34" s="213"/>
      <c r="CO34" s="652">
        <f>IF(CQ34="","",MAX(C34:D43,U34:V43,AM34:AN43,BE34:BF43,BW34:BX43)+1)</f>
        <v>20</v>
      </c>
      <c r="CP34" s="652"/>
      <c r="CQ34" s="653" t="str">
        <f>IF('各会計、関係団体の財政状況及び健全化判断比率'!BS7="","",'各会計、関係団体の財政状況及び健全化判断比率'!BS7)</f>
        <v>袋井地域土地開発公社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墓地事業特別会計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f t="shared" ref="AM35:AM43" si="0">IF(AO35="","",AM34+1)</f>
        <v>9</v>
      </c>
      <c r="AN35" s="652"/>
      <c r="AO35" s="653" t="str">
        <f>IF('各会計、関係団体の財政状況及び健全化判断比率'!B33="","",'各会計、関係団体の財政状況及び健全化判断比率'!B33)</f>
        <v>病院事業会計</v>
      </c>
      <c r="AP35" s="653"/>
      <c r="AQ35" s="653"/>
      <c r="AR35" s="653"/>
      <c r="AS35" s="653"/>
      <c r="AT35" s="653"/>
      <c r="AU35" s="653"/>
      <c r="AV35" s="653"/>
      <c r="AW35" s="653"/>
      <c r="AX35" s="653"/>
      <c r="AY35" s="653"/>
      <c r="AZ35" s="653"/>
      <c r="BA35" s="653"/>
      <c r="BB35" s="653"/>
      <c r="BC35" s="653"/>
      <c r="BD35" s="213"/>
      <c r="BE35" s="652">
        <f t="shared" ref="BE35:BE43" si="1">IF(BG35="","",BE34+1)</f>
        <v>11</v>
      </c>
      <c r="BF35" s="652"/>
      <c r="BG35" s="653" t="str">
        <f>IF('各会計、関係団体の財政状況及び健全化判断比率'!B35="","",'各会計、関係団体の財政状況及び健全化判断比率'!B35)</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13</v>
      </c>
      <c r="BX35" s="652"/>
      <c r="BY35" s="653" t="str">
        <f>IF('各会計、関係団体の財政状況及び健全化判断比率'!B69="","",'各会計、関係団体の財政状況及び健全化判断比率'!B69)</f>
        <v>浅羽地域湛水防除施設組合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公共下水道事業特別会計（汚水処理場分）</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介護保険特別会計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14</v>
      </c>
      <c r="BX36" s="652"/>
      <c r="BY36" s="653" t="str">
        <f>IF('各会計、関係団体の財政状況及び健全化判断比率'!B70="","",'各会計、関係団体の財政状況及び健全化判断比率'!B70)</f>
        <v>袋井市森町広域行政組合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7</v>
      </c>
      <c r="V37" s="652"/>
      <c r="W37" s="653" t="str">
        <f>IF('各会計、関係団体の財政状況及び健全化判断比率'!B31="","",'各会計、関係団体の財政状況及び健全化判断比率'!B31)</f>
        <v>駐車場事業特別会計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15</v>
      </c>
      <c r="BX37" s="652"/>
      <c r="BY37" s="653" t="str">
        <f>IF('各会計、関係団体の財政状況及び健全化判断比率'!B71="","",'各会計、関係団体の財政状況及び健全化判断比率'!B71)</f>
        <v>中遠広域事務組合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16</v>
      </c>
      <c r="BX38" s="652"/>
      <c r="BY38" s="653" t="str">
        <f>IF('各会計、関係団体の財政状況及び健全化判断比率'!B72="","",'各会計、関係団体の財政状況及び健全化判断比率'!B72)</f>
        <v>中東遠看護専門学校組合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17</v>
      </c>
      <c r="BX39" s="652"/>
      <c r="BY39" s="653" t="str">
        <f>IF('各会計、関係団体の財政状況及び健全化判断比率'!B73="","",'各会計、関係団体の財政状況及び健全化判断比率'!B73)</f>
        <v>静岡県後期高齢者医療広域連合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18</v>
      </c>
      <c r="BX40" s="652"/>
      <c r="BY40" s="653" t="str">
        <f>IF('各会計、関係団体の財政状況及び健全化判断比率'!B74="","",'各会計、関係団体の財政状況及び健全化判断比率'!B74)</f>
        <v>静岡地方税滞納整理機構</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19</v>
      </c>
      <c r="BX41" s="652"/>
      <c r="BY41" s="653" t="str">
        <f>IF('各会計、関係団体の財政状況及び健全化判断比率'!B75="","",'各会計、関係団体の財政状況及び健全化判断比率'!B75)</f>
        <v>掛川市・袋井市病院企業団</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4/0rsXB+0F4EDzXyiLu9XfJE9CcDShc2PPRSRXoS9wjNr0Zw1ske7Kih4Ej/hx1vl/L2V2GgaDpaSGHqM0ZvIg==" saltValue="hQjGMEihwF602bVjjWqPh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44" t="s">
        <v>570</v>
      </c>
      <c r="D34" s="1244"/>
      <c r="E34" s="1245"/>
      <c r="F34" s="32">
        <v>0</v>
      </c>
      <c r="G34" s="33">
        <v>0</v>
      </c>
      <c r="H34" s="33" t="s">
        <v>571</v>
      </c>
      <c r="I34" s="33" t="s">
        <v>571</v>
      </c>
      <c r="J34" s="34" t="s">
        <v>571</v>
      </c>
      <c r="K34" s="22"/>
      <c r="L34" s="22"/>
      <c r="M34" s="22"/>
      <c r="N34" s="22"/>
      <c r="O34" s="22"/>
      <c r="P34" s="22"/>
    </row>
    <row r="35" spans="1:16" ht="39" customHeight="1" x14ac:dyDescent="0.15">
      <c r="A35" s="22"/>
      <c r="B35" s="35"/>
      <c r="C35" s="1238" t="s">
        <v>572</v>
      </c>
      <c r="D35" s="1239"/>
      <c r="E35" s="1240"/>
      <c r="F35" s="36">
        <v>6.71</v>
      </c>
      <c r="G35" s="37">
        <v>6.92</v>
      </c>
      <c r="H35" s="37">
        <v>7.54</v>
      </c>
      <c r="I35" s="37">
        <v>7.65</v>
      </c>
      <c r="J35" s="38">
        <v>7.55</v>
      </c>
      <c r="K35" s="22"/>
      <c r="L35" s="22"/>
      <c r="M35" s="22"/>
      <c r="N35" s="22"/>
      <c r="O35" s="22"/>
      <c r="P35" s="22"/>
    </row>
    <row r="36" spans="1:16" ht="39" customHeight="1" x14ac:dyDescent="0.15">
      <c r="A36" s="22"/>
      <c r="B36" s="35"/>
      <c r="C36" s="1238" t="s">
        <v>573</v>
      </c>
      <c r="D36" s="1239"/>
      <c r="E36" s="1240"/>
      <c r="F36" s="36">
        <v>6.03</v>
      </c>
      <c r="G36" s="37">
        <v>4.95</v>
      </c>
      <c r="H36" s="37">
        <v>4.75</v>
      </c>
      <c r="I36" s="37">
        <v>6.61</v>
      </c>
      <c r="J36" s="38">
        <v>4.72</v>
      </c>
      <c r="K36" s="22"/>
      <c r="L36" s="22"/>
      <c r="M36" s="22"/>
      <c r="N36" s="22"/>
      <c r="O36" s="22"/>
      <c r="P36" s="22"/>
    </row>
    <row r="37" spans="1:16" ht="39" customHeight="1" x14ac:dyDescent="0.15">
      <c r="A37" s="22"/>
      <c r="B37" s="35"/>
      <c r="C37" s="1238" t="s">
        <v>574</v>
      </c>
      <c r="D37" s="1239"/>
      <c r="E37" s="1240"/>
      <c r="F37" s="36">
        <v>0.47</v>
      </c>
      <c r="G37" s="37">
        <v>0.84</v>
      </c>
      <c r="H37" s="37">
        <v>0.81</v>
      </c>
      <c r="I37" s="37">
        <v>0.64</v>
      </c>
      <c r="J37" s="38">
        <v>0.88</v>
      </c>
      <c r="K37" s="22"/>
      <c r="L37" s="22"/>
      <c r="M37" s="22"/>
      <c r="N37" s="22"/>
      <c r="O37" s="22"/>
      <c r="P37" s="22"/>
    </row>
    <row r="38" spans="1:16" ht="39" customHeight="1" x14ac:dyDescent="0.15">
      <c r="A38" s="22"/>
      <c r="B38" s="35"/>
      <c r="C38" s="1238" t="s">
        <v>575</v>
      </c>
      <c r="D38" s="1239"/>
      <c r="E38" s="1240"/>
      <c r="F38" s="36">
        <v>1.78</v>
      </c>
      <c r="G38" s="37">
        <v>1.89</v>
      </c>
      <c r="H38" s="37">
        <v>1.62</v>
      </c>
      <c r="I38" s="37">
        <v>1.39</v>
      </c>
      <c r="J38" s="38">
        <v>0.87</v>
      </c>
      <c r="K38" s="22"/>
      <c r="L38" s="22"/>
      <c r="M38" s="22"/>
      <c r="N38" s="22"/>
      <c r="O38" s="22"/>
      <c r="P38" s="22"/>
    </row>
    <row r="39" spans="1:16" ht="39" customHeight="1" x14ac:dyDescent="0.15">
      <c r="A39" s="22"/>
      <c r="B39" s="35"/>
      <c r="C39" s="1238" t="s">
        <v>576</v>
      </c>
      <c r="D39" s="1239"/>
      <c r="E39" s="1240"/>
      <c r="F39" s="36">
        <v>0.22</v>
      </c>
      <c r="G39" s="37">
        <v>0.64</v>
      </c>
      <c r="H39" s="37">
        <v>0.5</v>
      </c>
      <c r="I39" s="37">
        <v>0.6</v>
      </c>
      <c r="J39" s="38">
        <v>0.57999999999999996</v>
      </c>
      <c r="K39" s="22"/>
      <c r="L39" s="22"/>
      <c r="M39" s="22"/>
      <c r="N39" s="22"/>
      <c r="O39" s="22"/>
      <c r="P39" s="22"/>
    </row>
    <row r="40" spans="1:16" ht="39" customHeight="1" x14ac:dyDescent="0.15">
      <c r="A40" s="22"/>
      <c r="B40" s="35"/>
      <c r="C40" s="1238" t="s">
        <v>577</v>
      </c>
      <c r="D40" s="1239"/>
      <c r="E40" s="1240"/>
      <c r="F40" s="36" t="s">
        <v>523</v>
      </c>
      <c r="G40" s="37">
        <v>0.05</v>
      </c>
      <c r="H40" s="37">
        <v>0</v>
      </c>
      <c r="I40" s="37">
        <v>0</v>
      </c>
      <c r="J40" s="38">
        <v>0.27</v>
      </c>
      <c r="K40" s="22"/>
      <c r="L40" s="22"/>
      <c r="M40" s="22"/>
      <c r="N40" s="22"/>
      <c r="O40" s="22"/>
      <c r="P40" s="22"/>
    </row>
    <row r="41" spans="1:16" ht="39" customHeight="1" x14ac:dyDescent="0.15">
      <c r="A41" s="22"/>
      <c r="B41" s="35"/>
      <c r="C41" s="1238" t="s">
        <v>578</v>
      </c>
      <c r="D41" s="1239"/>
      <c r="E41" s="1240"/>
      <c r="F41" s="36">
        <v>0.23</v>
      </c>
      <c r="G41" s="37">
        <v>0.3</v>
      </c>
      <c r="H41" s="37">
        <v>0.44</v>
      </c>
      <c r="I41" s="37">
        <v>0.13</v>
      </c>
      <c r="J41" s="38">
        <v>0.14000000000000001</v>
      </c>
      <c r="K41" s="22"/>
      <c r="L41" s="22"/>
      <c r="M41" s="22"/>
      <c r="N41" s="22"/>
      <c r="O41" s="22"/>
      <c r="P41" s="22"/>
    </row>
    <row r="42" spans="1:16" ht="39" customHeight="1" x14ac:dyDescent="0.15">
      <c r="A42" s="22"/>
      <c r="B42" s="39"/>
      <c r="C42" s="1238" t="s">
        <v>579</v>
      </c>
      <c r="D42" s="1239"/>
      <c r="E42" s="1240"/>
      <c r="F42" s="36" t="s">
        <v>523</v>
      </c>
      <c r="G42" s="37" t="s">
        <v>523</v>
      </c>
      <c r="H42" s="37" t="s">
        <v>523</v>
      </c>
      <c r="I42" s="37" t="s">
        <v>523</v>
      </c>
      <c r="J42" s="38" t="s">
        <v>523</v>
      </c>
      <c r="K42" s="22"/>
      <c r="L42" s="22"/>
      <c r="M42" s="22"/>
      <c r="N42" s="22"/>
      <c r="O42" s="22"/>
      <c r="P42" s="22"/>
    </row>
    <row r="43" spans="1:16" ht="39" customHeight="1" thickBot="1" x14ac:dyDescent="0.2">
      <c r="A43" s="22"/>
      <c r="B43" s="40"/>
      <c r="C43" s="1241" t="s">
        <v>580</v>
      </c>
      <c r="D43" s="1242"/>
      <c r="E43" s="1243"/>
      <c r="F43" s="41">
        <v>0.05</v>
      </c>
      <c r="G43" s="42">
        <v>0.03</v>
      </c>
      <c r="H43" s="42">
        <v>0.04</v>
      </c>
      <c r="I43" s="42">
        <v>0.05</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N+SscJW0SEWV8SQYv66lLSgfUveP3nQrEfDMAOsbNCqwe3wwGWZWlFQ3PS8hyOpRIrf6s/ByAy7jiBYt1rVqA==" saltValue="1CZhXw/w/S23OjcK3ooO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3955</v>
      </c>
      <c r="L45" s="60">
        <v>3713</v>
      </c>
      <c r="M45" s="60">
        <v>3347</v>
      </c>
      <c r="N45" s="60">
        <v>3250</v>
      </c>
      <c r="O45" s="61">
        <v>3168</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523</v>
      </c>
      <c r="L46" s="64" t="s">
        <v>523</v>
      </c>
      <c r="M46" s="64" t="s">
        <v>523</v>
      </c>
      <c r="N46" s="64" t="s">
        <v>523</v>
      </c>
      <c r="O46" s="65" t="s">
        <v>523</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523</v>
      </c>
      <c r="L47" s="64" t="s">
        <v>523</v>
      </c>
      <c r="M47" s="64" t="s">
        <v>523</v>
      </c>
      <c r="N47" s="64" t="s">
        <v>523</v>
      </c>
      <c r="O47" s="65" t="s">
        <v>523</v>
      </c>
      <c r="P47" s="48"/>
      <c r="Q47" s="48"/>
      <c r="R47" s="48"/>
      <c r="S47" s="48"/>
      <c r="T47" s="48"/>
      <c r="U47" s="48"/>
    </row>
    <row r="48" spans="1:21" ht="30.75" customHeight="1" x14ac:dyDescent="0.15">
      <c r="A48" s="48"/>
      <c r="B48" s="1248"/>
      <c r="C48" s="1249"/>
      <c r="D48" s="62"/>
      <c r="E48" s="1254" t="s">
        <v>15</v>
      </c>
      <c r="F48" s="1254"/>
      <c r="G48" s="1254"/>
      <c r="H48" s="1254"/>
      <c r="I48" s="1254"/>
      <c r="J48" s="1255"/>
      <c r="K48" s="63">
        <v>1126</v>
      </c>
      <c r="L48" s="64">
        <v>1159</v>
      </c>
      <c r="M48" s="64">
        <v>1246</v>
      </c>
      <c r="N48" s="64">
        <v>1368</v>
      </c>
      <c r="O48" s="65">
        <v>1245</v>
      </c>
      <c r="P48" s="48"/>
      <c r="Q48" s="48"/>
      <c r="R48" s="48"/>
      <c r="S48" s="48"/>
      <c r="T48" s="48"/>
      <c r="U48" s="48"/>
    </row>
    <row r="49" spans="1:21" ht="30.75" customHeight="1" x14ac:dyDescent="0.15">
      <c r="A49" s="48"/>
      <c r="B49" s="1248"/>
      <c r="C49" s="1249"/>
      <c r="D49" s="62"/>
      <c r="E49" s="1254" t="s">
        <v>16</v>
      </c>
      <c r="F49" s="1254"/>
      <c r="G49" s="1254"/>
      <c r="H49" s="1254"/>
      <c r="I49" s="1254"/>
      <c r="J49" s="1255"/>
      <c r="K49" s="63">
        <v>420</v>
      </c>
      <c r="L49" s="64">
        <v>422</v>
      </c>
      <c r="M49" s="64">
        <v>412</v>
      </c>
      <c r="N49" s="64">
        <v>443</v>
      </c>
      <c r="O49" s="65">
        <v>530</v>
      </c>
      <c r="P49" s="48"/>
      <c r="Q49" s="48"/>
      <c r="R49" s="48"/>
      <c r="S49" s="48"/>
      <c r="T49" s="48"/>
      <c r="U49" s="48"/>
    </row>
    <row r="50" spans="1:21" ht="30.75" customHeight="1" x14ac:dyDescent="0.15">
      <c r="A50" s="48"/>
      <c r="B50" s="1248"/>
      <c r="C50" s="1249"/>
      <c r="D50" s="62"/>
      <c r="E50" s="1254" t="s">
        <v>17</v>
      </c>
      <c r="F50" s="1254"/>
      <c r="G50" s="1254"/>
      <c r="H50" s="1254"/>
      <c r="I50" s="1254"/>
      <c r="J50" s="1255"/>
      <c r="K50" s="63">
        <v>26</v>
      </c>
      <c r="L50" s="64">
        <v>27</v>
      </c>
      <c r="M50" s="64">
        <v>27</v>
      </c>
      <c r="N50" s="64">
        <v>27</v>
      </c>
      <c r="O50" s="65">
        <v>26</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523</v>
      </c>
      <c r="L51" s="64" t="s">
        <v>523</v>
      </c>
      <c r="M51" s="64" t="s">
        <v>523</v>
      </c>
      <c r="N51" s="64" t="s">
        <v>523</v>
      </c>
      <c r="O51" s="65" t="s">
        <v>523</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3969</v>
      </c>
      <c r="L52" s="64">
        <v>3777</v>
      </c>
      <c r="M52" s="64">
        <v>3657</v>
      </c>
      <c r="N52" s="64">
        <v>3738</v>
      </c>
      <c r="O52" s="65">
        <v>3626</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1558</v>
      </c>
      <c r="L53" s="69">
        <v>1544</v>
      </c>
      <c r="M53" s="69">
        <v>1375</v>
      </c>
      <c r="N53" s="69">
        <v>1350</v>
      </c>
      <c r="O53" s="70">
        <v>1343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607</v>
      </c>
      <c r="L57" s="83" t="s">
        <v>607</v>
      </c>
      <c r="M57" s="83" t="s">
        <v>607</v>
      </c>
      <c r="N57" s="83" t="s">
        <v>607</v>
      </c>
      <c r="O57" s="84" t="s">
        <v>607</v>
      </c>
    </row>
    <row r="58" spans="1:21" ht="31.5" customHeight="1" thickBot="1" x14ac:dyDescent="0.2">
      <c r="B58" s="1264"/>
      <c r="C58" s="1265"/>
      <c r="D58" s="1269" t="s">
        <v>27</v>
      </c>
      <c r="E58" s="1270"/>
      <c r="F58" s="1270"/>
      <c r="G58" s="1270"/>
      <c r="H58" s="1270"/>
      <c r="I58" s="1270"/>
      <c r="J58" s="1271"/>
      <c r="K58" s="85" t="s">
        <v>607</v>
      </c>
      <c r="L58" s="86" t="s">
        <v>608</v>
      </c>
      <c r="M58" s="86" t="s">
        <v>607</v>
      </c>
      <c r="N58" s="86" t="s">
        <v>609</v>
      </c>
      <c r="O58" s="87" t="s">
        <v>608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SPgPmXdTHo64F+smK62NxZjYcIfwv4Bw1fmqZxL2RNNseFjq4rw1Ix3Nt4GzHf8sK04l3x0o78hdRWhfrnpXQ==" saltValue="vrslEZHr5vD3FayAlEFTE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564</v>
      </c>
      <c r="J40" s="99" t="s">
        <v>565</v>
      </c>
      <c r="K40" s="99" t="s">
        <v>566</v>
      </c>
      <c r="L40" s="99" t="s">
        <v>567</v>
      </c>
      <c r="M40" s="100" t="s">
        <v>568</v>
      </c>
    </row>
    <row r="41" spans="2:13" ht="27.75" customHeight="1" x14ac:dyDescent="0.15">
      <c r="B41" s="1272" t="s">
        <v>30</v>
      </c>
      <c r="C41" s="1273"/>
      <c r="D41" s="101"/>
      <c r="E41" s="1278" t="s">
        <v>31</v>
      </c>
      <c r="F41" s="1278"/>
      <c r="G41" s="1278"/>
      <c r="H41" s="1279"/>
      <c r="I41" s="102">
        <v>25709</v>
      </c>
      <c r="J41" s="103">
        <v>25402</v>
      </c>
      <c r="K41" s="103">
        <v>25349</v>
      </c>
      <c r="L41" s="103">
        <v>26367</v>
      </c>
      <c r="M41" s="104">
        <v>27267</v>
      </c>
    </row>
    <row r="42" spans="2:13" ht="27.75" customHeight="1" x14ac:dyDescent="0.15">
      <c r="B42" s="1274"/>
      <c r="C42" s="1275"/>
      <c r="D42" s="105"/>
      <c r="E42" s="1280" t="s">
        <v>32</v>
      </c>
      <c r="F42" s="1280"/>
      <c r="G42" s="1280"/>
      <c r="H42" s="1281"/>
      <c r="I42" s="106">
        <v>182</v>
      </c>
      <c r="J42" s="107">
        <v>168</v>
      </c>
      <c r="K42" s="107">
        <v>3933</v>
      </c>
      <c r="L42" s="107">
        <v>3818</v>
      </c>
      <c r="M42" s="108">
        <v>2464</v>
      </c>
    </row>
    <row r="43" spans="2:13" ht="27.75" customHeight="1" x14ac:dyDescent="0.15">
      <c r="B43" s="1274"/>
      <c r="C43" s="1275"/>
      <c r="D43" s="105"/>
      <c r="E43" s="1280" t="s">
        <v>33</v>
      </c>
      <c r="F43" s="1280"/>
      <c r="G43" s="1280"/>
      <c r="H43" s="1281"/>
      <c r="I43" s="106">
        <v>12209</v>
      </c>
      <c r="J43" s="107">
        <v>11707</v>
      </c>
      <c r="K43" s="107">
        <v>11621</v>
      </c>
      <c r="L43" s="107">
        <v>11851</v>
      </c>
      <c r="M43" s="108">
        <v>12060</v>
      </c>
    </row>
    <row r="44" spans="2:13" ht="27.75" customHeight="1" x14ac:dyDescent="0.15">
      <c r="B44" s="1274"/>
      <c r="C44" s="1275"/>
      <c r="D44" s="105"/>
      <c r="E44" s="1280" t="s">
        <v>34</v>
      </c>
      <c r="F44" s="1280"/>
      <c r="G44" s="1280"/>
      <c r="H44" s="1281"/>
      <c r="I44" s="106">
        <v>7274</v>
      </c>
      <c r="J44" s="107">
        <v>6576</v>
      </c>
      <c r="K44" s="107">
        <v>5935</v>
      </c>
      <c r="L44" s="107">
        <v>5333</v>
      </c>
      <c r="M44" s="108">
        <v>5379</v>
      </c>
    </row>
    <row r="45" spans="2:13" ht="27.75" customHeight="1" x14ac:dyDescent="0.15">
      <c r="B45" s="1274"/>
      <c r="C45" s="1275"/>
      <c r="D45" s="105"/>
      <c r="E45" s="1280" t="s">
        <v>35</v>
      </c>
      <c r="F45" s="1280"/>
      <c r="G45" s="1280"/>
      <c r="H45" s="1281"/>
      <c r="I45" s="106">
        <v>3660</v>
      </c>
      <c r="J45" s="107">
        <v>3642</v>
      </c>
      <c r="K45" s="107">
        <v>3748</v>
      </c>
      <c r="L45" s="107">
        <v>3646</v>
      </c>
      <c r="M45" s="108">
        <v>3409</v>
      </c>
    </row>
    <row r="46" spans="2:13" ht="27.75" customHeight="1" x14ac:dyDescent="0.15">
      <c r="B46" s="1274"/>
      <c r="C46" s="1275"/>
      <c r="D46" s="109"/>
      <c r="E46" s="1280" t="s">
        <v>36</v>
      </c>
      <c r="F46" s="1280"/>
      <c r="G46" s="1280"/>
      <c r="H46" s="1281"/>
      <c r="I46" s="106" t="s">
        <v>523</v>
      </c>
      <c r="J46" s="107" t="s">
        <v>523</v>
      </c>
      <c r="K46" s="107" t="s">
        <v>523</v>
      </c>
      <c r="L46" s="107" t="s">
        <v>523</v>
      </c>
      <c r="M46" s="108" t="s">
        <v>523</v>
      </c>
    </row>
    <row r="47" spans="2:13" ht="27.75" customHeight="1" x14ac:dyDescent="0.15">
      <c r="B47" s="1274"/>
      <c r="C47" s="1275"/>
      <c r="D47" s="110"/>
      <c r="E47" s="1282" t="s">
        <v>37</v>
      </c>
      <c r="F47" s="1283"/>
      <c r="G47" s="1283"/>
      <c r="H47" s="1284"/>
      <c r="I47" s="106" t="s">
        <v>523</v>
      </c>
      <c r="J47" s="107" t="s">
        <v>523</v>
      </c>
      <c r="K47" s="107" t="s">
        <v>523</v>
      </c>
      <c r="L47" s="107" t="s">
        <v>523</v>
      </c>
      <c r="M47" s="108" t="s">
        <v>523</v>
      </c>
    </row>
    <row r="48" spans="2:13" ht="27.75" customHeight="1" x14ac:dyDescent="0.15">
      <c r="B48" s="1274"/>
      <c r="C48" s="1275"/>
      <c r="D48" s="105"/>
      <c r="E48" s="1280" t="s">
        <v>38</v>
      </c>
      <c r="F48" s="1280"/>
      <c r="G48" s="1280"/>
      <c r="H48" s="1281"/>
      <c r="I48" s="106" t="s">
        <v>523</v>
      </c>
      <c r="J48" s="107" t="s">
        <v>523</v>
      </c>
      <c r="K48" s="107" t="s">
        <v>523</v>
      </c>
      <c r="L48" s="107" t="s">
        <v>523</v>
      </c>
      <c r="M48" s="108" t="s">
        <v>523</v>
      </c>
    </row>
    <row r="49" spans="2:13" ht="27.75" customHeight="1" x14ac:dyDescent="0.15">
      <c r="B49" s="1276"/>
      <c r="C49" s="1277"/>
      <c r="D49" s="105"/>
      <c r="E49" s="1280" t="s">
        <v>39</v>
      </c>
      <c r="F49" s="1280"/>
      <c r="G49" s="1280"/>
      <c r="H49" s="1281"/>
      <c r="I49" s="106" t="s">
        <v>523</v>
      </c>
      <c r="J49" s="107" t="s">
        <v>523</v>
      </c>
      <c r="K49" s="107" t="s">
        <v>523</v>
      </c>
      <c r="L49" s="107" t="s">
        <v>523</v>
      </c>
      <c r="M49" s="108" t="s">
        <v>523</v>
      </c>
    </row>
    <row r="50" spans="2:13" ht="27.75" customHeight="1" x14ac:dyDescent="0.15">
      <c r="B50" s="1285" t="s">
        <v>40</v>
      </c>
      <c r="C50" s="1286"/>
      <c r="D50" s="111"/>
      <c r="E50" s="1280" t="s">
        <v>41</v>
      </c>
      <c r="F50" s="1280"/>
      <c r="G50" s="1280"/>
      <c r="H50" s="1281"/>
      <c r="I50" s="106">
        <v>6536</v>
      </c>
      <c r="J50" s="107">
        <v>6543</v>
      </c>
      <c r="K50" s="107">
        <v>7518</v>
      </c>
      <c r="L50" s="107">
        <v>7405</v>
      </c>
      <c r="M50" s="108">
        <v>7908</v>
      </c>
    </row>
    <row r="51" spans="2:13" ht="27.75" customHeight="1" x14ac:dyDescent="0.15">
      <c r="B51" s="1274"/>
      <c r="C51" s="1275"/>
      <c r="D51" s="105"/>
      <c r="E51" s="1280" t="s">
        <v>42</v>
      </c>
      <c r="F51" s="1280"/>
      <c r="G51" s="1280"/>
      <c r="H51" s="1281"/>
      <c r="I51" s="106">
        <v>791</v>
      </c>
      <c r="J51" s="107">
        <v>1642</v>
      </c>
      <c r="K51" s="107">
        <v>1607</v>
      </c>
      <c r="L51" s="107">
        <v>1755</v>
      </c>
      <c r="M51" s="108">
        <v>1575</v>
      </c>
    </row>
    <row r="52" spans="2:13" ht="27.75" customHeight="1" x14ac:dyDescent="0.15">
      <c r="B52" s="1276"/>
      <c r="C52" s="1277"/>
      <c r="D52" s="105"/>
      <c r="E52" s="1280" t="s">
        <v>43</v>
      </c>
      <c r="F52" s="1280"/>
      <c r="G52" s="1280"/>
      <c r="H52" s="1281"/>
      <c r="I52" s="106">
        <v>33308</v>
      </c>
      <c r="J52" s="107">
        <v>32569</v>
      </c>
      <c r="K52" s="107">
        <v>32420</v>
      </c>
      <c r="L52" s="107">
        <v>32216</v>
      </c>
      <c r="M52" s="108">
        <v>33051</v>
      </c>
    </row>
    <row r="53" spans="2:13" ht="27.75" customHeight="1" thickBot="1" x14ac:dyDescent="0.2">
      <c r="B53" s="1287" t="s">
        <v>44</v>
      </c>
      <c r="C53" s="1288"/>
      <c r="D53" s="112"/>
      <c r="E53" s="1289" t="s">
        <v>45</v>
      </c>
      <c r="F53" s="1289"/>
      <c r="G53" s="1289"/>
      <c r="H53" s="1290"/>
      <c r="I53" s="113">
        <v>8399</v>
      </c>
      <c r="J53" s="114">
        <v>6741</v>
      </c>
      <c r="K53" s="114">
        <v>9041</v>
      </c>
      <c r="L53" s="114">
        <v>9640</v>
      </c>
      <c r="M53" s="115">
        <v>8046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u8gOPfCqN2D/kJXalXWpr4+LTPzkXFHsg4LPRKxqVmFj62s65eZ9WjvNv0UpEqqv73GFxmKMwQO2ciLrftDAQ==" saltValue="R6YkJ6sFbDkltNFVZoKZW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566</v>
      </c>
      <c r="G54" s="124" t="s">
        <v>567</v>
      </c>
      <c r="H54" s="125" t="s">
        <v>568</v>
      </c>
    </row>
    <row r="55" spans="2:8" ht="52.5" customHeight="1" x14ac:dyDescent="0.15">
      <c r="B55" s="126"/>
      <c r="C55" s="1299" t="s">
        <v>48</v>
      </c>
      <c r="D55" s="1299"/>
      <c r="E55" s="1300"/>
      <c r="F55" s="127">
        <v>1785</v>
      </c>
      <c r="G55" s="127">
        <v>1705</v>
      </c>
      <c r="H55" s="128">
        <v>2163</v>
      </c>
    </row>
    <row r="56" spans="2:8" ht="52.5" customHeight="1" x14ac:dyDescent="0.15">
      <c r="B56" s="129"/>
      <c r="C56" s="1301" t="s">
        <v>49</v>
      </c>
      <c r="D56" s="1301"/>
      <c r="E56" s="1302"/>
      <c r="F56" s="130">
        <v>621</v>
      </c>
      <c r="G56" s="130">
        <v>622</v>
      </c>
      <c r="H56" s="131">
        <v>623</v>
      </c>
    </row>
    <row r="57" spans="2:8" ht="53.25" customHeight="1" x14ac:dyDescent="0.15">
      <c r="B57" s="129"/>
      <c r="C57" s="1303" t="s">
        <v>50</v>
      </c>
      <c r="D57" s="1303"/>
      <c r="E57" s="1304"/>
      <c r="F57" s="132">
        <v>3764</v>
      </c>
      <c r="G57" s="132">
        <v>3451</v>
      </c>
      <c r="H57" s="133">
        <v>3368</v>
      </c>
    </row>
    <row r="58" spans="2:8" ht="45.75" customHeight="1" x14ac:dyDescent="0.15">
      <c r="B58" s="134"/>
      <c r="C58" s="1291" t="s">
        <v>602</v>
      </c>
      <c r="D58" s="1292"/>
      <c r="E58" s="1293"/>
      <c r="F58" s="135">
        <v>1292</v>
      </c>
      <c r="G58" s="135">
        <v>1295</v>
      </c>
      <c r="H58" s="136">
        <v>1298</v>
      </c>
    </row>
    <row r="59" spans="2:8" ht="45.75" customHeight="1" x14ac:dyDescent="0.15">
      <c r="B59" s="134"/>
      <c r="C59" s="1291" t="s">
        <v>603</v>
      </c>
      <c r="D59" s="1292"/>
      <c r="E59" s="1293"/>
      <c r="F59" s="135">
        <v>1326</v>
      </c>
      <c r="G59" s="135">
        <v>994</v>
      </c>
      <c r="H59" s="136">
        <v>694</v>
      </c>
    </row>
    <row r="60" spans="2:8" ht="45.75" customHeight="1" x14ac:dyDescent="0.15">
      <c r="B60" s="134"/>
      <c r="C60" s="1291" t="s">
        <v>604</v>
      </c>
      <c r="D60" s="1292"/>
      <c r="E60" s="1293"/>
      <c r="F60" s="135">
        <v>320</v>
      </c>
      <c r="G60" s="135">
        <v>408</v>
      </c>
      <c r="H60" s="136">
        <v>502</v>
      </c>
    </row>
    <row r="61" spans="2:8" ht="45.75" customHeight="1" x14ac:dyDescent="0.15">
      <c r="B61" s="134"/>
      <c r="C61" s="1291" t="s">
        <v>605</v>
      </c>
      <c r="D61" s="1292"/>
      <c r="E61" s="1293"/>
      <c r="F61" s="135">
        <v>264</v>
      </c>
      <c r="G61" s="135">
        <v>264</v>
      </c>
      <c r="H61" s="136">
        <v>259</v>
      </c>
    </row>
    <row r="62" spans="2:8" ht="45.75" customHeight="1" thickBot="1" x14ac:dyDescent="0.2">
      <c r="B62" s="137"/>
      <c r="C62" s="1294" t="s">
        <v>606</v>
      </c>
      <c r="D62" s="1295"/>
      <c r="E62" s="1296"/>
      <c r="F62" s="138">
        <v>268</v>
      </c>
      <c r="G62" s="138">
        <v>247</v>
      </c>
      <c r="H62" s="139">
        <v>256</v>
      </c>
    </row>
    <row r="63" spans="2:8" ht="52.5" customHeight="1" thickBot="1" x14ac:dyDescent="0.2">
      <c r="B63" s="140"/>
      <c r="C63" s="1297" t="s">
        <v>51</v>
      </c>
      <c r="D63" s="1297"/>
      <c r="E63" s="1298"/>
      <c r="F63" s="141">
        <v>6171</v>
      </c>
      <c r="G63" s="141">
        <v>5778</v>
      </c>
      <c r="H63" s="142">
        <v>6154</v>
      </c>
    </row>
    <row r="64" spans="2:8" ht="15" customHeight="1" x14ac:dyDescent="0.15"/>
    <row r="65" ht="0" hidden="1" customHeight="1" x14ac:dyDescent="0.15"/>
    <row r="66" ht="0" hidden="1" customHeight="1" x14ac:dyDescent="0.15"/>
  </sheetData>
  <sheetProtection algorithmName="SHA-512" hashValue="F5sdXjWqJsjyme2MilsaczV5Rl+YSp7UitVECAz7bqWkivx623zFexLjIcseqyYW9K8mS18H8KndIuKfz/55iQ==" saltValue="eJL2o4Sx4MmlUa317KpG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620</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613</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564</v>
      </c>
      <c r="BQ50" s="1309"/>
      <c r="BR50" s="1309"/>
      <c r="BS50" s="1309"/>
      <c r="BT50" s="1309"/>
      <c r="BU50" s="1309"/>
      <c r="BV50" s="1309"/>
      <c r="BW50" s="1309"/>
      <c r="BX50" s="1309" t="s">
        <v>565</v>
      </c>
      <c r="BY50" s="1309"/>
      <c r="BZ50" s="1309"/>
      <c r="CA50" s="1309"/>
      <c r="CB50" s="1309"/>
      <c r="CC50" s="1309"/>
      <c r="CD50" s="1309"/>
      <c r="CE50" s="1309"/>
      <c r="CF50" s="1309" t="s">
        <v>566</v>
      </c>
      <c r="CG50" s="1309"/>
      <c r="CH50" s="1309"/>
      <c r="CI50" s="1309"/>
      <c r="CJ50" s="1309"/>
      <c r="CK50" s="1309"/>
      <c r="CL50" s="1309"/>
      <c r="CM50" s="1309"/>
      <c r="CN50" s="1309" t="s">
        <v>567</v>
      </c>
      <c r="CO50" s="1309"/>
      <c r="CP50" s="1309"/>
      <c r="CQ50" s="1309"/>
      <c r="CR50" s="1309"/>
      <c r="CS50" s="1309"/>
      <c r="CT50" s="1309"/>
      <c r="CU50" s="1309"/>
      <c r="CV50" s="1309" t="s">
        <v>568</v>
      </c>
      <c r="CW50" s="1309"/>
      <c r="CX50" s="1309"/>
      <c r="CY50" s="1309"/>
      <c r="CZ50" s="1309"/>
      <c r="DA50" s="1309"/>
      <c r="DB50" s="1309"/>
      <c r="DC50" s="1309"/>
    </row>
    <row r="51" spans="1:109" ht="13.5" customHeight="1" x14ac:dyDescent="0.15">
      <c r="B51" s="394"/>
      <c r="G51" s="1323"/>
      <c r="H51" s="1323"/>
      <c r="I51" s="1324"/>
      <c r="J51" s="1324"/>
      <c r="K51" s="1322"/>
      <c r="L51" s="1322"/>
      <c r="M51" s="1322"/>
      <c r="N51" s="1322"/>
      <c r="AM51" s="403"/>
      <c r="AN51" s="1312" t="s">
        <v>614</v>
      </c>
      <c r="AO51" s="1312"/>
      <c r="AP51" s="1312"/>
      <c r="AQ51" s="1312"/>
      <c r="AR51" s="1312"/>
      <c r="AS51" s="1312"/>
      <c r="AT51" s="1312"/>
      <c r="AU51" s="1312"/>
      <c r="AV51" s="1312"/>
      <c r="AW51" s="1312"/>
      <c r="AX51" s="1312"/>
      <c r="AY51" s="1312"/>
      <c r="AZ51" s="1312"/>
      <c r="BA51" s="1312"/>
      <c r="BB51" s="1312" t="s">
        <v>615</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1"/>
      <c r="BY51" s="1310"/>
      <c r="BZ51" s="1310"/>
      <c r="CA51" s="1310"/>
      <c r="CB51" s="1310"/>
      <c r="CC51" s="1310"/>
      <c r="CD51" s="1310"/>
      <c r="CE51" s="1310"/>
      <c r="CF51" s="1310">
        <v>56.5</v>
      </c>
      <c r="CG51" s="1310"/>
      <c r="CH51" s="1310"/>
      <c r="CI51" s="1310"/>
      <c r="CJ51" s="1310"/>
      <c r="CK51" s="1310"/>
      <c r="CL51" s="1310"/>
      <c r="CM51" s="1310"/>
      <c r="CN51" s="1310">
        <v>59.4</v>
      </c>
      <c r="CO51" s="1310"/>
      <c r="CP51" s="1310"/>
      <c r="CQ51" s="1310"/>
      <c r="CR51" s="1310"/>
      <c r="CS51" s="1310"/>
      <c r="CT51" s="1310"/>
      <c r="CU51" s="1310"/>
      <c r="CV51" s="1310">
        <v>49.6</v>
      </c>
      <c r="CW51" s="1310"/>
      <c r="CX51" s="1310"/>
      <c r="CY51" s="1310"/>
      <c r="CZ51" s="1310"/>
      <c r="DA51" s="1310"/>
      <c r="DB51" s="1310"/>
      <c r="DC51" s="1310"/>
    </row>
    <row r="52" spans="1:109" x14ac:dyDescent="0.15">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616</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1"/>
      <c r="BY53" s="1310"/>
      <c r="BZ53" s="1310"/>
      <c r="CA53" s="1310"/>
      <c r="CB53" s="1310"/>
      <c r="CC53" s="1310"/>
      <c r="CD53" s="1310"/>
      <c r="CE53" s="1310"/>
      <c r="CF53" s="1310">
        <v>49.7</v>
      </c>
      <c r="CG53" s="1310"/>
      <c r="CH53" s="1310"/>
      <c r="CI53" s="1310"/>
      <c r="CJ53" s="1310"/>
      <c r="CK53" s="1310"/>
      <c r="CL53" s="1310"/>
      <c r="CM53" s="1310"/>
      <c r="CN53" s="1310">
        <v>51.1</v>
      </c>
      <c r="CO53" s="1310"/>
      <c r="CP53" s="1310"/>
      <c r="CQ53" s="1310"/>
      <c r="CR53" s="1310"/>
      <c r="CS53" s="1310"/>
      <c r="CT53" s="1310"/>
      <c r="CU53" s="1310"/>
      <c r="CV53" s="1310">
        <v>52.9</v>
      </c>
      <c r="CW53" s="1310"/>
      <c r="CX53" s="1310"/>
      <c r="CY53" s="1310"/>
      <c r="CZ53" s="1310"/>
      <c r="DA53" s="1310"/>
      <c r="DB53" s="1310"/>
      <c r="DC53" s="1310"/>
    </row>
    <row r="54" spans="1:109" x14ac:dyDescent="0.15">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05"/>
      <c r="H55" s="1305"/>
      <c r="I55" s="1305"/>
      <c r="J55" s="1305"/>
      <c r="K55" s="1322"/>
      <c r="L55" s="1322"/>
      <c r="M55" s="1322"/>
      <c r="N55" s="1322"/>
      <c r="AN55" s="1309" t="s">
        <v>617</v>
      </c>
      <c r="AO55" s="1309"/>
      <c r="AP55" s="1309"/>
      <c r="AQ55" s="1309"/>
      <c r="AR55" s="1309"/>
      <c r="AS55" s="1309"/>
      <c r="AT55" s="1309"/>
      <c r="AU55" s="1309"/>
      <c r="AV55" s="1309"/>
      <c r="AW55" s="1309"/>
      <c r="AX55" s="1309"/>
      <c r="AY55" s="1309"/>
      <c r="AZ55" s="1309"/>
      <c r="BA55" s="1309"/>
      <c r="BB55" s="1312" t="s">
        <v>615</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1"/>
      <c r="BY55" s="1310"/>
      <c r="BZ55" s="1310"/>
      <c r="CA55" s="1310"/>
      <c r="CB55" s="1310"/>
      <c r="CC55" s="1310"/>
      <c r="CD55" s="1310"/>
      <c r="CE55" s="1310"/>
      <c r="CF55" s="1310">
        <v>33.1</v>
      </c>
      <c r="CG55" s="1310"/>
      <c r="CH55" s="1310"/>
      <c r="CI55" s="1310"/>
      <c r="CJ55" s="1310"/>
      <c r="CK55" s="1310"/>
      <c r="CL55" s="1310"/>
      <c r="CM55" s="1310"/>
      <c r="CN55" s="1310">
        <v>31.3</v>
      </c>
      <c r="CO55" s="1310"/>
      <c r="CP55" s="1310"/>
      <c r="CQ55" s="1310"/>
      <c r="CR55" s="1310"/>
      <c r="CS55" s="1310"/>
      <c r="CT55" s="1310"/>
      <c r="CU55" s="1310"/>
      <c r="CV55" s="1310">
        <v>25.3</v>
      </c>
      <c r="CW55" s="1310"/>
      <c r="CX55" s="1310"/>
      <c r="CY55" s="1310"/>
      <c r="CZ55" s="1310"/>
      <c r="DA55" s="1310"/>
      <c r="DB55" s="1310"/>
      <c r="DC55" s="1310"/>
    </row>
    <row r="56" spans="1:109" x14ac:dyDescent="0.15">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616</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1"/>
      <c r="BY57" s="1310"/>
      <c r="BZ57" s="1310"/>
      <c r="CA57" s="1310"/>
      <c r="CB57" s="1310"/>
      <c r="CC57" s="1310"/>
      <c r="CD57" s="1310"/>
      <c r="CE57" s="1310"/>
      <c r="CF57" s="1310">
        <v>57.2</v>
      </c>
      <c r="CG57" s="1310"/>
      <c r="CH57" s="1310"/>
      <c r="CI57" s="1310"/>
      <c r="CJ57" s="1310"/>
      <c r="CK57" s="1310"/>
      <c r="CL57" s="1310"/>
      <c r="CM57" s="1310"/>
      <c r="CN57" s="1310">
        <v>58.5</v>
      </c>
      <c r="CO57" s="1310"/>
      <c r="CP57" s="1310"/>
      <c r="CQ57" s="1310"/>
      <c r="CR57" s="1310"/>
      <c r="CS57" s="1310"/>
      <c r="CT57" s="1310"/>
      <c r="CU57" s="1310"/>
      <c r="CV57" s="1310">
        <v>59.9</v>
      </c>
      <c r="CW57" s="1310"/>
      <c r="CX57" s="1310"/>
      <c r="CY57" s="1310"/>
      <c r="CZ57" s="1310"/>
      <c r="DA57" s="1310"/>
      <c r="DB57" s="1310"/>
      <c r="DC57" s="1310"/>
      <c r="DD57" s="407"/>
      <c r="DE57" s="406"/>
    </row>
    <row r="58" spans="1:109" s="402" customFormat="1" x14ac:dyDescent="0.15">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618</v>
      </c>
    </row>
    <row r="64" spans="1:109" x14ac:dyDescent="0.15">
      <c r="B64" s="394"/>
      <c r="G64" s="401"/>
      <c r="I64" s="414"/>
      <c r="J64" s="414"/>
      <c r="K64" s="414"/>
      <c r="L64" s="414"/>
      <c r="M64" s="414"/>
      <c r="N64" s="415"/>
      <c r="AM64" s="401"/>
      <c r="AN64" s="401" t="s">
        <v>612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621</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613</v>
      </c>
    </row>
    <row r="72" spans="2:107"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564</v>
      </c>
      <c r="BQ72" s="1309"/>
      <c r="BR72" s="1309"/>
      <c r="BS72" s="1309"/>
      <c r="BT72" s="1309"/>
      <c r="BU72" s="1309"/>
      <c r="BV72" s="1309"/>
      <c r="BW72" s="1309"/>
      <c r="BX72" s="1309" t="s">
        <v>565</v>
      </c>
      <c r="BY72" s="1309"/>
      <c r="BZ72" s="1309"/>
      <c r="CA72" s="1309"/>
      <c r="CB72" s="1309"/>
      <c r="CC72" s="1309"/>
      <c r="CD72" s="1309"/>
      <c r="CE72" s="1309"/>
      <c r="CF72" s="1309" t="s">
        <v>566</v>
      </c>
      <c r="CG72" s="1309"/>
      <c r="CH72" s="1309"/>
      <c r="CI72" s="1309"/>
      <c r="CJ72" s="1309"/>
      <c r="CK72" s="1309"/>
      <c r="CL72" s="1309"/>
      <c r="CM72" s="1309"/>
      <c r="CN72" s="1309" t="s">
        <v>567</v>
      </c>
      <c r="CO72" s="1309"/>
      <c r="CP72" s="1309"/>
      <c r="CQ72" s="1309"/>
      <c r="CR72" s="1309"/>
      <c r="CS72" s="1309"/>
      <c r="CT72" s="1309"/>
      <c r="CU72" s="1309"/>
      <c r="CV72" s="1309" t="s">
        <v>568</v>
      </c>
      <c r="CW72" s="1309"/>
      <c r="CX72" s="1309"/>
      <c r="CY72" s="1309"/>
      <c r="CZ72" s="1309"/>
      <c r="DA72" s="1309"/>
      <c r="DB72" s="1309"/>
      <c r="DC72" s="1309"/>
    </row>
    <row r="73" spans="2:107" x14ac:dyDescent="0.15">
      <c r="B73" s="394"/>
      <c r="G73" s="1323"/>
      <c r="H73" s="1323"/>
      <c r="I73" s="1323"/>
      <c r="J73" s="1323"/>
      <c r="K73" s="1326"/>
      <c r="L73" s="1326"/>
      <c r="M73" s="1326"/>
      <c r="N73" s="1326"/>
      <c r="AM73" s="403"/>
      <c r="AN73" s="1312" t="s">
        <v>614</v>
      </c>
      <c r="AO73" s="1312"/>
      <c r="AP73" s="1312"/>
      <c r="AQ73" s="1312"/>
      <c r="AR73" s="1312"/>
      <c r="AS73" s="1312"/>
      <c r="AT73" s="1312"/>
      <c r="AU73" s="1312"/>
      <c r="AV73" s="1312"/>
      <c r="AW73" s="1312"/>
      <c r="AX73" s="1312"/>
      <c r="AY73" s="1312"/>
      <c r="AZ73" s="1312"/>
      <c r="BA73" s="1312"/>
      <c r="BB73" s="1312" t="s">
        <v>615</v>
      </c>
      <c r="BC73" s="1312"/>
      <c r="BD73" s="1312"/>
      <c r="BE73" s="1312"/>
      <c r="BF73" s="1312"/>
      <c r="BG73" s="1312"/>
      <c r="BH73" s="1312"/>
      <c r="BI73" s="1312"/>
      <c r="BJ73" s="1312"/>
      <c r="BK73" s="1312"/>
      <c r="BL73" s="1312"/>
      <c r="BM73" s="1312"/>
      <c r="BN73" s="1312"/>
      <c r="BO73" s="1312"/>
      <c r="BP73" s="1310">
        <v>53</v>
      </c>
      <c r="BQ73" s="1310"/>
      <c r="BR73" s="1310"/>
      <c r="BS73" s="1310"/>
      <c r="BT73" s="1310"/>
      <c r="BU73" s="1310"/>
      <c r="BV73" s="1310"/>
      <c r="BW73" s="1310"/>
      <c r="BX73" s="1310">
        <v>42.1</v>
      </c>
      <c r="BY73" s="1310"/>
      <c r="BZ73" s="1310"/>
      <c r="CA73" s="1310"/>
      <c r="CB73" s="1310"/>
      <c r="CC73" s="1310"/>
      <c r="CD73" s="1310"/>
      <c r="CE73" s="1310"/>
      <c r="CF73" s="1310">
        <v>56.5</v>
      </c>
      <c r="CG73" s="1310"/>
      <c r="CH73" s="1310"/>
      <c r="CI73" s="1310"/>
      <c r="CJ73" s="1310"/>
      <c r="CK73" s="1310"/>
      <c r="CL73" s="1310"/>
      <c r="CM73" s="1310"/>
      <c r="CN73" s="1310">
        <v>59.4</v>
      </c>
      <c r="CO73" s="1310"/>
      <c r="CP73" s="1310"/>
      <c r="CQ73" s="1310"/>
      <c r="CR73" s="1310"/>
      <c r="CS73" s="1310"/>
      <c r="CT73" s="1310"/>
      <c r="CU73" s="1310"/>
      <c r="CV73" s="1310">
        <v>49.6</v>
      </c>
      <c r="CW73" s="1310"/>
      <c r="CX73" s="1310"/>
      <c r="CY73" s="1310"/>
      <c r="CZ73" s="1310"/>
      <c r="DA73" s="1310"/>
      <c r="DB73" s="1310"/>
      <c r="DC73" s="1310"/>
    </row>
    <row r="74" spans="2:107" x14ac:dyDescent="0.15">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619</v>
      </c>
      <c r="BC75" s="1312"/>
      <c r="BD75" s="1312"/>
      <c r="BE75" s="1312"/>
      <c r="BF75" s="1312"/>
      <c r="BG75" s="1312"/>
      <c r="BH75" s="1312"/>
      <c r="BI75" s="1312"/>
      <c r="BJ75" s="1312"/>
      <c r="BK75" s="1312"/>
      <c r="BL75" s="1312"/>
      <c r="BM75" s="1312"/>
      <c r="BN75" s="1312"/>
      <c r="BO75" s="1312"/>
      <c r="BP75" s="1310">
        <v>10</v>
      </c>
      <c r="BQ75" s="1310"/>
      <c r="BR75" s="1310"/>
      <c r="BS75" s="1310"/>
      <c r="BT75" s="1310"/>
      <c r="BU75" s="1310"/>
      <c r="BV75" s="1310"/>
      <c r="BW75" s="1310"/>
      <c r="BX75" s="1310">
        <v>9.4</v>
      </c>
      <c r="BY75" s="1310"/>
      <c r="BZ75" s="1310"/>
      <c r="CA75" s="1310"/>
      <c r="CB75" s="1310"/>
      <c r="CC75" s="1310"/>
      <c r="CD75" s="1310"/>
      <c r="CE75" s="1310"/>
      <c r="CF75" s="1310">
        <v>9.3000000000000007</v>
      </c>
      <c r="CG75" s="1310"/>
      <c r="CH75" s="1310"/>
      <c r="CI75" s="1310"/>
      <c r="CJ75" s="1310"/>
      <c r="CK75" s="1310"/>
      <c r="CL75" s="1310"/>
      <c r="CM75" s="1310"/>
      <c r="CN75" s="1310">
        <v>8.8000000000000007</v>
      </c>
      <c r="CO75" s="1310"/>
      <c r="CP75" s="1310"/>
      <c r="CQ75" s="1310"/>
      <c r="CR75" s="1310"/>
      <c r="CS75" s="1310"/>
      <c r="CT75" s="1310"/>
      <c r="CU75" s="1310"/>
      <c r="CV75" s="1310">
        <v>8.4</v>
      </c>
      <c r="CW75" s="1310"/>
      <c r="CX75" s="1310"/>
      <c r="CY75" s="1310"/>
      <c r="CZ75" s="1310"/>
      <c r="DA75" s="1310"/>
      <c r="DB75" s="1310"/>
      <c r="DC75" s="1310"/>
    </row>
    <row r="76" spans="2:107" x14ac:dyDescent="0.15">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05"/>
      <c r="H77" s="1305"/>
      <c r="I77" s="1305"/>
      <c r="J77" s="1305"/>
      <c r="K77" s="1326"/>
      <c r="L77" s="1326"/>
      <c r="M77" s="1326"/>
      <c r="N77" s="1326"/>
      <c r="AN77" s="1309" t="s">
        <v>617</v>
      </c>
      <c r="AO77" s="1309"/>
      <c r="AP77" s="1309"/>
      <c r="AQ77" s="1309"/>
      <c r="AR77" s="1309"/>
      <c r="AS77" s="1309"/>
      <c r="AT77" s="1309"/>
      <c r="AU77" s="1309"/>
      <c r="AV77" s="1309"/>
      <c r="AW77" s="1309"/>
      <c r="AX77" s="1309"/>
      <c r="AY77" s="1309"/>
      <c r="AZ77" s="1309"/>
      <c r="BA77" s="1309"/>
      <c r="BB77" s="1312" t="s">
        <v>615</v>
      </c>
      <c r="BC77" s="1312"/>
      <c r="BD77" s="1312"/>
      <c r="BE77" s="1312"/>
      <c r="BF77" s="1312"/>
      <c r="BG77" s="1312"/>
      <c r="BH77" s="1312"/>
      <c r="BI77" s="1312"/>
      <c r="BJ77" s="1312"/>
      <c r="BK77" s="1312"/>
      <c r="BL77" s="1312"/>
      <c r="BM77" s="1312"/>
      <c r="BN77" s="1312"/>
      <c r="BO77" s="1312"/>
      <c r="BP77" s="1310">
        <v>33</v>
      </c>
      <c r="BQ77" s="1310"/>
      <c r="BR77" s="1310"/>
      <c r="BS77" s="1310"/>
      <c r="BT77" s="1310"/>
      <c r="BU77" s="1310"/>
      <c r="BV77" s="1310"/>
      <c r="BW77" s="1310"/>
      <c r="BX77" s="1310">
        <v>37.299999999999997</v>
      </c>
      <c r="BY77" s="1310"/>
      <c r="BZ77" s="1310"/>
      <c r="CA77" s="1310"/>
      <c r="CB77" s="1310"/>
      <c r="CC77" s="1310"/>
      <c r="CD77" s="1310"/>
      <c r="CE77" s="1310"/>
      <c r="CF77" s="1310">
        <v>33.1</v>
      </c>
      <c r="CG77" s="1310"/>
      <c r="CH77" s="1310"/>
      <c r="CI77" s="1310"/>
      <c r="CJ77" s="1310"/>
      <c r="CK77" s="1310"/>
      <c r="CL77" s="1310"/>
      <c r="CM77" s="1310"/>
      <c r="CN77" s="1310">
        <v>31.3</v>
      </c>
      <c r="CO77" s="1310"/>
      <c r="CP77" s="1310"/>
      <c r="CQ77" s="1310"/>
      <c r="CR77" s="1310"/>
      <c r="CS77" s="1310"/>
      <c r="CT77" s="1310"/>
      <c r="CU77" s="1310"/>
      <c r="CV77" s="1310">
        <v>25.3</v>
      </c>
      <c r="CW77" s="1310"/>
      <c r="CX77" s="1310"/>
      <c r="CY77" s="1310"/>
      <c r="CZ77" s="1310"/>
      <c r="DA77" s="1310"/>
      <c r="DB77" s="1310"/>
      <c r="DC77" s="1310"/>
    </row>
    <row r="78" spans="2:107" x14ac:dyDescent="0.15">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619</v>
      </c>
      <c r="BC79" s="1312"/>
      <c r="BD79" s="1312"/>
      <c r="BE79" s="1312"/>
      <c r="BF79" s="1312"/>
      <c r="BG79" s="1312"/>
      <c r="BH79" s="1312"/>
      <c r="BI79" s="1312"/>
      <c r="BJ79" s="1312"/>
      <c r="BK79" s="1312"/>
      <c r="BL79" s="1312"/>
      <c r="BM79" s="1312"/>
      <c r="BN79" s="1312"/>
      <c r="BO79" s="1312"/>
      <c r="BP79" s="1310">
        <v>8.5</v>
      </c>
      <c r="BQ79" s="1310"/>
      <c r="BR79" s="1310"/>
      <c r="BS79" s="1310"/>
      <c r="BT79" s="1310"/>
      <c r="BU79" s="1310"/>
      <c r="BV79" s="1310"/>
      <c r="BW79" s="1310"/>
      <c r="BX79" s="1310">
        <v>7.8</v>
      </c>
      <c r="BY79" s="1310"/>
      <c r="BZ79" s="1310"/>
      <c r="CA79" s="1310"/>
      <c r="CB79" s="1310"/>
      <c r="CC79" s="1310"/>
      <c r="CD79" s="1310"/>
      <c r="CE79" s="1310"/>
      <c r="CF79" s="1310">
        <v>7.5</v>
      </c>
      <c r="CG79" s="1310"/>
      <c r="CH79" s="1310"/>
      <c r="CI79" s="1310"/>
      <c r="CJ79" s="1310"/>
      <c r="CK79" s="1310"/>
      <c r="CL79" s="1310"/>
      <c r="CM79" s="1310"/>
      <c r="CN79" s="1310">
        <v>7.2</v>
      </c>
      <c r="CO79" s="1310"/>
      <c r="CP79" s="1310"/>
      <c r="CQ79" s="1310"/>
      <c r="CR79" s="1310"/>
      <c r="CS79" s="1310"/>
      <c r="CT79" s="1310"/>
      <c r="CU79" s="1310"/>
      <c r="CV79" s="1310">
        <v>6.9</v>
      </c>
      <c r="CW79" s="1310"/>
      <c r="CX79" s="1310"/>
      <c r="CY79" s="1310"/>
      <c r="CZ79" s="1310"/>
      <c r="DA79" s="1310"/>
      <c r="DB79" s="1310"/>
      <c r="DC79" s="1310"/>
    </row>
    <row r="80" spans="2:107" x14ac:dyDescent="0.15">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dFw1wofAYiR079QiD2EdV39A6eddLS+yEi7bBSCs1MrykuG2sxbc5DgwNp+w52Zg04VH35Lch8fYmEp0j8ACQ==" saltValue="Vrvgftmu52fu7lhrNlc3T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zSPotjifXAJaZlyJLpQId0e6voOalL3apzPliqrT5pu5Fthv3iYjilltHfgTgC4DuB49e3ukMdMDim5+oQ1dw==" saltValue="ZDZnUz+zc4RbInT+D/79x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bY3ZipuLDRhvsiF0dqyaVgAXphO8EYuwanSRCNx32z4wKbKIt9G/WJ/k2vMw975c9m1AGxBgLLPyxSYRdlNbw==" saltValue="b9mdbznXDeZwymE/kf1Wq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561</v>
      </c>
      <c r="G2" s="156"/>
      <c r="H2" s="157"/>
    </row>
    <row r="3" spans="1:8" x14ac:dyDescent="0.15">
      <c r="A3" s="153" t="s">
        <v>554</v>
      </c>
      <c r="B3" s="158"/>
      <c r="C3" s="159"/>
      <c r="D3" s="160">
        <v>60045</v>
      </c>
      <c r="E3" s="161"/>
      <c r="F3" s="162">
        <v>65988</v>
      </c>
      <c r="G3" s="163"/>
      <c r="H3" s="164"/>
    </row>
    <row r="4" spans="1:8" x14ac:dyDescent="0.15">
      <c r="A4" s="165"/>
      <c r="B4" s="166"/>
      <c r="C4" s="167"/>
      <c r="D4" s="168">
        <v>18822</v>
      </c>
      <c r="E4" s="169"/>
      <c r="F4" s="170">
        <v>36473</v>
      </c>
      <c r="G4" s="171"/>
      <c r="H4" s="172"/>
    </row>
    <row r="5" spans="1:8" x14ac:dyDescent="0.15">
      <c r="A5" s="153" t="s">
        <v>556</v>
      </c>
      <c r="B5" s="158"/>
      <c r="C5" s="159"/>
      <c r="D5" s="160">
        <v>50392</v>
      </c>
      <c r="E5" s="161"/>
      <c r="F5" s="162">
        <v>54227</v>
      </c>
      <c r="G5" s="163"/>
      <c r="H5" s="164"/>
    </row>
    <row r="6" spans="1:8" x14ac:dyDescent="0.15">
      <c r="A6" s="165"/>
      <c r="B6" s="166"/>
      <c r="C6" s="167"/>
      <c r="D6" s="168">
        <v>22870</v>
      </c>
      <c r="E6" s="169"/>
      <c r="F6" s="170">
        <v>29694</v>
      </c>
      <c r="G6" s="171"/>
      <c r="H6" s="172"/>
    </row>
    <row r="7" spans="1:8" x14ac:dyDescent="0.15">
      <c r="A7" s="153" t="s">
        <v>557</v>
      </c>
      <c r="B7" s="158"/>
      <c r="C7" s="159"/>
      <c r="D7" s="160">
        <v>53972</v>
      </c>
      <c r="E7" s="161"/>
      <c r="F7" s="162">
        <v>57295</v>
      </c>
      <c r="G7" s="163"/>
      <c r="H7" s="164"/>
    </row>
    <row r="8" spans="1:8" x14ac:dyDescent="0.15">
      <c r="A8" s="165"/>
      <c r="B8" s="166"/>
      <c r="C8" s="167"/>
      <c r="D8" s="168">
        <v>27110</v>
      </c>
      <c r="E8" s="169"/>
      <c r="F8" s="170">
        <v>32771</v>
      </c>
      <c r="G8" s="171"/>
      <c r="H8" s="172"/>
    </row>
    <row r="9" spans="1:8" x14ac:dyDescent="0.15">
      <c r="A9" s="153" t="s">
        <v>558</v>
      </c>
      <c r="B9" s="158"/>
      <c r="C9" s="159"/>
      <c r="D9" s="160">
        <v>57636</v>
      </c>
      <c r="E9" s="161"/>
      <c r="F9" s="162">
        <v>54110</v>
      </c>
      <c r="G9" s="163"/>
      <c r="H9" s="164"/>
    </row>
    <row r="10" spans="1:8" x14ac:dyDescent="0.15">
      <c r="A10" s="165"/>
      <c r="B10" s="166"/>
      <c r="C10" s="167"/>
      <c r="D10" s="168">
        <v>37334</v>
      </c>
      <c r="E10" s="169"/>
      <c r="F10" s="170">
        <v>30620</v>
      </c>
      <c r="G10" s="171"/>
      <c r="H10" s="172"/>
    </row>
    <row r="11" spans="1:8" x14ac:dyDescent="0.15">
      <c r="A11" s="153" t="s">
        <v>559</v>
      </c>
      <c r="B11" s="158"/>
      <c r="C11" s="159"/>
      <c r="D11" s="160">
        <v>55894</v>
      </c>
      <c r="E11" s="161"/>
      <c r="F11" s="162">
        <v>54684</v>
      </c>
      <c r="G11" s="163"/>
      <c r="H11" s="164"/>
    </row>
    <row r="12" spans="1:8" x14ac:dyDescent="0.15">
      <c r="A12" s="165"/>
      <c r="B12" s="166"/>
      <c r="C12" s="173"/>
      <c r="D12" s="168">
        <v>34227</v>
      </c>
      <c r="E12" s="169"/>
      <c r="F12" s="170">
        <v>32829</v>
      </c>
      <c r="G12" s="171"/>
      <c r="H12" s="172"/>
    </row>
    <row r="13" spans="1:8" x14ac:dyDescent="0.15">
      <c r="A13" s="153"/>
      <c r="B13" s="158"/>
      <c r="C13" s="174"/>
      <c r="D13" s="175">
        <v>55588</v>
      </c>
      <c r="E13" s="176"/>
      <c r="F13" s="177">
        <v>57261</v>
      </c>
      <c r="G13" s="178"/>
      <c r="H13" s="164"/>
    </row>
    <row r="14" spans="1:8" x14ac:dyDescent="0.15">
      <c r="A14" s="165"/>
      <c r="B14" s="166"/>
      <c r="C14" s="167"/>
      <c r="D14" s="168">
        <v>28073</v>
      </c>
      <c r="E14" s="169"/>
      <c r="F14" s="170">
        <v>32477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6.06</v>
      </c>
      <c r="C19" s="179">
        <f>ROUND(VALUE(SUBSTITUTE(実質収支比率等に係る経年分析!G$48,"▲","-")),2)</f>
        <v>5.01</v>
      </c>
      <c r="D19" s="179">
        <f>ROUND(VALUE(SUBSTITUTE(実質収支比率等に係る経年分析!H$48,"▲","-")),2)</f>
        <v>4.76</v>
      </c>
      <c r="E19" s="179">
        <f>ROUND(VALUE(SUBSTITUTE(実質収支比率等に係る経年分析!I$48,"▲","-")),2)</f>
        <v>6.62</v>
      </c>
      <c r="F19" s="179">
        <f>ROUND(VALUE(SUBSTITUTE(実質収支比率等に係る経年分析!J$48,"▲","-")),2)</f>
        <v>5</v>
      </c>
    </row>
    <row r="20" spans="1:11" x14ac:dyDescent="0.15">
      <c r="A20" s="179" t="s">
        <v>55</v>
      </c>
      <c r="B20" s="179">
        <f>ROUND(VALUE(SUBSTITUTE(実質収支比率等に係る経年分析!F$47,"▲","-")),2)</f>
        <v>9.7100000000000009</v>
      </c>
      <c r="C20" s="179">
        <f>ROUND(VALUE(SUBSTITUTE(実質収支比率等に係る経年分析!G$47,"▲","-")),2)</f>
        <v>8.7200000000000006</v>
      </c>
      <c r="D20" s="179">
        <f>ROUND(VALUE(SUBSTITUTE(実質収支比率等に係る経年分析!H$47,"▲","-")),2)</f>
        <v>9.44</v>
      </c>
      <c r="E20" s="179">
        <f>ROUND(VALUE(SUBSTITUTE(実質収支比率等に係る経年分析!I$47,"▲","-")),2)</f>
        <v>8.8800000000000008</v>
      </c>
      <c r="F20" s="179">
        <f>ROUND(VALUE(SUBSTITUTE(実質収支比率等に係る経年分析!J$47,"▲","-")),2)</f>
        <v>11.31</v>
      </c>
    </row>
    <row r="21" spans="1:11" x14ac:dyDescent="0.15">
      <c r="A21" s="179" t="s">
        <v>56</v>
      </c>
      <c r="B21" s="179">
        <f>IF(ISNUMBER(VALUE(SUBSTITUTE(実質収支比率等に係る経年分析!F$49,"▲","-"))),ROUND(VALUE(SUBSTITUTE(実質収支比率等に係る経年分析!F$49,"▲","-")),2),NA())</f>
        <v>5.38</v>
      </c>
      <c r="C21" s="179">
        <f>IF(ISNUMBER(VALUE(SUBSTITUTE(実質収支比率等に係る経年分析!G$49,"▲","-"))),ROUND(VALUE(SUBSTITUTE(実質収支比率等に係る経年分析!G$49,"▲","-")),2),NA())</f>
        <v>-2.2000000000000002</v>
      </c>
      <c r="D21" s="179">
        <f>IF(ISNUMBER(VALUE(SUBSTITUTE(実質収支比率等に係る経年分析!H$49,"▲","-"))),ROUND(VALUE(SUBSTITUTE(実質収支比率等に係る経年分析!H$49,"▲","-")),2),NA())</f>
        <v>0.25</v>
      </c>
      <c r="E21" s="179">
        <f>IF(ISNUMBER(VALUE(SUBSTITUTE(実質収支比率等に係る経年分析!I$49,"▲","-"))),ROUND(VALUE(SUBSTITUTE(実質収支比率等に係る経年分析!I$49,"▲","-")),2),NA())</f>
        <v>1.51</v>
      </c>
      <c r="F21" s="179">
        <f>IF(ISNUMBER(VALUE(SUBSTITUTE(実質収支比率等に係る経年分析!J$49,"▲","-"))),ROUND(VALUE(SUBSTITUTE(実質収支比率等に係る経年分析!J$49,"▲","-")),2),NA())</f>
        <v>0.75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0.05</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0.06</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公共下水道事業特別会計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0.23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0.44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0.14000000000000001</v>
      </c>
    </row>
    <row r="30" spans="1:11" x14ac:dyDescent="0.15">
      <c r="A30" s="180" t="str">
        <f>IF(連結実質赤字比率に係る赤字・黒字の構成分析!C$40="",NA(),連結実質赤字比率に係る赤字・黒字の構成分析!C$40)</f>
        <v>墓地事業特別会計</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0.27</v>
      </c>
    </row>
    <row r="31" spans="1:11" x14ac:dyDescent="0.15">
      <c r="A31" s="180" t="str">
        <f>IF(連結実質赤字比率に係る赤字・黒字の構成分析!C$39="",NA(),連結実質赤字比率に係る赤字・黒字の構成分析!C$39)</f>
        <v>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0.64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0.57999999999999996</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1.78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1.89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1.62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1.39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0.87</v>
      </c>
    </row>
    <row r="33" spans="1:16" x14ac:dyDescent="0.15">
      <c r="A33" s="180" t="str">
        <f>IF(連結実質赤字比率に係る赤字・黒字の構成分析!C$37="",NA(),連結実質赤字比率に係る赤字・黒字の構成分析!C$37)</f>
        <v>病院事業会計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0.84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0.88</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6.03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4.95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4.75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6.61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4.72</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6.71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6.92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7.54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7.65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7.55</v>
      </c>
    </row>
    <row r="36" spans="1:16" x14ac:dyDescent="0.15">
      <c r="A36" s="180" t="str">
        <f>IF(連結実質赤字比率に係る赤字・黒字の構成分析!C$34="",NA(),連結実質赤字比率に係る赤字・黒字の構成分析!C$34)</f>
        <v>公共下水道事業特別会計（汚水処理場分）</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0</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0</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3969</v>
      </c>
      <c r="E42" s="181"/>
      <c r="F42" s="181"/>
      <c r="G42" s="181">
        <f>'実質公債費比率（分子）の構造'!L$52</f>
        <v>3777</v>
      </c>
      <c r="H42" s="181"/>
      <c r="I42" s="181"/>
      <c r="J42" s="181">
        <f>'実質公債費比率（分子）の構造'!M$52</f>
        <v>3657</v>
      </c>
      <c r="K42" s="181"/>
      <c r="L42" s="181"/>
      <c r="M42" s="181">
        <f>'実質公債費比率（分子）の構造'!N$52</f>
        <v>3738</v>
      </c>
      <c r="N42" s="181"/>
      <c r="O42" s="181"/>
      <c r="P42" s="181">
        <f>'実質公債費比率（分子）の構造'!O$52</f>
        <v>3626</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26</v>
      </c>
      <c r="C44" s="181"/>
      <c r="D44" s="181"/>
      <c r="E44" s="181">
        <f>'実質公債費比率（分子）の構造'!L$50</f>
        <v>27</v>
      </c>
      <c r="F44" s="181"/>
      <c r="G44" s="181"/>
      <c r="H44" s="181">
        <f>'実質公債費比率（分子）の構造'!M$50</f>
        <v>27</v>
      </c>
      <c r="I44" s="181"/>
      <c r="J44" s="181"/>
      <c r="K44" s="181">
        <f>'実質公債費比率（分子）の構造'!N$50</f>
        <v>27</v>
      </c>
      <c r="L44" s="181"/>
      <c r="M44" s="181"/>
      <c r="N44" s="181">
        <f>'実質公債費比率（分子）の構造'!O$50</f>
        <v>26</v>
      </c>
      <c r="O44" s="181"/>
      <c r="P44" s="181"/>
    </row>
    <row r="45" spans="1:16" x14ac:dyDescent="0.15">
      <c r="A45" s="181" t="s">
        <v>66</v>
      </c>
      <c r="B45" s="181">
        <f>'実質公債費比率（分子）の構造'!K$49</f>
        <v>420</v>
      </c>
      <c r="C45" s="181"/>
      <c r="D45" s="181"/>
      <c r="E45" s="181">
        <f>'実質公債費比率（分子）の構造'!L$49</f>
        <v>422</v>
      </c>
      <c r="F45" s="181"/>
      <c r="G45" s="181"/>
      <c r="H45" s="181">
        <f>'実質公債費比率（分子）の構造'!M$49</f>
        <v>412</v>
      </c>
      <c r="I45" s="181"/>
      <c r="J45" s="181"/>
      <c r="K45" s="181">
        <f>'実質公債費比率（分子）の構造'!N$49</f>
        <v>443</v>
      </c>
      <c r="L45" s="181"/>
      <c r="M45" s="181"/>
      <c r="N45" s="181">
        <f>'実質公債費比率（分子）の構造'!O$49</f>
        <v>530</v>
      </c>
      <c r="O45" s="181"/>
      <c r="P45" s="181"/>
    </row>
    <row r="46" spans="1:16" x14ac:dyDescent="0.15">
      <c r="A46" s="181" t="s">
        <v>67</v>
      </c>
      <c r="B46" s="181">
        <f>'実質公債費比率（分子）の構造'!K$48</f>
        <v>1126</v>
      </c>
      <c r="C46" s="181"/>
      <c r="D46" s="181"/>
      <c r="E46" s="181">
        <f>'実質公債費比率（分子）の構造'!L$48</f>
        <v>1159</v>
      </c>
      <c r="F46" s="181"/>
      <c r="G46" s="181"/>
      <c r="H46" s="181">
        <f>'実質公債費比率（分子）の構造'!M$48</f>
        <v>1246</v>
      </c>
      <c r="I46" s="181"/>
      <c r="J46" s="181"/>
      <c r="K46" s="181">
        <f>'実質公債費比率（分子）の構造'!N$48</f>
        <v>1368</v>
      </c>
      <c r="L46" s="181"/>
      <c r="M46" s="181"/>
      <c r="N46" s="181">
        <f>'実質公債費比率（分子）の構造'!O$48</f>
        <v>1245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3955</v>
      </c>
      <c r="C49" s="181"/>
      <c r="D49" s="181"/>
      <c r="E49" s="181">
        <f>'実質公債費比率（分子）の構造'!L$45</f>
        <v>3713</v>
      </c>
      <c r="F49" s="181"/>
      <c r="G49" s="181"/>
      <c r="H49" s="181">
        <f>'実質公債費比率（分子）の構造'!M$45</f>
        <v>3347</v>
      </c>
      <c r="I49" s="181"/>
      <c r="J49" s="181"/>
      <c r="K49" s="181">
        <f>'実質公債費比率（分子）の構造'!N$45</f>
        <v>3250</v>
      </c>
      <c r="L49" s="181"/>
      <c r="M49" s="181"/>
      <c r="N49" s="181">
        <f>'実質公債費比率（分子）の構造'!O$45</f>
        <v>3168</v>
      </c>
      <c r="O49" s="181"/>
      <c r="P49" s="181"/>
    </row>
    <row r="50" spans="1:16" x14ac:dyDescent="0.15">
      <c r="A50" s="181" t="s">
        <v>71</v>
      </c>
      <c r="B50" s="181" t="e">
        <f>NA()</f>
        <v>#N/A</v>
      </c>
      <c r="C50" s="181">
        <f>IF(ISNUMBER('実質公債費比率（分子）の構造'!K$53),'実質公債費比率（分子）の構造'!K$53,NA())</f>
        <v>1558</v>
      </c>
      <c r="D50" s="181" t="e">
        <f>NA()</f>
        <v>#N/A</v>
      </c>
      <c r="E50" s="181" t="e">
        <f>NA()</f>
        <v>#N/A</v>
      </c>
      <c r="F50" s="181">
        <f>IF(ISNUMBER('実質公債費比率（分子）の構造'!L$53),'実質公債費比率（分子）の構造'!L$53,NA())</f>
        <v>1544</v>
      </c>
      <c r="G50" s="181" t="e">
        <f>NA()</f>
        <v>#N/A</v>
      </c>
      <c r="H50" s="181" t="e">
        <f>NA()</f>
        <v>#N/A</v>
      </c>
      <c r="I50" s="181">
        <f>IF(ISNUMBER('実質公債費比率（分子）の構造'!M$53),'実質公債費比率（分子）の構造'!M$53,NA())</f>
        <v>1375</v>
      </c>
      <c r="J50" s="181" t="e">
        <f>NA()</f>
        <v>#N/A</v>
      </c>
      <c r="K50" s="181" t="e">
        <f>NA()</f>
        <v>#N/A</v>
      </c>
      <c r="L50" s="181">
        <f>IF(ISNUMBER('実質公債費比率（分子）の構造'!N$53),'実質公債費比率（分子）の構造'!N$53,NA())</f>
        <v>1350</v>
      </c>
      <c r="M50" s="181" t="e">
        <f>NA()</f>
        <v>#N/A</v>
      </c>
      <c r="N50" s="181" t="e">
        <f>NA()</f>
        <v>#N/A</v>
      </c>
      <c r="O50" s="181">
        <f>IF(ISNUMBER('実質公債費比率（分子）の構造'!O$53),'実質公債費比率（分子）の構造'!O$53,NA())</f>
        <v>1343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33308</v>
      </c>
      <c r="E56" s="180"/>
      <c r="F56" s="180"/>
      <c r="G56" s="180">
        <f>'将来負担比率（分子）の構造'!J$52</f>
        <v>32569</v>
      </c>
      <c r="H56" s="180"/>
      <c r="I56" s="180"/>
      <c r="J56" s="180">
        <f>'将来負担比率（分子）の構造'!K$52</f>
        <v>32420</v>
      </c>
      <c r="K56" s="180"/>
      <c r="L56" s="180"/>
      <c r="M56" s="180">
        <f>'将来負担比率（分子）の構造'!L$52</f>
        <v>32216</v>
      </c>
      <c r="N56" s="180"/>
      <c r="O56" s="180"/>
      <c r="P56" s="180">
        <f>'将来負担比率（分子）の構造'!M$52</f>
        <v>33051</v>
      </c>
    </row>
    <row r="57" spans="1:16" x14ac:dyDescent="0.15">
      <c r="A57" s="180" t="s">
        <v>42</v>
      </c>
      <c r="B57" s="180"/>
      <c r="C57" s="180"/>
      <c r="D57" s="180">
        <f>'将来負担比率（分子）の構造'!I$51</f>
        <v>791</v>
      </c>
      <c r="E57" s="180"/>
      <c r="F57" s="180"/>
      <c r="G57" s="180">
        <f>'将来負担比率（分子）の構造'!J$51</f>
        <v>1642</v>
      </c>
      <c r="H57" s="180"/>
      <c r="I57" s="180"/>
      <c r="J57" s="180">
        <f>'将来負担比率（分子）の構造'!K$51</f>
        <v>1607</v>
      </c>
      <c r="K57" s="180"/>
      <c r="L57" s="180"/>
      <c r="M57" s="180">
        <f>'将来負担比率（分子）の構造'!L$51</f>
        <v>1755</v>
      </c>
      <c r="N57" s="180"/>
      <c r="O57" s="180"/>
      <c r="P57" s="180">
        <f>'将来負担比率（分子）の構造'!M$51</f>
        <v>1575</v>
      </c>
    </row>
    <row r="58" spans="1:16" x14ac:dyDescent="0.15">
      <c r="A58" s="180" t="s">
        <v>41</v>
      </c>
      <c r="B58" s="180"/>
      <c r="C58" s="180"/>
      <c r="D58" s="180">
        <f>'将来負担比率（分子）の構造'!I$50</f>
        <v>6536</v>
      </c>
      <c r="E58" s="180"/>
      <c r="F58" s="180"/>
      <c r="G58" s="180">
        <f>'将来負担比率（分子）の構造'!J$50</f>
        <v>6543</v>
      </c>
      <c r="H58" s="180"/>
      <c r="I58" s="180"/>
      <c r="J58" s="180">
        <f>'将来負担比率（分子）の構造'!K$50</f>
        <v>7518</v>
      </c>
      <c r="K58" s="180"/>
      <c r="L58" s="180"/>
      <c r="M58" s="180">
        <f>'将来負担比率（分子）の構造'!L$50</f>
        <v>7405</v>
      </c>
      <c r="N58" s="180"/>
      <c r="O58" s="180"/>
      <c r="P58" s="180">
        <f>'将来負担比率（分子）の構造'!M$50</f>
        <v>7908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3660</v>
      </c>
      <c r="C62" s="180"/>
      <c r="D62" s="180"/>
      <c r="E62" s="180">
        <f>'将来負担比率（分子）の構造'!J$45</f>
        <v>3642</v>
      </c>
      <c r="F62" s="180"/>
      <c r="G62" s="180"/>
      <c r="H62" s="180">
        <f>'将来負担比率（分子）の構造'!K$45</f>
        <v>3748</v>
      </c>
      <c r="I62" s="180"/>
      <c r="J62" s="180"/>
      <c r="K62" s="180">
        <f>'将来負担比率（分子）の構造'!L$45</f>
        <v>3646</v>
      </c>
      <c r="L62" s="180"/>
      <c r="M62" s="180"/>
      <c r="N62" s="180">
        <f>'将来負担比率（分子）の構造'!M$45</f>
        <v>3409</v>
      </c>
      <c r="O62" s="180"/>
      <c r="P62" s="180"/>
    </row>
    <row r="63" spans="1:16" x14ac:dyDescent="0.15">
      <c r="A63" s="180" t="s">
        <v>34</v>
      </c>
      <c r="B63" s="180">
        <f>'将来負担比率（分子）の構造'!I$44</f>
        <v>7274</v>
      </c>
      <c r="C63" s="180"/>
      <c r="D63" s="180"/>
      <c r="E63" s="180">
        <f>'将来負担比率（分子）の構造'!J$44</f>
        <v>6576</v>
      </c>
      <c r="F63" s="180"/>
      <c r="G63" s="180"/>
      <c r="H63" s="180">
        <f>'将来負担比率（分子）の構造'!K$44</f>
        <v>5935</v>
      </c>
      <c r="I63" s="180"/>
      <c r="J63" s="180"/>
      <c r="K63" s="180">
        <f>'将来負担比率（分子）の構造'!L$44</f>
        <v>5333</v>
      </c>
      <c r="L63" s="180"/>
      <c r="M63" s="180"/>
      <c r="N63" s="180">
        <f>'将来負担比率（分子）の構造'!M$44</f>
        <v>5379</v>
      </c>
      <c r="O63" s="180"/>
      <c r="P63" s="180"/>
    </row>
    <row r="64" spans="1:16" x14ac:dyDescent="0.15">
      <c r="A64" s="180" t="s">
        <v>33</v>
      </c>
      <c r="B64" s="180">
        <f>'将来負担比率（分子）の構造'!I$43</f>
        <v>12209</v>
      </c>
      <c r="C64" s="180"/>
      <c r="D64" s="180"/>
      <c r="E64" s="180">
        <f>'将来負担比率（分子）の構造'!J$43</f>
        <v>11707</v>
      </c>
      <c r="F64" s="180"/>
      <c r="G64" s="180"/>
      <c r="H64" s="180">
        <f>'将来負担比率（分子）の構造'!K$43</f>
        <v>11621</v>
      </c>
      <c r="I64" s="180"/>
      <c r="J64" s="180"/>
      <c r="K64" s="180">
        <f>'将来負担比率（分子）の構造'!L$43</f>
        <v>11851</v>
      </c>
      <c r="L64" s="180"/>
      <c r="M64" s="180"/>
      <c r="N64" s="180">
        <f>'将来負担比率（分子）の構造'!M$43</f>
        <v>12060</v>
      </c>
      <c r="O64" s="180"/>
      <c r="P64" s="180"/>
    </row>
    <row r="65" spans="1:16" x14ac:dyDescent="0.15">
      <c r="A65" s="180" t="s">
        <v>32</v>
      </c>
      <c r="B65" s="180">
        <f>'将来負担比率（分子）の構造'!I$42</f>
        <v>182</v>
      </c>
      <c r="C65" s="180"/>
      <c r="D65" s="180"/>
      <c r="E65" s="180">
        <f>'将来負担比率（分子）の構造'!J$42</f>
        <v>168</v>
      </c>
      <c r="F65" s="180"/>
      <c r="G65" s="180"/>
      <c r="H65" s="180">
        <f>'将来負担比率（分子）の構造'!K$42</f>
        <v>3933</v>
      </c>
      <c r="I65" s="180"/>
      <c r="J65" s="180"/>
      <c r="K65" s="180">
        <f>'将来負担比率（分子）の構造'!L$42</f>
        <v>3818</v>
      </c>
      <c r="L65" s="180"/>
      <c r="M65" s="180"/>
      <c r="N65" s="180">
        <f>'将来負担比率（分子）の構造'!M$42</f>
        <v>2464</v>
      </c>
      <c r="O65" s="180"/>
      <c r="P65" s="180"/>
    </row>
    <row r="66" spans="1:16" x14ac:dyDescent="0.15">
      <c r="A66" s="180" t="s">
        <v>31</v>
      </c>
      <c r="B66" s="180">
        <f>'将来負担比率（分子）の構造'!I$41</f>
        <v>25709</v>
      </c>
      <c r="C66" s="180"/>
      <c r="D66" s="180"/>
      <c r="E66" s="180">
        <f>'将来負担比率（分子）の構造'!J$41</f>
        <v>25402</v>
      </c>
      <c r="F66" s="180"/>
      <c r="G66" s="180"/>
      <c r="H66" s="180">
        <f>'将来負担比率（分子）の構造'!K$41</f>
        <v>25349</v>
      </c>
      <c r="I66" s="180"/>
      <c r="J66" s="180"/>
      <c r="K66" s="180">
        <f>'将来負担比率（分子）の構造'!L$41</f>
        <v>26367</v>
      </c>
      <c r="L66" s="180"/>
      <c r="M66" s="180"/>
      <c r="N66" s="180">
        <f>'将来負担比率（分子）の構造'!M$41</f>
        <v>27267</v>
      </c>
      <c r="O66" s="180"/>
      <c r="P66" s="180"/>
    </row>
    <row r="67" spans="1:16" x14ac:dyDescent="0.15">
      <c r="A67" s="180" t="s">
        <v>75</v>
      </c>
      <c r="B67" s="180" t="e">
        <f>NA()</f>
        <v>#N/A</v>
      </c>
      <c r="C67" s="180">
        <f>IF(ISNUMBER('将来負担比率（分子）の構造'!I$53), IF('将来負担比率（分子）の構造'!I$53 &lt; 0, 0, '将来負担比率（分子）の構造'!I$53), NA())</f>
        <v>8399</v>
      </c>
      <c r="D67" s="180" t="e">
        <f>NA()</f>
        <v>#N/A</v>
      </c>
      <c r="E67" s="180" t="e">
        <f>NA()</f>
        <v>#N/A</v>
      </c>
      <c r="F67" s="180">
        <f>IF(ISNUMBER('将来負担比率（分子）の構造'!J$53), IF('将来負担比率（分子）の構造'!J$53 &lt; 0, 0, '将来負担比率（分子）の構造'!J$53), NA())</f>
        <v>6741</v>
      </c>
      <c r="G67" s="180" t="e">
        <f>NA()</f>
        <v>#N/A</v>
      </c>
      <c r="H67" s="180" t="e">
        <f>NA()</f>
        <v>#N/A</v>
      </c>
      <c r="I67" s="180">
        <f>IF(ISNUMBER('将来負担比率（分子）の構造'!K$53), IF('将来負担比率（分子）の構造'!K$53 &lt; 0, 0, '将来負担比率（分子）の構造'!K$53), NA())</f>
        <v>9041</v>
      </c>
      <c r="J67" s="180" t="e">
        <f>NA()</f>
        <v>#N/A</v>
      </c>
      <c r="K67" s="180" t="e">
        <f>NA()</f>
        <v>#N/A</v>
      </c>
      <c r="L67" s="180">
        <f>IF(ISNUMBER('将来負担比率（分子）の構造'!L$53), IF('将来負担比率（分子）の構造'!L$53 &lt; 0, 0, '将来負担比率（分子）の構造'!L$53), NA())</f>
        <v>9640</v>
      </c>
      <c r="M67" s="180" t="e">
        <f>NA()</f>
        <v>#N/A</v>
      </c>
      <c r="N67" s="180" t="e">
        <f>NA()</f>
        <v>#N/A</v>
      </c>
      <c r="O67" s="180">
        <f>IF(ISNUMBER('将来負担比率（分子）の構造'!M$53), IF('将来負担比率（分子）の構造'!M$53 &lt; 0, 0, '将来負担比率（分子）の構造'!M$53), NA())</f>
        <v>8046</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1785</v>
      </c>
      <c r="C72" s="184">
        <f>基金残高に係る経年分析!G55</f>
        <v>1705</v>
      </c>
      <c r="D72" s="184">
        <f>基金残高に係る経年分析!H55</f>
        <v>2163</v>
      </c>
    </row>
    <row r="73" spans="1:16" x14ac:dyDescent="0.15">
      <c r="A73" s="183" t="s">
        <v>78</v>
      </c>
      <c r="B73" s="184">
        <f>基金残高に係る経年分析!F56</f>
        <v>621</v>
      </c>
      <c r="C73" s="184">
        <f>基金残高に係る経年分析!G56</f>
        <v>622</v>
      </c>
      <c r="D73" s="184">
        <f>基金残高に係る経年分析!H56</f>
        <v>623</v>
      </c>
    </row>
    <row r="74" spans="1:16" x14ac:dyDescent="0.15">
      <c r="A74" s="183" t="s">
        <v>79</v>
      </c>
      <c r="B74" s="184">
        <f>基金残高に係る経年分析!F57</f>
        <v>3764</v>
      </c>
      <c r="C74" s="184">
        <f>基金残高に係る経年分析!G57</f>
        <v>3451</v>
      </c>
      <c r="D74" s="184">
        <f>基金残高に係る経年分析!H57</f>
        <v>3368</v>
      </c>
    </row>
  </sheetData>
  <sheetProtection algorithmName="SHA-512" hashValue="pmaCbFzJh5tGfksUV9wFWyNYkUvuEx1ZukW2rZQZ0Ilacv8j64w6Dud8Nz6ytzg0h4jehBlmp+6F+TXf89MvnA==" saltValue="MOdoidix8dU/88AfhEqt6w==" spinCount="100000" sheet="1" objects="1" scenarios="1"/>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209</v>
      </c>
      <c r="DI1" s="656"/>
      <c r="DJ1" s="656"/>
      <c r="DK1" s="656"/>
      <c r="DL1" s="656"/>
      <c r="DM1" s="656"/>
      <c r="DN1" s="657"/>
      <c r="DO1" s="225"/>
      <c r="DP1" s="655" t="s">
        <v>210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215</v>
      </c>
      <c r="S4" s="659"/>
      <c r="T4" s="659"/>
      <c r="U4" s="659"/>
      <c r="V4" s="659"/>
      <c r="W4" s="659"/>
      <c r="X4" s="659"/>
      <c r="Y4" s="660"/>
      <c r="Z4" s="658" t="s">
        <v>216</v>
      </c>
      <c r="AA4" s="659"/>
      <c r="AB4" s="659"/>
      <c r="AC4" s="660"/>
      <c r="AD4" s="658" t="s">
        <v>217</v>
      </c>
      <c r="AE4" s="659"/>
      <c r="AF4" s="659"/>
      <c r="AG4" s="659"/>
      <c r="AH4" s="659"/>
      <c r="AI4" s="659"/>
      <c r="AJ4" s="659"/>
      <c r="AK4" s="660"/>
      <c r="AL4" s="658" t="s">
        <v>216</v>
      </c>
      <c r="AM4" s="659"/>
      <c r="AN4" s="659"/>
      <c r="AO4" s="660"/>
      <c r="AP4" s="664" t="s">
        <v>218</v>
      </c>
      <c r="AQ4" s="664"/>
      <c r="AR4" s="664"/>
      <c r="AS4" s="664"/>
      <c r="AT4" s="664"/>
      <c r="AU4" s="664"/>
      <c r="AV4" s="664"/>
      <c r="AW4" s="664"/>
      <c r="AX4" s="664"/>
      <c r="AY4" s="664"/>
      <c r="AZ4" s="664"/>
      <c r="BA4" s="664"/>
      <c r="BB4" s="664"/>
      <c r="BC4" s="664"/>
      <c r="BD4" s="664"/>
      <c r="BE4" s="664"/>
      <c r="BF4" s="664"/>
      <c r="BG4" s="664" t="s">
        <v>219</v>
      </c>
      <c r="BH4" s="664"/>
      <c r="BI4" s="664"/>
      <c r="BJ4" s="664"/>
      <c r="BK4" s="664"/>
      <c r="BL4" s="664"/>
      <c r="BM4" s="664"/>
      <c r="BN4" s="664"/>
      <c r="BO4" s="664" t="s">
        <v>216</v>
      </c>
      <c r="BP4" s="664"/>
      <c r="BQ4" s="664"/>
      <c r="BR4" s="664"/>
      <c r="BS4" s="664" t="s">
        <v>220</v>
      </c>
      <c r="BT4" s="664"/>
      <c r="BU4" s="664"/>
      <c r="BV4" s="664"/>
      <c r="BW4" s="664"/>
      <c r="BX4" s="664"/>
      <c r="BY4" s="664"/>
      <c r="BZ4" s="664"/>
      <c r="CA4" s="664"/>
      <c r="CB4" s="664"/>
      <c r="CD4" s="661" t="s">
        <v>221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222</v>
      </c>
      <c r="C5" s="666"/>
      <c r="D5" s="666"/>
      <c r="E5" s="666"/>
      <c r="F5" s="666"/>
      <c r="G5" s="666"/>
      <c r="H5" s="666"/>
      <c r="I5" s="666"/>
      <c r="J5" s="666"/>
      <c r="K5" s="666"/>
      <c r="L5" s="666"/>
      <c r="M5" s="666"/>
      <c r="N5" s="666"/>
      <c r="O5" s="666"/>
      <c r="P5" s="666"/>
      <c r="Q5" s="667"/>
      <c r="R5" s="668">
        <v>15370473</v>
      </c>
      <c r="S5" s="669"/>
      <c r="T5" s="669"/>
      <c r="U5" s="669"/>
      <c r="V5" s="669"/>
      <c r="W5" s="669"/>
      <c r="X5" s="669"/>
      <c r="Y5" s="670"/>
      <c r="Z5" s="671">
        <v>45.1</v>
      </c>
      <c r="AA5" s="671"/>
      <c r="AB5" s="671"/>
      <c r="AC5" s="671"/>
      <c r="AD5" s="672">
        <v>14121834</v>
      </c>
      <c r="AE5" s="672"/>
      <c r="AF5" s="672"/>
      <c r="AG5" s="672"/>
      <c r="AH5" s="672"/>
      <c r="AI5" s="672"/>
      <c r="AJ5" s="672"/>
      <c r="AK5" s="672"/>
      <c r="AL5" s="673">
        <v>76.8</v>
      </c>
      <c r="AM5" s="674"/>
      <c r="AN5" s="674"/>
      <c r="AO5" s="675"/>
      <c r="AP5" s="665" t="s">
        <v>223</v>
      </c>
      <c r="AQ5" s="666"/>
      <c r="AR5" s="666"/>
      <c r="AS5" s="666"/>
      <c r="AT5" s="666"/>
      <c r="AU5" s="666"/>
      <c r="AV5" s="666"/>
      <c r="AW5" s="666"/>
      <c r="AX5" s="666"/>
      <c r="AY5" s="666"/>
      <c r="AZ5" s="666"/>
      <c r="BA5" s="666"/>
      <c r="BB5" s="666"/>
      <c r="BC5" s="666"/>
      <c r="BD5" s="666"/>
      <c r="BE5" s="666"/>
      <c r="BF5" s="667"/>
      <c r="BG5" s="679">
        <v>14121834</v>
      </c>
      <c r="BH5" s="680"/>
      <c r="BI5" s="680"/>
      <c r="BJ5" s="680"/>
      <c r="BK5" s="680"/>
      <c r="BL5" s="680"/>
      <c r="BM5" s="680"/>
      <c r="BN5" s="681"/>
      <c r="BO5" s="682">
        <v>91.9</v>
      </c>
      <c r="BP5" s="682"/>
      <c r="BQ5" s="682"/>
      <c r="BR5" s="682"/>
      <c r="BS5" s="683" t="s">
        <v>224</v>
      </c>
      <c r="BT5" s="683"/>
      <c r="BU5" s="683"/>
      <c r="BV5" s="683"/>
      <c r="BW5" s="683"/>
      <c r="BX5" s="683"/>
      <c r="BY5" s="683"/>
      <c r="BZ5" s="683"/>
      <c r="CA5" s="683"/>
      <c r="CB5" s="687"/>
      <c r="CD5" s="661" t="s">
        <v>218</v>
      </c>
      <c r="CE5" s="662"/>
      <c r="CF5" s="662"/>
      <c r="CG5" s="662"/>
      <c r="CH5" s="662"/>
      <c r="CI5" s="662"/>
      <c r="CJ5" s="662"/>
      <c r="CK5" s="662"/>
      <c r="CL5" s="662"/>
      <c r="CM5" s="662"/>
      <c r="CN5" s="662"/>
      <c r="CO5" s="662"/>
      <c r="CP5" s="662"/>
      <c r="CQ5" s="663"/>
      <c r="CR5" s="661" t="s">
        <v>225</v>
      </c>
      <c r="CS5" s="662"/>
      <c r="CT5" s="662"/>
      <c r="CU5" s="662"/>
      <c r="CV5" s="662"/>
      <c r="CW5" s="662"/>
      <c r="CX5" s="662"/>
      <c r="CY5" s="663"/>
      <c r="CZ5" s="661" t="s">
        <v>216</v>
      </c>
      <c r="DA5" s="662"/>
      <c r="DB5" s="662"/>
      <c r="DC5" s="663"/>
      <c r="DD5" s="661" t="s">
        <v>226</v>
      </c>
      <c r="DE5" s="662"/>
      <c r="DF5" s="662"/>
      <c r="DG5" s="662"/>
      <c r="DH5" s="662"/>
      <c r="DI5" s="662"/>
      <c r="DJ5" s="662"/>
      <c r="DK5" s="662"/>
      <c r="DL5" s="662"/>
      <c r="DM5" s="662"/>
      <c r="DN5" s="662"/>
      <c r="DO5" s="662"/>
      <c r="DP5" s="663"/>
      <c r="DQ5" s="661" t="s">
        <v>227</v>
      </c>
      <c r="DR5" s="662"/>
      <c r="DS5" s="662"/>
      <c r="DT5" s="662"/>
      <c r="DU5" s="662"/>
      <c r="DV5" s="662"/>
      <c r="DW5" s="662"/>
      <c r="DX5" s="662"/>
      <c r="DY5" s="662"/>
      <c r="DZ5" s="662"/>
      <c r="EA5" s="662"/>
      <c r="EB5" s="662"/>
      <c r="EC5" s="663"/>
    </row>
    <row r="6" spans="2:143" ht="11.25" customHeight="1" x14ac:dyDescent="0.15">
      <c r="B6" s="676" t="s">
        <v>228</v>
      </c>
      <c r="C6" s="677"/>
      <c r="D6" s="677"/>
      <c r="E6" s="677"/>
      <c r="F6" s="677"/>
      <c r="G6" s="677"/>
      <c r="H6" s="677"/>
      <c r="I6" s="677"/>
      <c r="J6" s="677"/>
      <c r="K6" s="677"/>
      <c r="L6" s="677"/>
      <c r="M6" s="677"/>
      <c r="N6" s="677"/>
      <c r="O6" s="677"/>
      <c r="P6" s="677"/>
      <c r="Q6" s="678"/>
      <c r="R6" s="679">
        <v>392927</v>
      </c>
      <c r="S6" s="680"/>
      <c r="T6" s="680"/>
      <c r="U6" s="680"/>
      <c r="V6" s="680"/>
      <c r="W6" s="680"/>
      <c r="X6" s="680"/>
      <c r="Y6" s="681"/>
      <c r="Z6" s="682">
        <v>1.2</v>
      </c>
      <c r="AA6" s="682"/>
      <c r="AB6" s="682"/>
      <c r="AC6" s="682"/>
      <c r="AD6" s="683">
        <v>392927</v>
      </c>
      <c r="AE6" s="683"/>
      <c r="AF6" s="683"/>
      <c r="AG6" s="683"/>
      <c r="AH6" s="683"/>
      <c r="AI6" s="683"/>
      <c r="AJ6" s="683"/>
      <c r="AK6" s="683"/>
      <c r="AL6" s="684">
        <v>2.1</v>
      </c>
      <c r="AM6" s="685"/>
      <c r="AN6" s="685"/>
      <c r="AO6" s="686"/>
      <c r="AP6" s="676" t="s">
        <v>229</v>
      </c>
      <c r="AQ6" s="677"/>
      <c r="AR6" s="677"/>
      <c r="AS6" s="677"/>
      <c r="AT6" s="677"/>
      <c r="AU6" s="677"/>
      <c r="AV6" s="677"/>
      <c r="AW6" s="677"/>
      <c r="AX6" s="677"/>
      <c r="AY6" s="677"/>
      <c r="AZ6" s="677"/>
      <c r="BA6" s="677"/>
      <c r="BB6" s="677"/>
      <c r="BC6" s="677"/>
      <c r="BD6" s="677"/>
      <c r="BE6" s="677"/>
      <c r="BF6" s="678"/>
      <c r="BG6" s="679">
        <v>14121834</v>
      </c>
      <c r="BH6" s="680"/>
      <c r="BI6" s="680"/>
      <c r="BJ6" s="680"/>
      <c r="BK6" s="680"/>
      <c r="BL6" s="680"/>
      <c r="BM6" s="680"/>
      <c r="BN6" s="681"/>
      <c r="BO6" s="682">
        <v>91.9</v>
      </c>
      <c r="BP6" s="682"/>
      <c r="BQ6" s="682"/>
      <c r="BR6" s="682"/>
      <c r="BS6" s="683" t="s">
        <v>230</v>
      </c>
      <c r="BT6" s="683"/>
      <c r="BU6" s="683"/>
      <c r="BV6" s="683"/>
      <c r="BW6" s="683"/>
      <c r="BX6" s="683"/>
      <c r="BY6" s="683"/>
      <c r="BZ6" s="683"/>
      <c r="CA6" s="683"/>
      <c r="CB6" s="687"/>
      <c r="CD6" s="690" t="s">
        <v>231</v>
      </c>
      <c r="CE6" s="691"/>
      <c r="CF6" s="691"/>
      <c r="CG6" s="691"/>
      <c r="CH6" s="691"/>
      <c r="CI6" s="691"/>
      <c r="CJ6" s="691"/>
      <c r="CK6" s="691"/>
      <c r="CL6" s="691"/>
      <c r="CM6" s="691"/>
      <c r="CN6" s="691"/>
      <c r="CO6" s="691"/>
      <c r="CP6" s="691"/>
      <c r="CQ6" s="692"/>
      <c r="CR6" s="679">
        <v>240465</v>
      </c>
      <c r="CS6" s="680"/>
      <c r="CT6" s="680"/>
      <c r="CU6" s="680"/>
      <c r="CV6" s="680"/>
      <c r="CW6" s="680"/>
      <c r="CX6" s="680"/>
      <c r="CY6" s="681"/>
      <c r="CZ6" s="673">
        <v>0.7</v>
      </c>
      <c r="DA6" s="674"/>
      <c r="DB6" s="674"/>
      <c r="DC6" s="693"/>
      <c r="DD6" s="688">
        <v>2056</v>
      </c>
      <c r="DE6" s="680"/>
      <c r="DF6" s="680"/>
      <c r="DG6" s="680"/>
      <c r="DH6" s="680"/>
      <c r="DI6" s="680"/>
      <c r="DJ6" s="680"/>
      <c r="DK6" s="680"/>
      <c r="DL6" s="680"/>
      <c r="DM6" s="680"/>
      <c r="DN6" s="680"/>
      <c r="DO6" s="680"/>
      <c r="DP6" s="681"/>
      <c r="DQ6" s="688">
        <v>237949</v>
      </c>
      <c r="DR6" s="680"/>
      <c r="DS6" s="680"/>
      <c r="DT6" s="680"/>
      <c r="DU6" s="680"/>
      <c r="DV6" s="680"/>
      <c r="DW6" s="680"/>
      <c r="DX6" s="680"/>
      <c r="DY6" s="680"/>
      <c r="DZ6" s="680"/>
      <c r="EA6" s="680"/>
      <c r="EB6" s="680"/>
      <c r="EC6" s="689"/>
    </row>
    <row r="7" spans="2:143" ht="11.25" customHeight="1" x14ac:dyDescent="0.15">
      <c r="B7" s="676" t="s">
        <v>232</v>
      </c>
      <c r="C7" s="677"/>
      <c r="D7" s="677"/>
      <c r="E7" s="677"/>
      <c r="F7" s="677"/>
      <c r="G7" s="677"/>
      <c r="H7" s="677"/>
      <c r="I7" s="677"/>
      <c r="J7" s="677"/>
      <c r="K7" s="677"/>
      <c r="L7" s="677"/>
      <c r="M7" s="677"/>
      <c r="N7" s="677"/>
      <c r="O7" s="677"/>
      <c r="P7" s="677"/>
      <c r="Q7" s="678"/>
      <c r="R7" s="679">
        <v>23935</v>
      </c>
      <c r="S7" s="680"/>
      <c r="T7" s="680"/>
      <c r="U7" s="680"/>
      <c r="V7" s="680"/>
      <c r="W7" s="680"/>
      <c r="X7" s="680"/>
      <c r="Y7" s="681"/>
      <c r="Z7" s="682">
        <v>0.1</v>
      </c>
      <c r="AA7" s="682"/>
      <c r="AB7" s="682"/>
      <c r="AC7" s="682"/>
      <c r="AD7" s="683">
        <v>23935</v>
      </c>
      <c r="AE7" s="683"/>
      <c r="AF7" s="683"/>
      <c r="AG7" s="683"/>
      <c r="AH7" s="683"/>
      <c r="AI7" s="683"/>
      <c r="AJ7" s="683"/>
      <c r="AK7" s="683"/>
      <c r="AL7" s="684">
        <v>0.1</v>
      </c>
      <c r="AM7" s="685"/>
      <c r="AN7" s="685"/>
      <c r="AO7" s="686"/>
      <c r="AP7" s="676" t="s">
        <v>233</v>
      </c>
      <c r="AQ7" s="677"/>
      <c r="AR7" s="677"/>
      <c r="AS7" s="677"/>
      <c r="AT7" s="677"/>
      <c r="AU7" s="677"/>
      <c r="AV7" s="677"/>
      <c r="AW7" s="677"/>
      <c r="AX7" s="677"/>
      <c r="AY7" s="677"/>
      <c r="AZ7" s="677"/>
      <c r="BA7" s="677"/>
      <c r="BB7" s="677"/>
      <c r="BC7" s="677"/>
      <c r="BD7" s="677"/>
      <c r="BE7" s="677"/>
      <c r="BF7" s="678"/>
      <c r="BG7" s="679">
        <v>6556112</v>
      </c>
      <c r="BH7" s="680"/>
      <c r="BI7" s="680"/>
      <c r="BJ7" s="680"/>
      <c r="BK7" s="680"/>
      <c r="BL7" s="680"/>
      <c r="BM7" s="680"/>
      <c r="BN7" s="681"/>
      <c r="BO7" s="682">
        <v>42.7</v>
      </c>
      <c r="BP7" s="682"/>
      <c r="BQ7" s="682"/>
      <c r="BR7" s="682"/>
      <c r="BS7" s="683" t="s">
        <v>230</v>
      </c>
      <c r="BT7" s="683"/>
      <c r="BU7" s="683"/>
      <c r="BV7" s="683"/>
      <c r="BW7" s="683"/>
      <c r="BX7" s="683"/>
      <c r="BY7" s="683"/>
      <c r="BZ7" s="683"/>
      <c r="CA7" s="683"/>
      <c r="CB7" s="687"/>
      <c r="CD7" s="694" t="s">
        <v>234</v>
      </c>
      <c r="CE7" s="695"/>
      <c r="CF7" s="695"/>
      <c r="CG7" s="695"/>
      <c r="CH7" s="695"/>
      <c r="CI7" s="695"/>
      <c r="CJ7" s="695"/>
      <c r="CK7" s="695"/>
      <c r="CL7" s="695"/>
      <c r="CM7" s="695"/>
      <c r="CN7" s="695"/>
      <c r="CO7" s="695"/>
      <c r="CP7" s="695"/>
      <c r="CQ7" s="696"/>
      <c r="CR7" s="679">
        <v>3651064</v>
      </c>
      <c r="CS7" s="680"/>
      <c r="CT7" s="680"/>
      <c r="CU7" s="680"/>
      <c r="CV7" s="680"/>
      <c r="CW7" s="680"/>
      <c r="CX7" s="680"/>
      <c r="CY7" s="681"/>
      <c r="CZ7" s="682">
        <v>11.1</v>
      </c>
      <c r="DA7" s="682"/>
      <c r="DB7" s="682"/>
      <c r="DC7" s="682"/>
      <c r="DD7" s="688">
        <v>125210</v>
      </c>
      <c r="DE7" s="680"/>
      <c r="DF7" s="680"/>
      <c r="DG7" s="680"/>
      <c r="DH7" s="680"/>
      <c r="DI7" s="680"/>
      <c r="DJ7" s="680"/>
      <c r="DK7" s="680"/>
      <c r="DL7" s="680"/>
      <c r="DM7" s="680"/>
      <c r="DN7" s="680"/>
      <c r="DO7" s="680"/>
      <c r="DP7" s="681"/>
      <c r="DQ7" s="688">
        <v>3005057</v>
      </c>
      <c r="DR7" s="680"/>
      <c r="DS7" s="680"/>
      <c r="DT7" s="680"/>
      <c r="DU7" s="680"/>
      <c r="DV7" s="680"/>
      <c r="DW7" s="680"/>
      <c r="DX7" s="680"/>
      <c r="DY7" s="680"/>
      <c r="DZ7" s="680"/>
      <c r="EA7" s="680"/>
      <c r="EB7" s="680"/>
      <c r="EC7" s="689"/>
    </row>
    <row r="8" spans="2:143" ht="11.25" customHeight="1" x14ac:dyDescent="0.15">
      <c r="B8" s="676" t="s">
        <v>235</v>
      </c>
      <c r="C8" s="677"/>
      <c r="D8" s="677"/>
      <c r="E8" s="677"/>
      <c r="F8" s="677"/>
      <c r="G8" s="677"/>
      <c r="H8" s="677"/>
      <c r="I8" s="677"/>
      <c r="J8" s="677"/>
      <c r="K8" s="677"/>
      <c r="L8" s="677"/>
      <c r="M8" s="677"/>
      <c r="N8" s="677"/>
      <c r="O8" s="677"/>
      <c r="P8" s="677"/>
      <c r="Q8" s="678"/>
      <c r="R8" s="679">
        <v>45654</v>
      </c>
      <c r="S8" s="680"/>
      <c r="T8" s="680"/>
      <c r="U8" s="680"/>
      <c r="V8" s="680"/>
      <c r="W8" s="680"/>
      <c r="X8" s="680"/>
      <c r="Y8" s="681"/>
      <c r="Z8" s="682">
        <v>0.1</v>
      </c>
      <c r="AA8" s="682"/>
      <c r="AB8" s="682"/>
      <c r="AC8" s="682"/>
      <c r="AD8" s="683">
        <v>45654</v>
      </c>
      <c r="AE8" s="683"/>
      <c r="AF8" s="683"/>
      <c r="AG8" s="683"/>
      <c r="AH8" s="683"/>
      <c r="AI8" s="683"/>
      <c r="AJ8" s="683"/>
      <c r="AK8" s="683"/>
      <c r="AL8" s="684">
        <v>0.2</v>
      </c>
      <c r="AM8" s="685"/>
      <c r="AN8" s="685"/>
      <c r="AO8" s="686"/>
      <c r="AP8" s="676" t="s">
        <v>236</v>
      </c>
      <c r="AQ8" s="677"/>
      <c r="AR8" s="677"/>
      <c r="AS8" s="677"/>
      <c r="AT8" s="677"/>
      <c r="AU8" s="677"/>
      <c r="AV8" s="677"/>
      <c r="AW8" s="677"/>
      <c r="AX8" s="677"/>
      <c r="AY8" s="677"/>
      <c r="AZ8" s="677"/>
      <c r="BA8" s="677"/>
      <c r="BB8" s="677"/>
      <c r="BC8" s="677"/>
      <c r="BD8" s="677"/>
      <c r="BE8" s="677"/>
      <c r="BF8" s="678"/>
      <c r="BG8" s="679">
        <v>163545</v>
      </c>
      <c r="BH8" s="680"/>
      <c r="BI8" s="680"/>
      <c r="BJ8" s="680"/>
      <c r="BK8" s="680"/>
      <c r="BL8" s="680"/>
      <c r="BM8" s="680"/>
      <c r="BN8" s="681"/>
      <c r="BO8" s="682">
        <v>1.1000000000000001</v>
      </c>
      <c r="BP8" s="682"/>
      <c r="BQ8" s="682"/>
      <c r="BR8" s="682"/>
      <c r="BS8" s="688" t="s">
        <v>224</v>
      </c>
      <c r="BT8" s="680"/>
      <c r="BU8" s="680"/>
      <c r="BV8" s="680"/>
      <c r="BW8" s="680"/>
      <c r="BX8" s="680"/>
      <c r="BY8" s="680"/>
      <c r="BZ8" s="680"/>
      <c r="CA8" s="680"/>
      <c r="CB8" s="689"/>
      <c r="CD8" s="694" t="s">
        <v>237</v>
      </c>
      <c r="CE8" s="695"/>
      <c r="CF8" s="695"/>
      <c r="CG8" s="695"/>
      <c r="CH8" s="695"/>
      <c r="CI8" s="695"/>
      <c r="CJ8" s="695"/>
      <c r="CK8" s="695"/>
      <c r="CL8" s="695"/>
      <c r="CM8" s="695"/>
      <c r="CN8" s="695"/>
      <c r="CO8" s="695"/>
      <c r="CP8" s="695"/>
      <c r="CQ8" s="696"/>
      <c r="CR8" s="679">
        <v>9704851</v>
      </c>
      <c r="CS8" s="680"/>
      <c r="CT8" s="680"/>
      <c r="CU8" s="680"/>
      <c r="CV8" s="680"/>
      <c r="CW8" s="680"/>
      <c r="CX8" s="680"/>
      <c r="CY8" s="681"/>
      <c r="CZ8" s="682">
        <v>29.4</v>
      </c>
      <c r="DA8" s="682"/>
      <c r="DB8" s="682"/>
      <c r="DC8" s="682"/>
      <c r="DD8" s="688">
        <v>363626</v>
      </c>
      <c r="DE8" s="680"/>
      <c r="DF8" s="680"/>
      <c r="DG8" s="680"/>
      <c r="DH8" s="680"/>
      <c r="DI8" s="680"/>
      <c r="DJ8" s="680"/>
      <c r="DK8" s="680"/>
      <c r="DL8" s="680"/>
      <c r="DM8" s="680"/>
      <c r="DN8" s="680"/>
      <c r="DO8" s="680"/>
      <c r="DP8" s="681"/>
      <c r="DQ8" s="688">
        <v>4418410</v>
      </c>
      <c r="DR8" s="680"/>
      <c r="DS8" s="680"/>
      <c r="DT8" s="680"/>
      <c r="DU8" s="680"/>
      <c r="DV8" s="680"/>
      <c r="DW8" s="680"/>
      <c r="DX8" s="680"/>
      <c r="DY8" s="680"/>
      <c r="DZ8" s="680"/>
      <c r="EA8" s="680"/>
      <c r="EB8" s="680"/>
      <c r="EC8" s="689"/>
    </row>
    <row r="9" spans="2:143" ht="11.25" customHeight="1" x14ac:dyDescent="0.15">
      <c r="B9" s="676" t="s">
        <v>238</v>
      </c>
      <c r="C9" s="677"/>
      <c r="D9" s="677"/>
      <c r="E9" s="677"/>
      <c r="F9" s="677"/>
      <c r="G9" s="677"/>
      <c r="H9" s="677"/>
      <c r="I9" s="677"/>
      <c r="J9" s="677"/>
      <c r="K9" s="677"/>
      <c r="L9" s="677"/>
      <c r="M9" s="677"/>
      <c r="N9" s="677"/>
      <c r="O9" s="677"/>
      <c r="P9" s="677"/>
      <c r="Q9" s="678"/>
      <c r="R9" s="679">
        <v>45703</v>
      </c>
      <c r="S9" s="680"/>
      <c r="T9" s="680"/>
      <c r="U9" s="680"/>
      <c r="V9" s="680"/>
      <c r="W9" s="680"/>
      <c r="X9" s="680"/>
      <c r="Y9" s="681"/>
      <c r="Z9" s="682">
        <v>0.1</v>
      </c>
      <c r="AA9" s="682"/>
      <c r="AB9" s="682"/>
      <c r="AC9" s="682"/>
      <c r="AD9" s="683">
        <v>45703</v>
      </c>
      <c r="AE9" s="683"/>
      <c r="AF9" s="683"/>
      <c r="AG9" s="683"/>
      <c r="AH9" s="683"/>
      <c r="AI9" s="683"/>
      <c r="AJ9" s="683"/>
      <c r="AK9" s="683"/>
      <c r="AL9" s="684">
        <v>0.2</v>
      </c>
      <c r="AM9" s="685"/>
      <c r="AN9" s="685"/>
      <c r="AO9" s="686"/>
      <c r="AP9" s="676" t="s">
        <v>239</v>
      </c>
      <c r="AQ9" s="677"/>
      <c r="AR9" s="677"/>
      <c r="AS9" s="677"/>
      <c r="AT9" s="677"/>
      <c r="AU9" s="677"/>
      <c r="AV9" s="677"/>
      <c r="AW9" s="677"/>
      <c r="AX9" s="677"/>
      <c r="AY9" s="677"/>
      <c r="AZ9" s="677"/>
      <c r="BA9" s="677"/>
      <c r="BB9" s="677"/>
      <c r="BC9" s="677"/>
      <c r="BD9" s="677"/>
      <c r="BE9" s="677"/>
      <c r="BF9" s="678"/>
      <c r="BG9" s="679">
        <v>4696595</v>
      </c>
      <c r="BH9" s="680"/>
      <c r="BI9" s="680"/>
      <c r="BJ9" s="680"/>
      <c r="BK9" s="680"/>
      <c r="BL9" s="680"/>
      <c r="BM9" s="680"/>
      <c r="BN9" s="681"/>
      <c r="BO9" s="682">
        <v>30.6</v>
      </c>
      <c r="BP9" s="682"/>
      <c r="BQ9" s="682"/>
      <c r="BR9" s="682"/>
      <c r="BS9" s="688" t="s">
        <v>230</v>
      </c>
      <c r="BT9" s="680"/>
      <c r="BU9" s="680"/>
      <c r="BV9" s="680"/>
      <c r="BW9" s="680"/>
      <c r="BX9" s="680"/>
      <c r="BY9" s="680"/>
      <c r="BZ9" s="680"/>
      <c r="CA9" s="680"/>
      <c r="CB9" s="689"/>
      <c r="CD9" s="694" t="s">
        <v>240</v>
      </c>
      <c r="CE9" s="695"/>
      <c r="CF9" s="695"/>
      <c r="CG9" s="695"/>
      <c r="CH9" s="695"/>
      <c r="CI9" s="695"/>
      <c r="CJ9" s="695"/>
      <c r="CK9" s="695"/>
      <c r="CL9" s="695"/>
      <c r="CM9" s="695"/>
      <c r="CN9" s="695"/>
      <c r="CO9" s="695"/>
      <c r="CP9" s="695"/>
      <c r="CQ9" s="696"/>
      <c r="CR9" s="679">
        <v>4381199</v>
      </c>
      <c r="CS9" s="680"/>
      <c r="CT9" s="680"/>
      <c r="CU9" s="680"/>
      <c r="CV9" s="680"/>
      <c r="CW9" s="680"/>
      <c r="CX9" s="680"/>
      <c r="CY9" s="681"/>
      <c r="CZ9" s="682">
        <v>13.3</v>
      </c>
      <c r="DA9" s="682"/>
      <c r="DB9" s="682"/>
      <c r="DC9" s="682"/>
      <c r="DD9" s="688">
        <v>126219</v>
      </c>
      <c r="DE9" s="680"/>
      <c r="DF9" s="680"/>
      <c r="DG9" s="680"/>
      <c r="DH9" s="680"/>
      <c r="DI9" s="680"/>
      <c r="DJ9" s="680"/>
      <c r="DK9" s="680"/>
      <c r="DL9" s="680"/>
      <c r="DM9" s="680"/>
      <c r="DN9" s="680"/>
      <c r="DO9" s="680"/>
      <c r="DP9" s="681"/>
      <c r="DQ9" s="688">
        <v>4030927</v>
      </c>
      <c r="DR9" s="680"/>
      <c r="DS9" s="680"/>
      <c r="DT9" s="680"/>
      <c r="DU9" s="680"/>
      <c r="DV9" s="680"/>
      <c r="DW9" s="680"/>
      <c r="DX9" s="680"/>
      <c r="DY9" s="680"/>
      <c r="DZ9" s="680"/>
      <c r="EA9" s="680"/>
      <c r="EB9" s="680"/>
      <c r="EC9" s="689"/>
    </row>
    <row r="10" spans="2:143" ht="11.25" customHeight="1" x14ac:dyDescent="0.15">
      <c r="B10" s="676" t="s">
        <v>241</v>
      </c>
      <c r="C10" s="677"/>
      <c r="D10" s="677"/>
      <c r="E10" s="677"/>
      <c r="F10" s="677"/>
      <c r="G10" s="677"/>
      <c r="H10" s="677"/>
      <c r="I10" s="677"/>
      <c r="J10" s="677"/>
      <c r="K10" s="677"/>
      <c r="L10" s="677"/>
      <c r="M10" s="677"/>
      <c r="N10" s="677"/>
      <c r="O10" s="677"/>
      <c r="P10" s="677"/>
      <c r="Q10" s="678"/>
      <c r="R10" s="679" t="s">
        <v>224</v>
      </c>
      <c r="S10" s="680"/>
      <c r="T10" s="680"/>
      <c r="U10" s="680"/>
      <c r="V10" s="680"/>
      <c r="W10" s="680"/>
      <c r="X10" s="680"/>
      <c r="Y10" s="681"/>
      <c r="Z10" s="682" t="s">
        <v>224</v>
      </c>
      <c r="AA10" s="682"/>
      <c r="AB10" s="682"/>
      <c r="AC10" s="682"/>
      <c r="AD10" s="683" t="s">
        <v>224</v>
      </c>
      <c r="AE10" s="683"/>
      <c r="AF10" s="683"/>
      <c r="AG10" s="683"/>
      <c r="AH10" s="683"/>
      <c r="AI10" s="683"/>
      <c r="AJ10" s="683"/>
      <c r="AK10" s="683"/>
      <c r="AL10" s="684" t="s">
        <v>230</v>
      </c>
      <c r="AM10" s="685"/>
      <c r="AN10" s="685"/>
      <c r="AO10" s="686"/>
      <c r="AP10" s="676" t="s">
        <v>242</v>
      </c>
      <c r="AQ10" s="677"/>
      <c r="AR10" s="677"/>
      <c r="AS10" s="677"/>
      <c r="AT10" s="677"/>
      <c r="AU10" s="677"/>
      <c r="AV10" s="677"/>
      <c r="AW10" s="677"/>
      <c r="AX10" s="677"/>
      <c r="AY10" s="677"/>
      <c r="AZ10" s="677"/>
      <c r="BA10" s="677"/>
      <c r="BB10" s="677"/>
      <c r="BC10" s="677"/>
      <c r="BD10" s="677"/>
      <c r="BE10" s="677"/>
      <c r="BF10" s="678"/>
      <c r="BG10" s="679">
        <v>299901</v>
      </c>
      <c r="BH10" s="680"/>
      <c r="BI10" s="680"/>
      <c r="BJ10" s="680"/>
      <c r="BK10" s="680"/>
      <c r="BL10" s="680"/>
      <c r="BM10" s="680"/>
      <c r="BN10" s="681"/>
      <c r="BO10" s="682">
        <v>2</v>
      </c>
      <c r="BP10" s="682"/>
      <c r="BQ10" s="682"/>
      <c r="BR10" s="682"/>
      <c r="BS10" s="688" t="s">
        <v>230</v>
      </c>
      <c r="BT10" s="680"/>
      <c r="BU10" s="680"/>
      <c r="BV10" s="680"/>
      <c r="BW10" s="680"/>
      <c r="BX10" s="680"/>
      <c r="BY10" s="680"/>
      <c r="BZ10" s="680"/>
      <c r="CA10" s="680"/>
      <c r="CB10" s="689"/>
      <c r="CD10" s="694" t="s">
        <v>243</v>
      </c>
      <c r="CE10" s="695"/>
      <c r="CF10" s="695"/>
      <c r="CG10" s="695"/>
      <c r="CH10" s="695"/>
      <c r="CI10" s="695"/>
      <c r="CJ10" s="695"/>
      <c r="CK10" s="695"/>
      <c r="CL10" s="695"/>
      <c r="CM10" s="695"/>
      <c r="CN10" s="695"/>
      <c r="CO10" s="695"/>
      <c r="CP10" s="695"/>
      <c r="CQ10" s="696"/>
      <c r="CR10" s="679">
        <v>88824</v>
      </c>
      <c r="CS10" s="680"/>
      <c r="CT10" s="680"/>
      <c r="CU10" s="680"/>
      <c r="CV10" s="680"/>
      <c r="CW10" s="680"/>
      <c r="CX10" s="680"/>
      <c r="CY10" s="681"/>
      <c r="CZ10" s="682">
        <v>0.3</v>
      </c>
      <c r="DA10" s="682"/>
      <c r="DB10" s="682"/>
      <c r="DC10" s="682"/>
      <c r="DD10" s="688" t="s">
        <v>230</v>
      </c>
      <c r="DE10" s="680"/>
      <c r="DF10" s="680"/>
      <c r="DG10" s="680"/>
      <c r="DH10" s="680"/>
      <c r="DI10" s="680"/>
      <c r="DJ10" s="680"/>
      <c r="DK10" s="680"/>
      <c r="DL10" s="680"/>
      <c r="DM10" s="680"/>
      <c r="DN10" s="680"/>
      <c r="DO10" s="680"/>
      <c r="DP10" s="681"/>
      <c r="DQ10" s="688">
        <v>68813</v>
      </c>
      <c r="DR10" s="680"/>
      <c r="DS10" s="680"/>
      <c r="DT10" s="680"/>
      <c r="DU10" s="680"/>
      <c r="DV10" s="680"/>
      <c r="DW10" s="680"/>
      <c r="DX10" s="680"/>
      <c r="DY10" s="680"/>
      <c r="DZ10" s="680"/>
      <c r="EA10" s="680"/>
      <c r="EB10" s="680"/>
      <c r="EC10" s="689"/>
    </row>
    <row r="11" spans="2:143" ht="11.25" customHeight="1" x14ac:dyDescent="0.15">
      <c r="B11" s="676" t="s">
        <v>244</v>
      </c>
      <c r="C11" s="677"/>
      <c r="D11" s="677"/>
      <c r="E11" s="677"/>
      <c r="F11" s="677"/>
      <c r="G11" s="677"/>
      <c r="H11" s="677"/>
      <c r="I11" s="677"/>
      <c r="J11" s="677"/>
      <c r="K11" s="677"/>
      <c r="L11" s="677"/>
      <c r="M11" s="677"/>
      <c r="N11" s="677"/>
      <c r="O11" s="677"/>
      <c r="P11" s="677"/>
      <c r="Q11" s="678"/>
      <c r="R11" s="679" t="s">
        <v>224</v>
      </c>
      <c r="S11" s="680"/>
      <c r="T11" s="680"/>
      <c r="U11" s="680"/>
      <c r="V11" s="680"/>
      <c r="W11" s="680"/>
      <c r="X11" s="680"/>
      <c r="Y11" s="681"/>
      <c r="Z11" s="682" t="s">
        <v>230</v>
      </c>
      <c r="AA11" s="682"/>
      <c r="AB11" s="682"/>
      <c r="AC11" s="682"/>
      <c r="AD11" s="683" t="s">
        <v>224</v>
      </c>
      <c r="AE11" s="683"/>
      <c r="AF11" s="683"/>
      <c r="AG11" s="683"/>
      <c r="AH11" s="683"/>
      <c r="AI11" s="683"/>
      <c r="AJ11" s="683"/>
      <c r="AK11" s="683"/>
      <c r="AL11" s="684" t="s">
        <v>224</v>
      </c>
      <c r="AM11" s="685"/>
      <c r="AN11" s="685"/>
      <c r="AO11" s="686"/>
      <c r="AP11" s="676" t="s">
        <v>245</v>
      </c>
      <c r="AQ11" s="677"/>
      <c r="AR11" s="677"/>
      <c r="AS11" s="677"/>
      <c r="AT11" s="677"/>
      <c r="AU11" s="677"/>
      <c r="AV11" s="677"/>
      <c r="AW11" s="677"/>
      <c r="AX11" s="677"/>
      <c r="AY11" s="677"/>
      <c r="AZ11" s="677"/>
      <c r="BA11" s="677"/>
      <c r="BB11" s="677"/>
      <c r="BC11" s="677"/>
      <c r="BD11" s="677"/>
      <c r="BE11" s="677"/>
      <c r="BF11" s="678"/>
      <c r="BG11" s="679">
        <v>1396071</v>
      </c>
      <c r="BH11" s="680"/>
      <c r="BI11" s="680"/>
      <c r="BJ11" s="680"/>
      <c r="BK11" s="680"/>
      <c r="BL11" s="680"/>
      <c r="BM11" s="680"/>
      <c r="BN11" s="681"/>
      <c r="BO11" s="682">
        <v>9.1</v>
      </c>
      <c r="BP11" s="682"/>
      <c r="BQ11" s="682"/>
      <c r="BR11" s="682"/>
      <c r="BS11" s="688" t="s">
        <v>224</v>
      </c>
      <c r="BT11" s="680"/>
      <c r="BU11" s="680"/>
      <c r="BV11" s="680"/>
      <c r="BW11" s="680"/>
      <c r="BX11" s="680"/>
      <c r="BY11" s="680"/>
      <c r="BZ11" s="680"/>
      <c r="CA11" s="680"/>
      <c r="CB11" s="689"/>
      <c r="CD11" s="694" t="s">
        <v>246</v>
      </c>
      <c r="CE11" s="695"/>
      <c r="CF11" s="695"/>
      <c r="CG11" s="695"/>
      <c r="CH11" s="695"/>
      <c r="CI11" s="695"/>
      <c r="CJ11" s="695"/>
      <c r="CK11" s="695"/>
      <c r="CL11" s="695"/>
      <c r="CM11" s="695"/>
      <c r="CN11" s="695"/>
      <c r="CO11" s="695"/>
      <c r="CP11" s="695"/>
      <c r="CQ11" s="696"/>
      <c r="CR11" s="679">
        <v>613546</v>
      </c>
      <c r="CS11" s="680"/>
      <c r="CT11" s="680"/>
      <c r="CU11" s="680"/>
      <c r="CV11" s="680"/>
      <c r="CW11" s="680"/>
      <c r="CX11" s="680"/>
      <c r="CY11" s="681"/>
      <c r="CZ11" s="682">
        <v>1.9</v>
      </c>
      <c r="DA11" s="682"/>
      <c r="DB11" s="682"/>
      <c r="DC11" s="682"/>
      <c r="DD11" s="688">
        <v>25148</v>
      </c>
      <c r="DE11" s="680"/>
      <c r="DF11" s="680"/>
      <c r="DG11" s="680"/>
      <c r="DH11" s="680"/>
      <c r="DI11" s="680"/>
      <c r="DJ11" s="680"/>
      <c r="DK11" s="680"/>
      <c r="DL11" s="680"/>
      <c r="DM11" s="680"/>
      <c r="DN11" s="680"/>
      <c r="DO11" s="680"/>
      <c r="DP11" s="681"/>
      <c r="DQ11" s="688">
        <v>339730</v>
      </c>
      <c r="DR11" s="680"/>
      <c r="DS11" s="680"/>
      <c r="DT11" s="680"/>
      <c r="DU11" s="680"/>
      <c r="DV11" s="680"/>
      <c r="DW11" s="680"/>
      <c r="DX11" s="680"/>
      <c r="DY11" s="680"/>
      <c r="DZ11" s="680"/>
      <c r="EA11" s="680"/>
      <c r="EB11" s="680"/>
      <c r="EC11" s="689"/>
    </row>
    <row r="12" spans="2:143" ht="11.25" customHeight="1" x14ac:dyDescent="0.15">
      <c r="B12" s="676" t="s">
        <v>247</v>
      </c>
      <c r="C12" s="677"/>
      <c r="D12" s="677"/>
      <c r="E12" s="677"/>
      <c r="F12" s="677"/>
      <c r="G12" s="677"/>
      <c r="H12" s="677"/>
      <c r="I12" s="677"/>
      <c r="J12" s="677"/>
      <c r="K12" s="677"/>
      <c r="L12" s="677"/>
      <c r="M12" s="677"/>
      <c r="N12" s="677"/>
      <c r="O12" s="677"/>
      <c r="P12" s="677"/>
      <c r="Q12" s="678"/>
      <c r="R12" s="679">
        <v>1669533</v>
      </c>
      <c r="S12" s="680"/>
      <c r="T12" s="680"/>
      <c r="U12" s="680"/>
      <c r="V12" s="680"/>
      <c r="W12" s="680"/>
      <c r="X12" s="680"/>
      <c r="Y12" s="681"/>
      <c r="Z12" s="682">
        <v>4.9000000000000004</v>
      </c>
      <c r="AA12" s="682"/>
      <c r="AB12" s="682"/>
      <c r="AC12" s="682"/>
      <c r="AD12" s="683">
        <v>1669533</v>
      </c>
      <c r="AE12" s="683"/>
      <c r="AF12" s="683"/>
      <c r="AG12" s="683"/>
      <c r="AH12" s="683"/>
      <c r="AI12" s="683"/>
      <c r="AJ12" s="683"/>
      <c r="AK12" s="683"/>
      <c r="AL12" s="684">
        <v>9.1</v>
      </c>
      <c r="AM12" s="685"/>
      <c r="AN12" s="685"/>
      <c r="AO12" s="686"/>
      <c r="AP12" s="676" t="s">
        <v>248</v>
      </c>
      <c r="AQ12" s="677"/>
      <c r="AR12" s="677"/>
      <c r="AS12" s="677"/>
      <c r="AT12" s="677"/>
      <c r="AU12" s="677"/>
      <c r="AV12" s="677"/>
      <c r="AW12" s="677"/>
      <c r="AX12" s="677"/>
      <c r="AY12" s="677"/>
      <c r="AZ12" s="677"/>
      <c r="BA12" s="677"/>
      <c r="BB12" s="677"/>
      <c r="BC12" s="677"/>
      <c r="BD12" s="677"/>
      <c r="BE12" s="677"/>
      <c r="BF12" s="678"/>
      <c r="BG12" s="679">
        <v>6708685</v>
      </c>
      <c r="BH12" s="680"/>
      <c r="BI12" s="680"/>
      <c r="BJ12" s="680"/>
      <c r="BK12" s="680"/>
      <c r="BL12" s="680"/>
      <c r="BM12" s="680"/>
      <c r="BN12" s="681"/>
      <c r="BO12" s="682">
        <v>43.6</v>
      </c>
      <c r="BP12" s="682"/>
      <c r="BQ12" s="682"/>
      <c r="BR12" s="682"/>
      <c r="BS12" s="688" t="s">
        <v>224</v>
      </c>
      <c r="BT12" s="680"/>
      <c r="BU12" s="680"/>
      <c r="BV12" s="680"/>
      <c r="BW12" s="680"/>
      <c r="BX12" s="680"/>
      <c r="BY12" s="680"/>
      <c r="BZ12" s="680"/>
      <c r="CA12" s="680"/>
      <c r="CB12" s="689"/>
      <c r="CD12" s="694" t="s">
        <v>249</v>
      </c>
      <c r="CE12" s="695"/>
      <c r="CF12" s="695"/>
      <c r="CG12" s="695"/>
      <c r="CH12" s="695"/>
      <c r="CI12" s="695"/>
      <c r="CJ12" s="695"/>
      <c r="CK12" s="695"/>
      <c r="CL12" s="695"/>
      <c r="CM12" s="695"/>
      <c r="CN12" s="695"/>
      <c r="CO12" s="695"/>
      <c r="CP12" s="695"/>
      <c r="CQ12" s="696"/>
      <c r="CR12" s="679">
        <v>244509</v>
      </c>
      <c r="CS12" s="680"/>
      <c r="CT12" s="680"/>
      <c r="CU12" s="680"/>
      <c r="CV12" s="680"/>
      <c r="CW12" s="680"/>
      <c r="CX12" s="680"/>
      <c r="CY12" s="681"/>
      <c r="CZ12" s="682">
        <v>0.7</v>
      </c>
      <c r="DA12" s="682"/>
      <c r="DB12" s="682"/>
      <c r="DC12" s="682"/>
      <c r="DD12" s="688" t="s">
        <v>224</v>
      </c>
      <c r="DE12" s="680"/>
      <c r="DF12" s="680"/>
      <c r="DG12" s="680"/>
      <c r="DH12" s="680"/>
      <c r="DI12" s="680"/>
      <c r="DJ12" s="680"/>
      <c r="DK12" s="680"/>
      <c r="DL12" s="680"/>
      <c r="DM12" s="680"/>
      <c r="DN12" s="680"/>
      <c r="DO12" s="680"/>
      <c r="DP12" s="681"/>
      <c r="DQ12" s="688">
        <v>177012</v>
      </c>
      <c r="DR12" s="680"/>
      <c r="DS12" s="680"/>
      <c r="DT12" s="680"/>
      <c r="DU12" s="680"/>
      <c r="DV12" s="680"/>
      <c r="DW12" s="680"/>
      <c r="DX12" s="680"/>
      <c r="DY12" s="680"/>
      <c r="DZ12" s="680"/>
      <c r="EA12" s="680"/>
      <c r="EB12" s="680"/>
      <c r="EC12" s="689"/>
    </row>
    <row r="13" spans="2:143" ht="11.25" customHeight="1" x14ac:dyDescent="0.15">
      <c r="B13" s="676" t="s">
        <v>250</v>
      </c>
      <c r="C13" s="677"/>
      <c r="D13" s="677"/>
      <c r="E13" s="677"/>
      <c r="F13" s="677"/>
      <c r="G13" s="677"/>
      <c r="H13" s="677"/>
      <c r="I13" s="677"/>
      <c r="J13" s="677"/>
      <c r="K13" s="677"/>
      <c r="L13" s="677"/>
      <c r="M13" s="677"/>
      <c r="N13" s="677"/>
      <c r="O13" s="677"/>
      <c r="P13" s="677"/>
      <c r="Q13" s="678"/>
      <c r="R13" s="679">
        <v>39423</v>
      </c>
      <c r="S13" s="680"/>
      <c r="T13" s="680"/>
      <c r="U13" s="680"/>
      <c r="V13" s="680"/>
      <c r="W13" s="680"/>
      <c r="X13" s="680"/>
      <c r="Y13" s="681"/>
      <c r="Z13" s="682">
        <v>0.1</v>
      </c>
      <c r="AA13" s="682"/>
      <c r="AB13" s="682"/>
      <c r="AC13" s="682"/>
      <c r="AD13" s="683">
        <v>39423</v>
      </c>
      <c r="AE13" s="683"/>
      <c r="AF13" s="683"/>
      <c r="AG13" s="683"/>
      <c r="AH13" s="683"/>
      <c r="AI13" s="683"/>
      <c r="AJ13" s="683"/>
      <c r="AK13" s="683"/>
      <c r="AL13" s="684">
        <v>0.2</v>
      </c>
      <c r="AM13" s="685"/>
      <c r="AN13" s="685"/>
      <c r="AO13" s="686"/>
      <c r="AP13" s="676" t="s">
        <v>251</v>
      </c>
      <c r="AQ13" s="677"/>
      <c r="AR13" s="677"/>
      <c r="AS13" s="677"/>
      <c r="AT13" s="677"/>
      <c r="AU13" s="677"/>
      <c r="AV13" s="677"/>
      <c r="AW13" s="677"/>
      <c r="AX13" s="677"/>
      <c r="AY13" s="677"/>
      <c r="AZ13" s="677"/>
      <c r="BA13" s="677"/>
      <c r="BB13" s="677"/>
      <c r="BC13" s="677"/>
      <c r="BD13" s="677"/>
      <c r="BE13" s="677"/>
      <c r="BF13" s="678"/>
      <c r="BG13" s="679">
        <v>6698098</v>
      </c>
      <c r="BH13" s="680"/>
      <c r="BI13" s="680"/>
      <c r="BJ13" s="680"/>
      <c r="BK13" s="680"/>
      <c r="BL13" s="680"/>
      <c r="BM13" s="680"/>
      <c r="BN13" s="681"/>
      <c r="BO13" s="682">
        <v>43.6</v>
      </c>
      <c r="BP13" s="682"/>
      <c r="BQ13" s="682"/>
      <c r="BR13" s="682"/>
      <c r="BS13" s="688" t="s">
        <v>224</v>
      </c>
      <c r="BT13" s="680"/>
      <c r="BU13" s="680"/>
      <c r="BV13" s="680"/>
      <c r="BW13" s="680"/>
      <c r="BX13" s="680"/>
      <c r="BY13" s="680"/>
      <c r="BZ13" s="680"/>
      <c r="CA13" s="680"/>
      <c r="CB13" s="689"/>
      <c r="CD13" s="694" t="s">
        <v>252</v>
      </c>
      <c r="CE13" s="695"/>
      <c r="CF13" s="695"/>
      <c r="CG13" s="695"/>
      <c r="CH13" s="695"/>
      <c r="CI13" s="695"/>
      <c r="CJ13" s="695"/>
      <c r="CK13" s="695"/>
      <c r="CL13" s="695"/>
      <c r="CM13" s="695"/>
      <c r="CN13" s="695"/>
      <c r="CO13" s="695"/>
      <c r="CP13" s="695"/>
      <c r="CQ13" s="696"/>
      <c r="CR13" s="679">
        <v>3457037</v>
      </c>
      <c r="CS13" s="680"/>
      <c r="CT13" s="680"/>
      <c r="CU13" s="680"/>
      <c r="CV13" s="680"/>
      <c r="CW13" s="680"/>
      <c r="CX13" s="680"/>
      <c r="CY13" s="681"/>
      <c r="CZ13" s="682">
        <v>10.5</v>
      </c>
      <c r="DA13" s="682"/>
      <c r="DB13" s="682"/>
      <c r="DC13" s="682"/>
      <c r="DD13" s="688">
        <v>1757841</v>
      </c>
      <c r="DE13" s="680"/>
      <c r="DF13" s="680"/>
      <c r="DG13" s="680"/>
      <c r="DH13" s="680"/>
      <c r="DI13" s="680"/>
      <c r="DJ13" s="680"/>
      <c r="DK13" s="680"/>
      <c r="DL13" s="680"/>
      <c r="DM13" s="680"/>
      <c r="DN13" s="680"/>
      <c r="DO13" s="680"/>
      <c r="DP13" s="681"/>
      <c r="DQ13" s="688">
        <v>2221907</v>
      </c>
      <c r="DR13" s="680"/>
      <c r="DS13" s="680"/>
      <c r="DT13" s="680"/>
      <c r="DU13" s="680"/>
      <c r="DV13" s="680"/>
      <c r="DW13" s="680"/>
      <c r="DX13" s="680"/>
      <c r="DY13" s="680"/>
      <c r="DZ13" s="680"/>
      <c r="EA13" s="680"/>
      <c r="EB13" s="680"/>
      <c r="EC13" s="689"/>
    </row>
    <row r="14" spans="2:143" ht="11.25" customHeight="1" x14ac:dyDescent="0.15">
      <c r="B14" s="676" t="s">
        <v>253</v>
      </c>
      <c r="C14" s="677"/>
      <c r="D14" s="677"/>
      <c r="E14" s="677"/>
      <c r="F14" s="677"/>
      <c r="G14" s="677"/>
      <c r="H14" s="677"/>
      <c r="I14" s="677"/>
      <c r="J14" s="677"/>
      <c r="K14" s="677"/>
      <c r="L14" s="677"/>
      <c r="M14" s="677"/>
      <c r="N14" s="677"/>
      <c r="O14" s="677"/>
      <c r="P14" s="677"/>
      <c r="Q14" s="678"/>
      <c r="R14" s="679" t="s">
        <v>254</v>
      </c>
      <c r="S14" s="680"/>
      <c r="T14" s="680"/>
      <c r="U14" s="680"/>
      <c r="V14" s="680"/>
      <c r="W14" s="680"/>
      <c r="X14" s="680"/>
      <c r="Y14" s="681"/>
      <c r="Z14" s="682" t="s">
        <v>224</v>
      </c>
      <c r="AA14" s="682"/>
      <c r="AB14" s="682"/>
      <c r="AC14" s="682"/>
      <c r="AD14" s="683" t="s">
        <v>230</v>
      </c>
      <c r="AE14" s="683"/>
      <c r="AF14" s="683"/>
      <c r="AG14" s="683"/>
      <c r="AH14" s="683"/>
      <c r="AI14" s="683"/>
      <c r="AJ14" s="683"/>
      <c r="AK14" s="683"/>
      <c r="AL14" s="684" t="s">
        <v>230</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273917</v>
      </c>
      <c r="BH14" s="680"/>
      <c r="BI14" s="680"/>
      <c r="BJ14" s="680"/>
      <c r="BK14" s="680"/>
      <c r="BL14" s="680"/>
      <c r="BM14" s="680"/>
      <c r="BN14" s="681"/>
      <c r="BO14" s="682">
        <v>1.8</v>
      </c>
      <c r="BP14" s="682"/>
      <c r="BQ14" s="682"/>
      <c r="BR14" s="682"/>
      <c r="BS14" s="688" t="s">
        <v>224</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1941470</v>
      </c>
      <c r="CS14" s="680"/>
      <c r="CT14" s="680"/>
      <c r="CU14" s="680"/>
      <c r="CV14" s="680"/>
      <c r="CW14" s="680"/>
      <c r="CX14" s="680"/>
      <c r="CY14" s="681"/>
      <c r="CZ14" s="682">
        <v>5.9</v>
      </c>
      <c r="DA14" s="682"/>
      <c r="DB14" s="682"/>
      <c r="DC14" s="682"/>
      <c r="DD14" s="688">
        <v>484638</v>
      </c>
      <c r="DE14" s="680"/>
      <c r="DF14" s="680"/>
      <c r="DG14" s="680"/>
      <c r="DH14" s="680"/>
      <c r="DI14" s="680"/>
      <c r="DJ14" s="680"/>
      <c r="DK14" s="680"/>
      <c r="DL14" s="680"/>
      <c r="DM14" s="680"/>
      <c r="DN14" s="680"/>
      <c r="DO14" s="680"/>
      <c r="DP14" s="681"/>
      <c r="DQ14" s="688">
        <v>1248817</v>
      </c>
      <c r="DR14" s="680"/>
      <c r="DS14" s="680"/>
      <c r="DT14" s="680"/>
      <c r="DU14" s="680"/>
      <c r="DV14" s="680"/>
      <c r="DW14" s="680"/>
      <c r="DX14" s="680"/>
      <c r="DY14" s="680"/>
      <c r="DZ14" s="680"/>
      <c r="EA14" s="680"/>
      <c r="EB14" s="680"/>
      <c r="EC14" s="689"/>
    </row>
    <row r="15" spans="2:143" ht="11.25" customHeight="1" x14ac:dyDescent="0.15">
      <c r="B15" s="676" t="s">
        <v>257</v>
      </c>
      <c r="C15" s="677"/>
      <c r="D15" s="677"/>
      <c r="E15" s="677"/>
      <c r="F15" s="677"/>
      <c r="G15" s="677"/>
      <c r="H15" s="677"/>
      <c r="I15" s="677"/>
      <c r="J15" s="677"/>
      <c r="K15" s="677"/>
      <c r="L15" s="677"/>
      <c r="M15" s="677"/>
      <c r="N15" s="677"/>
      <c r="O15" s="677"/>
      <c r="P15" s="677"/>
      <c r="Q15" s="678"/>
      <c r="R15" s="679">
        <v>151525</v>
      </c>
      <c r="S15" s="680"/>
      <c r="T15" s="680"/>
      <c r="U15" s="680"/>
      <c r="V15" s="680"/>
      <c r="W15" s="680"/>
      <c r="X15" s="680"/>
      <c r="Y15" s="681"/>
      <c r="Z15" s="682">
        <v>0.4</v>
      </c>
      <c r="AA15" s="682"/>
      <c r="AB15" s="682"/>
      <c r="AC15" s="682"/>
      <c r="AD15" s="683">
        <v>151525</v>
      </c>
      <c r="AE15" s="683"/>
      <c r="AF15" s="683"/>
      <c r="AG15" s="683"/>
      <c r="AH15" s="683"/>
      <c r="AI15" s="683"/>
      <c r="AJ15" s="683"/>
      <c r="AK15" s="683"/>
      <c r="AL15" s="684">
        <v>0.8</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583120</v>
      </c>
      <c r="BH15" s="680"/>
      <c r="BI15" s="680"/>
      <c r="BJ15" s="680"/>
      <c r="BK15" s="680"/>
      <c r="BL15" s="680"/>
      <c r="BM15" s="680"/>
      <c r="BN15" s="681"/>
      <c r="BO15" s="682">
        <v>3.8</v>
      </c>
      <c r="BP15" s="682"/>
      <c r="BQ15" s="682"/>
      <c r="BR15" s="682"/>
      <c r="BS15" s="688" t="s">
        <v>224</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5388735</v>
      </c>
      <c r="CS15" s="680"/>
      <c r="CT15" s="680"/>
      <c r="CU15" s="680"/>
      <c r="CV15" s="680"/>
      <c r="CW15" s="680"/>
      <c r="CX15" s="680"/>
      <c r="CY15" s="681"/>
      <c r="CZ15" s="682">
        <v>16.399999999999999</v>
      </c>
      <c r="DA15" s="682"/>
      <c r="DB15" s="682"/>
      <c r="DC15" s="682"/>
      <c r="DD15" s="688">
        <v>2047023</v>
      </c>
      <c r="DE15" s="680"/>
      <c r="DF15" s="680"/>
      <c r="DG15" s="680"/>
      <c r="DH15" s="680"/>
      <c r="DI15" s="680"/>
      <c r="DJ15" s="680"/>
      <c r="DK15" s="680"/>
      <c r="DL15" s="680"/>
      <c r="DM15" s="680"/>
      <c r="DN15" s="680"/>
      <c r="DO15" s="680"/>
      <c r="DP15" s="681"/>
      <c r="DQ15" s="688">
        <v>2822354</v>
      </c>
      <c r="DR15" s="680"/>
      <c r="DS15" s="680"/>
      <c r="DT15" s="680"/>
      <c r="DU15" s="680"/>
      <c r="DV15" s="680"/>
      <c r="DW15" s="680"/>
      <c r="DX15" s="680"/>
      <c r="DY15" s="680"/>
      <c r="DZ15" s="680"/>
      <c r="EA15" s="680"/>
      <c r="EB15" s="680"/>
      <c r="EC15" s="689"/>
    </row>
    <row r="16" spans="2:143" ht="11.25" customHeight="1" x14ac:dyDescent="0.15">
      <c r="B16" s="676" t="s">
        <v>260</v>
      </c>
      <c r="C16" s="677"/>
      <c r="D16" s="677"/>
      <c r="E16" s="677"/>
      <c r="F16" s="677"/>
      <c r="G16" s="677"/>
      <c r="H16" s="677"/>
      <c r="I16" s="677"/>
      <c r="J16" s="677"/>
      <c r="K16" s="677"/>
      <c r="L16" s="677"/>
      <c r="M16" s="677"/>
      <c r="N16" s="677"/>
      <c r="O16" s="677"/>
      <c r="P16" s="677"/>
      <c r="Q16" s="678"/>
      <c r="R16" s="679" t="s">
        <v>230</v>
      </c>
      <c r="S16" s="680"/>
      <c r="T16" s="680"/>
      <c r="U16" s="680"/>
      <c r="V16" s="680"/>
      <c r="W16" s="680"/>
      <c r="X16" s="680"/>
      <c r="Y16" s="681"/>
      <c r="Z16" s="682" t="s">
        <v>224</v>
      </c>
      <c r="AA16" s="682"/>
      <c r="AB16" s="682"/>
      <c r="AC16" s="682"/>
      <c r="AD16" s="683" t="s">
        <v>230</v>
      </c>
      <c r="AE16" s="683"/>
      <c r="AF16" s="683"/>
      <c r="AG16" s="683"/>
      <c r="AH16" s="683"/>
      <c r="AI16" s="683"/>
      <c r="AJ16" s="683"/>
      <c r="AK16" s="683"/>
      <c r="AL16" s="684" t="s">
        <v>230</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254</v>
      </c>
      <c r="BH16" s="680"/>
      <c r="BI16" s="680"/>
      <c r="BJ16" s="680"/>
      <c r="BK16" s="680"/>
      <c r="BL16" s="680"/>
      <c r="BM16" s="680"/>
      <c r="BN16" s="681"/>
      <c r="BO16" s="682" t="s">
        <v>230</v>
      </c>
      <c r="BP16" s="682"/>
      <c r="BQ16" s="682"/>
      <c r="BR16" s="682"/>
      <c r="BS16" s="688" t="s">
        <v>254</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v>74732</v>
      </c>
      <c r="CS16" s="680"/>
      <c r="CT16" s="680"/>
      <c r="CU16" s="680"/>
      <c r="CV16" s="680"/>
      <c r="CW16" s="680"/>
      <c r="CX16" s="680"/>
      <c r="CY16" s="681"/>
      <c r="CZ16" s="682">
        <v>0.2</v>
      </c>
      <c r="DA16" s="682"/>
      <c r="DB16" s="682"/>
      <c r="DC16" s="682"/>
      <c r="DD16" s="688" t="s">
        <v>224</v>
      </c>
      <c r="DE16" s="680"/>
      <c r="DF16" s="680"/>
      <c r="DG16" s="680"/>
      <c r="DH16" s="680"/>
      <c r="DI16" s="680"/>
      <c r="DJ16" s="680"/>
      <c r="DK16" s="680"/>
      <c r="DL16" s="680"/>
      <c r="DM16" s="680"/>
      <c r="DN16" s="680"/>
      <c r="DO16" s="680"/>
      <c r="DP16" s="681"/>
      <c r="DQ16" s="688">
        <v>66168</v>
      </c>
      <c r="DR16" s="680"/>
      <c r="DS16" s="680"/>
      <c r="DT16" s="680"/>
      <c r="DU16" s="680"/>
      <c r="DV16" s="680"/>
      <c r="DW16" s="680"/>
      <c r="DX16" s="680"/>
      <c r="DY16" s="680"/>
      <c r="DZ16" s="680"/>
      <c r="EA16" s="680"/>
      <c r="EB16" s="680"/>
      <c r="EC16" s="689"/>
    </row>
    <row r="17" spans="2:133" ht="11.25" customHeight="1" x14ac:dyDescent="0.15">
      <c r="B17" s="676" t="s">
        <v>263</v>
      </c>
      <c r="C17" s="677"/>
      <c r="D17" s="677"/>
      <c r="E17" s="677"/>
      <c r="F17" s="677"/>
      <c r="G17" s="677"/>
      <c r="H17" s="677"/>
      <c r="I17" s="677"/>
      <c r="J17" s="677"/>
      <c r="K17" s="677"/>
      <c r="L17" s="677"/>
      <c r="M17" s="677"/>
      <c r="N17" s="677"/>
      <c r="O17" s="677"/>
      <c r="P17" s="677"/>
      <c r="Q17" s="678"/>
      <c r="R17" s="679">
        <v>95068</v>
      </c>
      <c r="S17" s="680"/>
      <c r="T17" s="680"/>
      <c r="U17" s="680"/>
      <c r="V17" s="680"/>
      <c r="W17" s="680"/>
      <c r="X17" s="680"/>
      <c r="Y17" s="681"/>
      <c r="Z17" s="682">
        <v>0.3</v>
      </c>
      <c r="AA17" s="682"/>
      <c r="AB17" s="682"/>
      <c r="AC17" s="682"/>
      <c r="AD17" s="683">
        <v>95068</v>
      </c>
      <c r="AE17" s="683"/>
      <c r="AF17" s="683"/>
      <c r="AG17" s="683"/>
      <c r="AH17" s="683"/>
      <c r="AI17" s="683"/>
      <c r="AJ17" s="683"/>
      <c r="AK17" s="683"/>
      <c r="AL17" s="684">
        <v>0.5</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224</v>
      </c>
      <c r="BH17" s="680"/>
      <c r="BI17" s="680"/>
      <c r="BJ17" s="680"/>
      <c r="BK17" s="680"/>
      <c r="BL17" s="680"/>
      <c r="BM17" s="680"/>
      <c r="BN17" s="681"/>
      <c r="BO17" s="682" t="s">
        <v>224</v>
      </c>
      <c r="BP17" s="682"/>
      <c r="BQ17" s="682"/>
      <c r="BR17" s="682"/>
      <c r="BS17" s="688" t="s">
        <v>230</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3168328</v>
      </c>
      <c r="CS17" s="680"/>
      <c r="CT17" s="680"/>
      <c r="CU17" s="680"/>
      <c r="CV17" s="680"/>
      <c r="CW17" s="680"/>
      <c r="CX17" s="680"/>
      <c r="CY17" s="681"/>
      <c r="CZ17" s="682">
        <v>9.6</v>
      </c>
      <c r="DA17" s="682"/>
      <c r="DB17" s="682"/>
      <c r="DC17" s="682"/>
      <c r="DD17" s="688" t="s">
        <v>224</v>
      </c>
      <c r="DE17" s="680"/>
      <c r="DF17" s="680"/>
      <c r="DG17" s="680"/>
      <c r="DH17" s="680"/>
      <c r="DI17" s="680"/>
      <c r="DJ17" s="680"/>
      <c r="DK17" s="680"/>
      <c r="DL17" s="680"/>
      <c r="DM17" s="680"/>
      <c r="DN17" s="680"/>
      <c r="DO17" s="680"/>
      <c r="DP17" s="681"/>
      <c r="DQ17" s="688">
        <v>3167146</v>
      </c>
      <c r="DR17" s="680"/>
      <c r="DS17" s="680"/>
      <c r="DT17" s="680"/>
      <c r="DU17" s="680"/>
      <c r="DV17" s="680"/>
      <c r="DW17" s="680"/>
      <c r="DX17" s="680"/>
      <c r="DY17" s="680"/>
      <c r="DZ17" s="680"/>
      <c r="EA17" s="680"/>
      <c r="EB17" s="680"/>
      <c r="EC17" s="689"/>
    </row>
    <row r="18" spans="2:133" ht="11.25" customHeight="1" x14ac:dyDescent="0.15">
      <c r="B18" s="676" t="s">
        <v>266</v>
      </c>
      <c r="C18" s="677"/>
      <c r="D18" s="677"/>
      <c r="E18" s="677"/>
      <c r="F18" s="677"/>
      <c r="G18" s="677"/>
      <c r="H18" s="677"/>
      <c r="I18" s="677"/>
      <c r="J18" s="677"/>
      <c r="K18" s="677"/>
      <c r="L18" s="677"/>
      <c r="M18" s="677"/>
      <c r="N18" s="677"/>
      <c r="O18" s="677"/>
      <c r="P18" s="677"/>
      <c r="Q18" s="678"/>
      <c r="R18" s="679">
        <v>2282059</v>
      </c>
      <c r="S18" s="680"/>
      <c r="T18" s="680"/>
      <c r="U18" s="680"/>
      <c r="V18" s="680"/>
      <c r="W18" s="680"/>
      <c r="X18" s="680"/>
      <c r="Y18" s="681"/>
      <c r="Z18" s="682">
        <v>6.7</v>
      </c>
      <c r="AA18" s="682"/>
      <c r="AB18" s="682"/>
      <c r="AC18" s="682"/>
      <c r="AD18" s="683">
        <v>1689427</v>
      </c>
      <c r="AE18" s="683"/>
      <c r="AF18" s="683"/>
      <c r="AG18" s="683"/>
      <c r="AH18" s="683"/>
      <c r="AI18" s="683"/>
      <c r="AJ18" s="683"/>
      <c r="AK18" s="683"/>
      <c r="AL18" s="684">
        <v>9.1999999999999993</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224</v>
      </c>
      <c r="BH18" s="680"/>
      <c r="BI18" s="680"/>
      <c r="BJ18" s="680"/>
      <c r="BK18" s="680"/>
      <c r="BL18" s="680"/>
      <c r="BM18" s="680"/>
      <c r="BN18" s="681"/>
      <c r="BO18" s="682" t="s">
        <v>230</v>
      </c>
      <c r="BP18" s="682"/>
      <c r="BQ18" s="682"/>
      <c r="BR18" s="682"/>
      <c r="BS18" s="688" t="s">
        <v>224</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254</v>
      </c>
      <c r="CS18" s="680"/>
      <c r="CT18" s="680"/>
      <c r="CU18" s="680"/>
      <c r="CV18" s="680"/>
      <c r="CW18" s="680"/>
      <c r="CX18" s="680"/>
      <c r="CY18" s="681"/>
      <c r="CZ18" s="682" t="s">
        <v>230</v>
      </c>
      <c r="DA18" s="682"/>
      <c r="DB18" s="682"/>
      <c r="DC18" s="682"/>
      <c r="DD18" s="688" t="s">
        <v>224</v>
      </c>
      <c r="DE18" s="680"/>
      <c r="DF18" s="680"/>
      <c r="DG18" s="680"/>
      <c r="DH18" s="680"/>
      <c r="DI18" s="680"/>
      <c r="DJ18" s="680"/>
      <c r="DK18" s="680"/>
      <c r="DL18" s="680"/>
      <c r="DM18" s="680"/>
      <c r="DN18" s="680"/>
      <c r="DO18" s="680"/>
      <c r="DP18" s="681"/>
      <c r="DQ18" s="688" t="s">
        <v>254</v>
      </c>
      <c r="DR18" s="680"/>
      <c r="DS18" s="680"/>
      <c r="DT18" s="680"/>
      <c r="DU18" s="680"/>
      <c r="DV18" s="680"/>
      <c r="DW18" s="680"/>
      <c r="DX18" s="680"/>
      <c r="DY18" s="680"/>
      <c r="DZ18" s="680"/>
      <c r="EA18" s="680"/>
      <c r="EB18" s="680"/>
      <c r="EC18" s="689"/>
    </row>
    <row r="19" spans="2:133" ht="11.25" customHeight="1" x14ac:dyDescent="0.15">
      <c r="B19" s="676" t="s">
        <v>269</v>
      </c>
      <c r="C19" s="677"/>
      <c r="D19" s="677"/>
      <c r="E19" s="677"/>
      <c r="F19" s="677"/>
      <c r="G19" s="677"/>
      <c r="H19" s="677"/>
      <c r="I19" s="677"/>
      <c r="J19" s="677"/>
      <c r="K19" s="677"/>
      <c r="L19" s="677"/>
      <c r="M19" s="677"/>
      <c r="N19" s="677"/>
      <c r="O19" s="677"/>
      <c r="P19" s="677"/>
      <c r="Q19" s="678"/>
      <c r="R19" s="679">
        <v>1689427</v>
      </c>
      <c r="S19" s="680"/>
      <c r="T19" s="680"/>
      <c r="U19" s="680"/>
      <c r="V19" s="680"/>
      <c r="W19" s="680"/>
      <c r="X19" s="680"/>
      <c r="Y19" s="681"/>
      <c r="Z19" s="682">
        <v>5</v>
      </c>
      <c r="AA19" s="682"/>
      <c r="AB19" s="682"/>
      <c r="AC19" s="682"/>
      <c r="AD19" s="683">
        <v>1689427</v>
      </c>
      <c r="AE19" s="683"/>
      <c r="AF19" s="683"/>
      <c r="AG19" s="683"/>
      <c r="AH19" s="683"/>
      <c r="AI19" s="683"/>
      <c r="AJ19" s="683"/>
      <c r="AK19" s="683"/>
      <c r="AL19" s="684">
        <v>9.1999999999999993</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v>1248639</v>
      </c>
      <c r="BH19" s="680"/>
      <c r="BI19" s="680"/>
      <c r="BJ19" s="680"/>
      <c r="BK19" s="680"/>
      <c r="BL19" s="680"/>
      <c r="BM19" s="680"/>
      <c r="BN19" s="681"/>
      <c r="BO19" s="682">
        <v>8.1</v>
      </c>
      <c r="BP19" s="682"/>
      <c r="BQ19" s="682"/>
      <c r="BR19" s="682"/>
      <c r="BS19" s="688" t="s">
        <v>224</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224</v>
      </c>
      <c r="CS19" s="680"/>
      <c r="CT19" s="680"/>
      <c r="CU19" s="680"/>
      <c r="CV19" s="680"/>
      <c r="CW19" s="680"/>
      <c r="CX19" s="680"/>
      <c r="CY19" s="681"/>
      <c r="CZ19" s="682" t="s">
        <v>224</v>
      </c>
      <c r="DA19" s="682"/>
      <c r="DB19" s="682"/>
      <c r="DC19" s="682"/>
      <c r="DD19" s="688" t="s">
        <v>230</v>
      </c>
      <c r="DE19" s="680"/>
      <c r="DF19" s="680"/>
      <c r="DG19" s="680"/>
      <c r="DH19" s="680"/>
      <c r="DI19" s="680"/>
      <c r="DJ19" s="680"/>
      <c r="DK19" s="680"/>
      <c r="DL19" s="680"/>
      <c r="DM19" s="680"/>
      <c r="DN19" s="680"/>
      <c r="DO19" s="680"/>
      <c r="DP19" s="681"/>
      <c r="DQ19" s="688" t="s">
        <v>230</v>
      </c>
      <c r="DR19" s="680"/>
      <c r="DS19" s="680"/>
      <c r="DT19" s="680"/>
      <c r="DU19" s="680"/>
      <c r="DV19" s="680"/>
      <c r="DW19" s="680"/>
      <c r="DX19" s="680"/>
      <c r="DY19" s="680"/>
      <c r="DZ19" s="680"/>
      <c r="EA19" s="680"/>
      <c r="EB19" s="680"/>
      <c r="EC19" s="689"/>
    </row>
    <row r="20" spans="2:133" ht="11.25" customHeight="1" x14ac:dyDescent="0.15">
      <c r="B20" s="676" t="s">
        <v>272</v>
      </c>
      <c r="C20" s="677"/>
      <c r="D20" s="677"/>
      <c r="E20" s="677"/>
      <c r="F20" s="677"/>
      <c r="G20" s="677"/>
      <c r="H20" s="677"/>
      <c r="I20" s="677"/>
      <c r="J20" s="677"/>
      <c r="K20" s="677"/>
      <c r="L20" s="677"/>
      <c r="M20" s="677"/>
      <c r="N20" s="677"/>
      <c r="O20" s="677"/>
      <c r="P20" s="677"/>
      <c r="Q20" s="678"/>
      <c r="R20" s="679">
        <v>592632</v>
      </c>
      <c r="S20" s="680"/>
      <c r="T20" s="680"/>
      <c r="U20" s="680"/>
      <c r="V20" s="680"/>
      <c r="W20" s="680"/>
      <c r="X20" s="680"/>
      <c r="Y20" s="681"/>
      <c r="Z20" s="682">
        <v>1.7</v>
      </c>
      <c r="AA20" s="682"/>
      <c r="AB20" s="682"/>
      <c r="AC20" s="682"/>
      <c r="AD20" s="683" t="s">
        <v>224</v>
      </c>
      <c r="AE20" s="683"/>
      <c r="AF20" s="683"/>
      <c r="AG20" s="683"/>
      <c r="AH20" s="683"/>
      <c r="AI20" s="683"/>
      <c r="AJ20" s="683"/>
      <c r="AK20" s="683"/>
      <c r="AL20" s="684" t="s">
        <v>224</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v>1248639</v>
      </c>
      <c r="BH20" s="680"/>
      <c r="BI20" s="680"/>
      <c r="BJ20" s="680"/>
      <c r="BK20" s="680"/>
      <c r="BL20" s="680"/>
      <c r="BM20" s="680"/>
      <c r="BN20" s="681"/>
      <c r="BO20" s="682">
        <v>8.1</v>
      </c>
      <c r="BP20" s="682"/>
      <c r="BQ20" s="682"/>
      <c r="BR20" s="682"/>
      <c r="BS20" s="688" t="s">
        <v>230</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32954760</v>
      </c>
      <c r="CS20" s="680"/>
      <c r="CT20" s="680"/>
      <c r="CU20" s="680"/>
      <c r="CV20" s="680"/>
      <c r="CW20" s="680"/>
      <c r="CX20" s="680"/>
      <c r="CY20" s="681"/>
      <c r="CZ20" s="682">
        <v>100</v>
      </c>
      <c r="DA20" s="682"/>
      <c r="DB20" s="682"/>
      <c r="DC20" s="682"/>
      <c r="DD20" s="688">
        <v>4931761</v>
      </c>
      <c r="DE20" s="680"/>
      <c r="DF20" s="680"/>
      <c r="DG20" s="680"/>
      <c r="DH20" s="680"/>
      <c r="DI20" s="680"/>
      <c r="DJ20" s="680"/>
      <c r="DK20" s="680"/>
      <c r="DL20" s="680"/>
      <c r="DM20" s="680"/>
      <c r="DN20" s="680"/>
      <c r="DO20" s="680"/>
      <c r="DP20" s="681"/>
      <c r="DQ20" s="688">
        <v>21804290</v>
      </c>
      <c r="DR20" s="680"/>
      <c r="DS20" s="680"/>
      <c r="DT20" s="680"/>
      <c r="DU20" s="680"/>
      <c r="DV20" s="680"/>
      <c r="DW20" s="680"/>
      <c r="DX20" s="680"/>
      <c r="DY20" s="680"/>
      <c r="DZ20" s="680"/>
      <c r="EA20" s="680"/>
      <c r="EB20" s="680"/>
      <c r="EC20" s="689"/>
    </row>
    <row r="21" spans="2:133" ht="11.25" customHeight="1" x14ac:dyDescent="0.15">
      <c r="B21" s="676" t="s">
        <v>275</v>
      </c>
      <c r="C21" s="677"/>
      <c r="D21" s="677"/>
      <c r="E21" s="677"/>
      <c r="F21" s="677"/>
      <c r="G21" s="677"/>
      <c r="H21" s="677"/>
      <c r="I21" s="677"/>
      <c r="J21" s="677"/>
      <c r="K21" s="677"/>
      <c r="L21" s="677"/>
      <c r="M21" s="677"/>
      <c r="N21" s="677"/>
      <c r="O21" s="677"/>
      <c r="P21" s="677"/>
      <c r="Q21" s="678"/>
      <c r="R21" s="679" t="s">
        <v>230</v>
      </c>
      <c r="S21" s="680"/>
      <c r="T21" s="680"/>
      <c r="U21" s="680"/>
      <c r="V21" s="680"/>
      <c r="W21" s="680"/>
      <c r="X21" s="680"/>
      <c r="Y21" s="681"/>
      <c r="Z21" s="682" t="s">
        <v>230</v>
      </c>
      <c r="AA21" s="682"/>
      <c r="AB21" s="682"/>
      <c r="AC21" s="682"/>
      <c r="AD21" s="683" t="s">
        <v>137</v>
      </c>
      <c r="AE21" s="683"/>
      <c r="AF21" s="683"/>
      <c r="AG21" s="683"/>
      <c r="AH21" s="683"/>
      <c r="AI21" s="683"/>
      <c r="AJ21" s="683"/>
      <c r="AK21" s="683"/>
      <c r="AL21" s="684" t="s">
        <v>224</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t="s">
        <v>230</v>
      </c>
      <c r="BH21" s="680"/>
      <c r="BI21" s="680"/>
      <c r="BJ21" s="680"/>
      <c r="BK21" s="680"/>
      <c r="BL21" s="680"/>
      <c r="BM21" s="680"/>
      <c r="BN21" s="681"/>
      <c r="BO21" s="682" t="s">
        <v>224</v>
      </c>
      <c r="BP21" s="682"/>
      <c r="BQ21" s="682"/>
      <c r="BR21" s="682"/>
      <c r="BS21" s="688" t="s">
        <v>224</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277</v>
      </c>
      <c r="C22" s="677"/>
      <c r="D22" s="677"/>
      <c r="E22" s="677"/>
      <c r="F22" s="677"/>
      <c r="G22" s="677"/>
      <c r="H22" s="677"/>
      <c r="I22" s="677"/>
      <c r="J22" s="677"/>
      <c r="K22" s="677"/>
      <c r="L22" s="677"/>
      <c r="M22" s="677"/>
      <c r="N22" s="677"/>
      <c r="O22" s="677"/>
      <c r="P22" s="677"/>
      <c r="Q22" s="678"/>
      <c r="R22" s="679">
        <v>20116300</v>
      </c>
      <c r="S22" s="680"/>
      <c r="T22" s="680"/>
      <c r="U22" s="680"/>
      <c r="V22" s="680"/>
      <c r="W22" s="680"/>
      <c r="X22" s="680"/>
      <c r="Y22" s="681"/>
      <c r="Z22" s="682">
        <v>59</v>
      </c>
      <c r="AA22" s="682"/>
      <c r="AB22" s="682"/>
      <c r="AC22" s="682"/>
      <c r="AD22" s="683">
        <v>18275029</v>
      </c>
      <c r="AE22" s="683"/>
      <c r="AF22" s="683"/>
      <c r="AG22" s="683"/>
      <c r="AH22" s="683"/>
      <c r="AI22" s="683"/>
      <c r="AJ22" s="683"/>
      <c r="AK22" s="683"/>
      <c r="AL22" s="684">
        <v>99.3</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224</v>
      </c>
      <c r="BH22" s="680"/>
      <c r="BI22" s="680"/>
      <c r="BJ22" s="680"/>
      <c r="BK22" s="680"/>
      <c r="BL22" s="680"/>
      <c r="BM22" s="680"/>
      <c r="BN22" s="681"/>
      <c r="BO22" s="682" t="s">
        <v>224</v>
      </c>
      <c r="BP22" s="682"/>
      <c r="BQ22" s="682"/>
      <c r="BR22" s="682"/>
      <c r="BS22" s="688" t="s">
        <v>224</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280</v>
      </c>
      <c r="C23" s="677"/>
      <c r="D23" s="677"/>
      <c r="E23" s="677"/>
      <c r="F23" s="677"/>
      <c r="G23" s="677"/>
      <c r="H23" s="677"/>
      <c r="I23" s="677"/>
      <c r="J23" s="677"/>
      <c r="K23" s="677"/>
      <c r="L23" s="677"/>
      <c r="M23" s="677"/>
      <c r="N23" s="677"/>
      <c r="O23" s="677"/>
      <c r="P23" s="677"/>
      <c r="Q23" s="678"/>
      <c r="R23" s="679">
        <v>17585</v>
      </c>
      <c r="S23" s="680"/>
      <c r="T23" s="680"/>
      <c r="U23" s="680"/>
      <c r="V23" s="680"/>
      <c r="W23" s="680"/>
      <c r="X23" s="680"/>
      <c r="Y23" s="681"/>
      <c r="Z23" s="682">
        <v>0.1</v>
      </c>
      <c r="AA23" s="682"/>
      <c r="AB23" s="682"/>
      <c r="AC23" s="682"/>
      <c r="AD23" s="683">
        <v>17585</v>
      </c>
      <c r="AE23" s="683"/>
      <c r="AF23" s="683"/>
      <c r="AG23" s="683"/>
      <c r="AH23" s="683"/>
      <c r="AI23" s="683"/>
      <c r="AJ23" s="683"/>
      <c r="AK23" s="683"/>
      <c r="AL23" s="684">
        <v>0.1</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v>1248639</v>
      </c>
      <c r="BH23" s="680"/>
      <c r="BI23" s="680"/>
      <c r="BJ23" s="680"/>
      <c r="BK23" s="680"/>
      <c r="BL23" s="680"/>
      <c r="BM23" s="680"/>
      <c r="BN23" s="681"/>
      <c r="BO23" s="682">
        <v>8.1</v>
      </c>
      <c r="BP23" s="682"/>
      <c r="BQ23" s="682"/>
      <c r="BR23" s="682"/>
      <c r="BS23" s="688" t="s">
        <v>224</v>
      </c>
      <c r="BT23" s="680"/>
      <c r="BU23" s="680"/>
      <c r="BV23" s="680"/>
      <c r="BW23" s="680"/>
      <c r="BX23" s="680"/>
      <c r="BY23" s="680"/>
      <c r="BZ23" s="680"/>
      <c r="CA23" s="680"/>
      <c r="CB23" s="689"/>
      <c r="CD23" s="661" t="s">
        <v>218</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x14ac:dyDescent="0.15">
      <c r="B24" s="676" t="s">
        <v>287</v>
      </c>
      <c r="C24" s="677"/>
      <c r="D24" s="677"/>
      <c r="E24" s="677"/>
      <c r="F24" s="677"/>
      <c r="G24" s="677"/>
      <c r="H24" s="677"/>
      <c r="I24" s="677"/>
      <c r="J24" s="677"/>
      <c r="K24" s="677"/>
      <c r="L24" s="677"/>
      <c r="M24" s="677"/>
      <c r="N24" s="677"/>
      <c r="O24" s="677"/>
      <c r="P24" s="677"/>
      <c r="Q24" s="678"/>
      <c r="R24" s="679">
        <v>953655</v>
      </c>
      <c r="S24" s="680"/>
      <c r="T24" s="680"/>
      <c r="U24" s="680"/>
      <c r="V24" s="680"/>
      <c r="W24" s="680"/>
      <c r="X24" s="680"/>
      <c r="Y24" s="681"/>
      <c r="Z24" s="682">
        <v>2.8</v>
      </c>
      <c r="AA24" s="682"/>
      <c r="AB24" s="682"/>
      <c r="AC24" s="682"/>
      <c r="AD24" s="683">
        <v>949</v>
      </c>
      <c r="AE24" s="683"/>
      <c r="AF24" s="683"/>
      <c r="AG24" s="683"/>
      <c r="AH24" s="683"/>
      <c r="AI24" s="683"/>
      <c r="AJ24" s="683"/>
      <c r="AK24" s="683"/>
      <c r="AL24" s="684">
        <v>0</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224</v>
      </c>
      <c r="BH24" s="680"/>
      <c r="BI24" s="680"/>
      <c r="BJ24" s="680"/>
      <c r="BK24" s="680"/>
      <c r="BL24" s="680"/>
      <c r="BM24" s="680"/>
      <c r="BN24" s="681"/>
      <c r="BO24" s="682" t="s">
        <v>230</v>
      </c>
      <c r="BP24" s="682"/>
      <c r="BQ24" s="682"/>
      <c r="BR24" s="682"/>
      <c r="BS24" s="688" t="s">
        <v>230</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13660328</v>
      </c>
      <c r="CS24" s="669"/>
      <c r="CT24" s="669"/>
      <c r="CU24" s="669"/>
      <c r="CV24" s="669"/>
      <c r="CW24" s="669"/>
      <c r="CX24" s="669"/>
      <c r="CY24" s="670"/>
      <c r="CZ24" s="673">
        <v>41.5</v>
      </c>
      <c r="DA24" s="674"/>
      <c r="DB24" s="674"/>
      <c r="DC24" s="693"/>
      <c r="DD24" s="712">
        <v>8727981</v>
      </c>
      <c r="DE24" s="669"/>
      <c r="DF24" s="669"/>
      <c r="DG24" s="669"/>
      <c r="DH24" s="669"/>
      <c r="DI24" s="669"/>
      <c r="DJ24" s="669"/>
      <c r="DK24" s="670"/>
      <c r="DL24" s="712">
        <v>8598012</v>
      </c>
      <c r="DM24" s="669"/>
      <c r="DN24" s="669"/>
      <c r="DO24" s="669"/>
      <c r="DP24" s="669"/>
      <c r="DQ24" s="669"/>
      <c r="DR24" s="669"/>
      <c r="DS24" s="669"/>
      <c r="DT24" s="669"/>
      <c r="DU24" s="669"/>
      <c r="DV24" s="670"/>
      <c r="DW24" s="673">
        <v>44.3</v>
      </c>
      <c r="DX24" s="674"/>
      <c r="DY24" s="674"/>
      <c r="DZ24" s="674"/>
      <c r="EA24" s="674"/>
      <c r="EB24" s="674"/>
      <c r="EC24" s="675"/>
    </row>
    <row r="25" spans="2:133" ht="11.25" customHeight="1" x14ac:dyDescent="0.15">
      <c r="B25" s="676" t="s">
        <v>290</v>
      </c>
      <c r="C25" s="677"/>
      <c r="D25" s="677"/>
      <c r="E25" s="677"/>
      <c r="F25" s="677"/>
      <c r="G25" s="677"/>
      <c r="H25" s="677"/>
      <c r="I25" s="677"/>
      <c r="J25" s="677"/>
      <c r="K25" s="677"/>
      <c r="L25" s="677"/>
      <c r="M25" s="677"/>
      <c r="N25" s="677"/>
      <c r="O25" s="677"/>
      <c r="P25" s="677"/>
      <c r="Q25" s="678"/>
      <c r="R25" s="679">
        <v>424249</v>
      </c>
      <c r="S25" s="680"/>
      <c r="T25" s="680"/>
      <c r="U25" s="680"/>
      <c r="V25" s="680"/>
      <c r="W25" s="680"/>
      <c r="X25" s="680"/>
      <c r="Y25" s="681"/>
      <c r="Z25" s="682">
        <v>1.2</v>
      </c>
      <c r="AA25" s="682"/>
      <c r="AB25" s="682"/>
      <c r="AC25" s="682"/>
      <c r="AD25" s="683">
        <v>53373</v>
      </c>
      <c r="AE25" s="683"/>
      <c r="AF25" s="683"/>
      <c r="AG25" s="683"/>
      <c r="AH25" s="683"/>
      <c r="AI25" s="683"/>
      <c r="AJ25" s="683"/>
      <c r="AK25" s="683"/>
      <c r="AL25" s="684">
        <v>0.3</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224</v>
      </c>
      <c r="BH25" s="680"/>
      <c r="BI25" s="680"/>
      <c r="BJ25" s="680"/>
      <c r="BK25" s="680"/>
      <c r="BL25" s="680"/>
      <c r="BM25" s="680"/>
      <c r="BN25" s="681"/>
      <c r="BO25" s="682" t="s">
        <v>254</v>
      </c>
      <c r="BP25" s="682"/>
      <c r="BQ25" s="682"/>
      <c r="BR25" s="682"/>
      <c r="BS25" s="688" t="s">
        <v>224</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4385164</v>
      </c>
      <c r="CS25" s="715"/>
      <c r="CT25" s="715"/>
      <c r="CU25" s="715"/>
      <c r="CV25" s="715"/>
      <c r="CW25" s="715"/>
      <c r="CX25" s="715"/>
      <c r="CY25" s="716"/>
      <c r="CZ25" s="684">
        <v>13.3</v>
      </c>
      <c r="DA25" s="713"/>
      <c r="DB25" s="713"/>
      <c r="DC25" s="717"/>
      <c r="DD25" s="688">
        <v>3799920</v>
      </c>
      <c r="DE25" s="715"/>
      <c r="DF25" s="715"/>
      <c r="DG25" s="715"/>
      <c r="DH25" s="715"/>
      <c r="DI25" s="715"/>
      <c r="DJ25" s="715"/>
      <c r="DK25" s="716"/>
      <c r="DL25" s="688">
        <v>3733056</v>
      </c>
      <c r="DM25" s="715"/>
      <c r="DN25" s="715"/>
      <c r="DO25" s="715"/>
      <c r="DP25" s="715"/>
      <c r="DQ25" s="715"/>
      <c r="DR25" s="715"/>
      <c r="DS25" s="715"/>
      <c r="DT25" s="715"/>
      <c r="DU25" s="715"/>
      <c r="DV25" s="716"/>
      <c r="DW25" s="684">
        <v>19.2</v>
      </c>
      <c r="DX25" s="713"/>
      <c r="DY25" s="713"/>
      <c r="DZ25" s="713"/>
      <c r="EA25" s="713"/>
      <c r="EB25" s="713"/>
      <c r="EC25" s="714"/>
    </row>
    <row r="26" spans="2:133" ht="11.25" customHeight="1" x14ac:dyDescent="0.15">
      <c r="B26" s="676" t="s">
        <v>293</v>
      </c>
      <c r="C26" s="677"/>
      <c r="D26" s="677"/>
      <c r="E26" s="677"/>
      <c r="F26" s="677"/>
      <c r="G26" s="677"/>
      <c r="H26" s="677"/>
      <c r="I26" s="677"/>
      <c r="J26" s="677"/>
      <c r="K26" s="677"/>
      <c r="L26" s="677"/>
      <c r="M26" s="677"/>
      <c r="N26" s="677"/>
      <c r="O26" s="677"/>
      <c r="P26" s="677"/>
      <c r="Q26" s="678"/>
      <c r="R26" s="679">
        <v>51172</v>
      </c>
      <c r="S26" s="680"/>
      <c r="T26" s="680"/>
      <c r="U26" s="680"/>
      <c r="V26" s="680"/>
      <c r="W26" s="680"/>
      <c r="X26" s="680"/>
      <c r="Y26" s="681"/>
      <c r="Z26" s="682">
        <v>0.2</v>
      </c>
      <c r="AA26" s="682"/>
      <c r="AB26" s="682"/>
      <c r="AC26" s="682"/>
      <c r="AD26" s="683" t="s">
        <v>224</v>
      </c>
      <c r="AE26" s="683"/>
      <c r="AF26" s="683"/>
      <c r="AG26" s="683"/>
      <c r="AH26" s="683"/>
      <c r="AI26" s="683"/>
      <c r="AJ26" s="683"/>
      <c r="AK26" s="683"/>
      <c r="AL26" s="684" t="s">
        <v>224</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254</v>
      </c>
      <c r="BH26" s="680"/>
      <c r="BI26" s="680"/>
      <c r="BJ26" s="680"/>
      <c r="BK26" s="680"/>
      <c r="BL26" s="680"/>
      <c r="BM26" s="680"/>
      <c r="BN26" s="681"/>
      <c r="BO26" s="682" t="s">
        <v>254</v>
      </c>
      <c r="BP26" s="682"/>
      <c r="BQ26" s="682"/>
      <c r="BR26" s="682"/>
      <c r="BS26" s="688" t="s">
        <v>224</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3201228</v>
      </c>
      <c r="CS26" s="680"/>
      <c r="CT26" s="680"/>
      <c r="CU26" s="680"/>
      <c r="CV26" s="680"/>
      <c r="CW26" s="680"/>
      <c r="CX26" s="680"/>
      <c r="CY26" s="681"/>
      <c r="CZ26" s="684">
        <v>9.6999999999999993</v>
      </c>
      <c r="DA26" s="713"/>
      <c r="DB26" s="713"/>
      <c r="DC26" s="717"/>
      <c r="DD26" s="688">
        <v>2715805</v>
      </c>
      <c r="DE26" s="680"/>
      <c r="DF26" s="680"/>
      <c r="DG26" s="680"/>
      <c r="DH26" s="680"/>
      <c r="DI26" s="680"/>
      <c r="DJ26" s="680"/>
      <c r="DK26" s="681"/>
      <c r="DL26" s="688" t="s">
        <v>230</v>
      </c>
      <c r="DM26" s="680"/>
      <c r="DN26" s="680"/>
      <c r="DO26" s="680"/>
      <c r="DP26" s="680"/>
      <c r="DQ26" s="680"/>
      <c r="DR26" s="680"/>
      <c r="DS26" s="680"/>
      <c r="DT26" s="680"/>
      <c r="DU26" s="680"/>
      <c r="DV26" s="681"/>
      <c r="DW26" s="684" t="s">
        <v>230</v>
      </c>
      <c r="DX26" s="713"/>
      <c r="DY26" s="713"/>
      <c r="DZ26" s="713"/>
      <c r="EA26" s="713"/>
      <c r="EB26" s="713"/>
      <c r="EC26" s="714"/>
    </row>
    <row r="27" spans="2:133" ht="11.25" customHeight="1" x14ac:dyDescent="0.15">
      <c r="B27" s="676" t="s">
        <v>296</v>
      </c>
      <c r="C27" s="677"/>
      <c r="D27" s="677"/>
      <c r="E27" s="677"/>
      <c r="F27" s="677"/>
      <c r="G27" s="677"/>
      <c r="H27" s="677"/>
      <c r="I27" s="677"/>
      <c r="J27" s="677"/>
      <c r="K27" s="677"/>
      <c r="L27" s="677"/>
      <c r="M27" s="677"/>
      <c r="N27" s="677"/>
      <c r="O27" s="677"/>
      <c r="P27" s="677"/>
      <c r="Q27" s="678"/>
      <c r="R27" s="679">
        <v>4125740</v>
      </c>
      <c r="S27" s="680"/>
      <c r="T27" s="680"/>
      <c r="U27" s="680"/>
      <c r="V27" s="680"/>
      <c r="W27" s="680"/>
      <c r="X27" s="680"/>
      <c r="Y27" s="681"/>
      <c r="Z27" s="682">
        <v>12.1</v>
      </c>
      <c r="AA27" s="682"/>
      <c r="AB27" s="682"/>
      <c r="AC27" s="682"/>
      <c r="AD27" s="683" t="s">
        <v>230</v>
      </c>
      <c r="AE27" s="683"/>
      <c r="AF27" s="683"/>
      <c r="AG27" s="683"/>
      <c r="AH27" s="683"/>
      <c r="AI27" s="683"/>
      <c r="AJ27" s="683"/>
      <c r="AK27" s="683"/>
      <c r="AL27" s="684" t="s">
        <v>224</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15370473</v>
      </c>
      <c r="BH27" s="680"/>
      <c r="BI27" s="680"/>
      <c r="BJ27" s="680"/>
      <c r="BK27" s="680"/>
      <c r="BL27" s="680"/>
      <c r="BM27" s="680"/>
      <c r="BN27" s="681"/>
      <c r="BO27" s="682">
        <v>100</v>
      </c>
      <c r="BP27" s="682"/>
      <c r="BQ27" s="682"/>
      <c r="BR27" s="682"/>
      <c r="BS27" s="688" t="s">
        <v>224</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6106836</v>
      </c>
      <c r="CS27" s="715"/>
      <c r="CT27" s="715"/>
      <c r="CU27" s="715"/>
      <c r="CV27" s="715"/>
      <c r="CW27" s="715"/>
      <c r="CX27" s="715"/>
      <c r="CY27" s="716"/>
      <c r="CZ27" s="684">
        <v>18.5</v>
      </c>
      <c r="DA27" s="713"/>
      <c r="DB27" s="713"/>
      <c r="DC27" s="717"/>
      <c r="DD27" s="688">
        <v>1760915</v>
      </c>
      <c r="DE27" s="715"/>
      <c r="DF27" s="715"/>
      <c r="DG27" s="715"/>
      <c r="DH27" s="715"/>
      <c r="DI27" s="715"/>
      <c r="DJ27" s="715"/>
      <c r="DK27" s="716"/>
      <c r="DL27" s="688">
        <v>1760915</v>
      </c>
      <c r="DM27" s="715"/>
      <c r="DN27" s="715"/>
      <c r="DO27" s="715"/>
      <c r="DP27" s="715"/>
      <c r="DQ27" s="715"/>
      <c r="DR27" s="715"/>
      <c r="DS27" s="715"/>
      <c r="DT27" s="715"/>
      <c r="DU27" s="715"/>
      <c r="DV27" s="716"/>
      <c r="DW27" s="684">
        <v>9.1</v>
      </c>
      <c r="DX27" s="713"/>
      <c r="DY27" s="713"/>
      <c r="DZ27" s="713"/>
      <c r="EA27" s="713"/>
      <c r="EB27" s="713"/>
      <c r="EC27" s="714"/>
    </row>
    <row r="28" spans="2:133" ht="11.25" customHeight="1" x14ac:dyDescent="0.15">
      <c r="B28" s="721" t="s">
        <v>299</v>
      </c>
      <c r="C28" s="722"/>
      <c r="D28" s="722"/>
      <c r="E28" s="722"/>
      <c r="F28" s="722"/>
      <c r="G28" s="722"/>
      <c r="H28" s="722"/>
      <c r="I28" s="722"/>
      <c r="J28" s="722"/>
      <c r="K28" s="722"/>
      <c r="L28" s="722"/>
      <c r="M28" s="722"/>
      <c r="N28" s="722"/>
      <c r="O28" s="722"/>
      <c r="P28" s="722"/>
      <c r="Q28" s="723"/>
      <c r="R28" s="679" t="s">
        <v>224</v>
      </c>
      <c r="S28" s="680"/>
      <c r="T28" s="680"/>
      <c r="U28" s="680"/>
      <c r="V28" s="680"/>
      <c r="W28" s="680"/>
      <c r="X28" s="680"/>
      <c r="Y28" s="681"/>
      <c r="Z28" s="682" t="s">
        <v>224</v>
      </c>
      <c r="AA28" s="682"/>
      <c r="AB28" s="682"/>
      <c r="AC28" s="682"/>
      <c r="AD28" s="683" t="s">
        <v>224</v>
      </c>
      <c r="AE28" s="683"/>
      <c r="AF28" s="683"/>
      <c r="AG28" s="683"/>
      <c r="AH28" s="683"/>
      <c r="AI28" s="683"/>
      <c r="AJ28" s="683"/>
      <c r="AK28" s="683"/>
      <c r="AL28" s="684" t="s">
        <v>230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3168328</v>
      </c>
      <c r="CS28" s="680"/>
      <c r="CT28" s="680"/>
      <c r="CU28" s="680"/>
      <c r="CV28" s="680"/>
      <c r="CW28" s="680"/>
      <c r="CX28" s="680"/>
      <c r="CY28" s="681"/>
      <c r="CZ28" s="684">
        <v>9.6</v>
      </c>
      <c r="DA28" s="713"/>
      <c r="DB28" s="713"/>
      <c r="DC28" s="717"/>
      <c r="DD28" s="688">
        <v>3167146</v>
      </c>
      <c r="DE28" s="680"/>
      <c r="DF28" s="680"/>
      <c r="DG28" s="680"/>
      <c r="DH28" s="680"/>
      <c r="DI28" s="680"/>
      <c r="DJ28" s="680"/>
      <c r="DK28" s="681"/>
      <c r="DL28" s="688">
        <v>3104041</v>
      </c>
      <c r="DM28" s="680"/>
      <c r="DN28" s="680"/>
      <c r="DO28" s="680"/>
      <c r="DP28" s="680"/>
      <c r="DQ28" s="680"/>
      <c r="DR28" s="680"/>
      <c r="DS28" s="680"/>
      <c r="DT28" s="680"/>
      <c r="DU28" s="680"/>
      <c r="DV28" s="681"/>
      <c r="DW28" s="684">
        <v>16</v>
      </c>
      <c r="DX28" s="713"/>
      <c r="DY28" s="713"/>
      <c r="DZ28" s="713"/>
      <c r="EA28" s="713"/>
      <c r="EB28" s="713"/>
      <c r="EC28" s="714"/>
    </row>
    <row r="29" spans="2:133" ht="11.25" customHeight="1" x14ac:dyDescent="0.15">
      <c r="B29" s="676" t="s">
        <v>301</v>
      </c>
      <c r="C29" s="677"/>
      <c r="D29" s="677"/>
      <c r="E29" s="677"/>
      <c r="F29" s="677"/>
      <c r="G29" s="677"/>
      <c r="H29" s="677"/>
      <c r="I29" s="677"/>
      <c r="J29" s="677"/>
      <c r="K29" s="677"/>
      <c r="L29" s="677"/>
      <c r="M29" s="677"/>
      <c r="N29" s="677"/>
      <c r="O29" s="677"/>
      <c r="P29" s="677"/>
      <c r="Q29" s="678"/>
      <c r="R29" s="679">
        <v>2150571</v>
      </c>
      <c r="S29" s="680"/>
      <c r="T29" s="680"/>
      <c r="U29" s="680"/>
      <c r="V29" s="680"/>
      <c r="W29" s="680"/>
      <c r="X29" s="680"/>
      <c r="Y29" s="681"/>
      <c r="Z29" s="682">
        <v>6.3</v>
      </c>
      <c r="AA29" s="682"/>
      <c r="AB29" s="682"/>
      <c r="AC29" s="682"/>
      <c r="AD29" s="683" t="s">
        <v>230</v>
      </c>
      <c r="AE29" s="683"/>
      <c r="AF29" s="683"/>
      <c r="AG29" s="683"/>
      <c r="AH29" s="683"/>
      <c r="AI29" s="683"/>
      <c r="AJ29" s="683"/>
      <c r="AK29" s="683"/>
      <c r="AL29" s="684" t="s">
        <v>254</v>
      </c>
      <c r="AM29" s="685"/>
      <c r="AN29" s="685"/>
      <c r="AO29" s="686"/>
      <c r="AP29" s="658" t="s">
        <v>218</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305</v>
      </c>
      <c r="CG29" s="695"/>
      <c r="CH29" s="695"/>
      <c r="CI29" s="695"/>
      <c r="CJ29" s="695"/>
      <c r="CK29" s="695"/>
      <c r="CL29" s="695"/>
      <c r="CM29" s="695"/>
      <c r="CN29" s="695"/>
      <c r="CO29" s="695"/>
      <c r="CP29" s="695"/>
      <c r="CQ29" s="696"/>
      <c r="CR29" s="679">
        <v>3168328</v>
      </c>
      <c r="CS29" s="715"/>
      <c r="CT29" s="715"/>
      <c r="CU29" s="715"/>
      <c r="CV29" s="715"/>
      <c r="CW29" s="715"/>
      <c r="CX29" s="715"/>
      <c r="CY29" s="716"/>
      <c r="CZ29" s="684">
        <v>9.6</v>
      </c>
      <c r="DA29" s="713"/>
      <c r="DB29" s="713"/>
      <c r="DC29" s="717"/>
      <c r="DD29" s="688">
        <v>3167146</v>
      </c>
      <c r="DE29" s="715"/>
      <c r="DF29" s="715"/>
      <c r="DG29" s="715"/>
      <c r="DH29" s="715"/>
      <c r="DI29" s="715"/>
      <c r="DJ29" s="715"/>
      <c r="DK29" s="716"/>
      <c r="DL29" s="688">
        <v>3104041</v>
      </c>
      <c r="DM29" s="715"/>
      <c r="DN29" s="715"/>
      <c r="DO29" s="715"/>
      <c r="DP29" s="715"/>
      <c r="DQ29" s="715"/>
      <c r="DR29" s="715"/>
      <c r="DS29" s="715"/>
      <c r="DT29" s="715"/>
      <c r="DU29" s="715"/>
      <c r="DV29" s="716"/>
      <c r="DW29" s="684">
        <v>16</v>
      </c>
      <c r="DX29" s="713"/>
      <c r="DY29" s="713"/>
      <c r="DZ29" s="713"/>
      <c r="EA29" s="713"/>
      <c r="EB29" s="713"/>
      <c r="EC29" s="714"/>
    </row>
    <row r="30" spans="2:133" ht="11.25" customHeight="1" x14ac:dyDescent="0.15">
      <c r="B30" s="676" t="s">
        <v>306</v>
      </c>
      <c r="C30" s="677"/>
      <c r="D30" s="677"/>
      <c r="E30" s="677"/>
      <c r="F30" s="677"/>
      <c r="G30" s="677"/>
      <c r="H30" s="677"/>
      <c r="I30" s="677"/>
      <c r="J30" s="677"/>
      <c r="K30" s="677"/>
      <c r="L30" s="677"/>
      <c r="M30" s="677"/>
      <c r="N30" s="677"/>
      <c r="O30" s="677"/>
      <c r="P30" s="677"/>
      <c r="Q30" s="678"/>
      <c r="R30" s="679">
        <v>127290</v>
      </c>
      <c r="S30" s="680"/>
      <c r="T30" s="680"/>
      <c r="U30" s="680"/>
      <c r="V30" s="680"/>
      <c r="W30" s="680"/>
      <c r="X30" s="680"/>
      <c r="Y30" s="681"/>
      <c r="Z30" s="682">
        <v>0.4</v>
      </c>
      <c r="AA30" s="682"/>
      <c r="AB30" s="682"/>
      <c r="AC30" s="682"/>
      <c r="AD30" s="683">
        <v>13</v>
      </c>
      <c r="AE30" s="683"/>
      <c r="AF30" s="683"/>
      <c r="AG30" s="683"/>
      <c r="AH30" s="683"/>
      <c r="AI30" s="683"/>
      <c r="AJ30" s="683"/>
      <c r="AK30" s="683"/>
      <c r="AL30" s="684">
        <v>0</v>
      </c>
      <c r="AM30" s="685"/>
      <c r="AN30" s="685"/>
      <c r="AO30" s="686"/>
      <c r="AP30" s="727" t="s">
        <v>307</v>
      </c>
      <c r="AQ30" s="728"/>
      <c r="AR30" s="728"/>
      <c r="AS30" s="728"/>
      <c r="AT30" s="733" t="s">
        <v>308</v>
      </c>
      <c r="AU30" s="230"/>
      <c r="AV30" s="230"/>
      <c r="AW30" s="230"/>
      <c r="AX30" s="665" t="s">
        <v>185</v>
      </c>
      <c r="AY30" s="666"/>
      <c r="AZ30" s="666"/>
      <c r="BA30" s="666"/>
      <c r="BB30" s="666"/>
      <c r="BC30" s="666"/>
      <c r="BD30" s="666"/>
      <c r="BE30" s="666"/>
      <c r="BF30" s="667"/>
      <c r="BG30" s="739">
        <v>99</v>
      </c>
      <c r="BH30" s="740"/>
      <c r="BI30" s="740"/>
      <c r="BJ30" s="740"/>
      <c r="BK30" s="740"/>
      <c r="BL30" s="740"/>
      <c r="BM30" s="674">
        <v>96.3</v>
      </c>
      <c r="BN30" s="740"/>
      <c r="BO30" s="740"/>
      <c r="BP30" s="740"/>
      <c r="BQ30" s="741"/>
      <c r="BR30" s="739">
        <v>99</v>
      </c>
      <c r="BS30" s="740"/>
      <c r="BT30" s="740"/>
      <c r="BU30" s="740"/>
      <c r="BV30" s="740"/>
      <c r="BW30" s="740"/>
      <c r="BX30" s="674">
        <v>96.1</v>
      </c>
      <c r="BY30" s="740"/>
      <c r="BZ30" s="740"/>
      <c r="CA30" s="740"/>
      <c r="CB30" s="741"/>
      <c r="CD30" s="744"/>
      <c r="CE30" s="745"/>
      <c r="CF30" s="694" t="s">
        <v>309</v>
      </c>
      <c r="CG30" s="695"/>
      <c r="CH30" s="695"/>
      <c r="CI30" s="695"/>
      <c r="CJ30" s="695"/>
      <c r="CK30" s="695"/>
      <c r="CL30" s="695"/>
      <c r="CM30" s="695"/>
      <c r="CN30" s="695"/>
      <c r="CO30" s="695"/>
      <c r="CP30" s="695"/>
      <c r="CQ30" s="696"/>
      <c r="CR30" s="679">
        <v>3030051</v>
      </c>
      <c r="CS30" s="680"/>
      <c r="CT30" s="680"/>
      <c r="CU30" s="680"/>
      <c r="CV30" s="680"/>
      <c r="CW30" s="680"/>
      <c r="CX30" s="680"/>
      <c r="CY30" s="681"/>
      <c r="CZ30" s="684">
        <v>9.1999999999999993</v>
      </c>
      <c r="DA30" s="713"/>
      <c r="DB30" s="713"/>
      <c r="DC30" s="717"/>
      <c r="DD30" s="688">
        <v>3028869</v>
      </c>
      <c r="DE30" s="680"/>
      <c r="DF30" s="680"/>
      <c r="DG30" s="680"/>
      <c r="DH30" s="680"/>
      <c r="DI30" s="680"/>
      <c r="DJ30" s="680"/>
      <c r="DK30" s="681"/>
      <c r="DL30" s="688">
        <v>2966453</v>
      </c>
      <c r="DM30" s="680"/>
      <c r="DN30" s="680"/>
      <c r="DO30" s="680"/>
      <c r="DP30" s="680"/>
      <c r="DQ30" s="680"/>
      <c r="DR30" s="680"/>
      <c r="DS30" s="680"/>
      <c r="DT30" s="680"/>
      <c r="DU30" s="680"/>
      <c r="DV30" s="681"/>
      <c r="DW30" s="684">
        <v>15.3</v>
      </c>
      <c r="DX30" s="713"/>
      <c r="DY30" s="713"/>
      <c r="DZ30" s="713"/>
      <c r="EA30" s="713"/>
      <c r="EB30" s="713"/>
      <c r="EC30" s="714"/>
    </row>
    <row r="31" spans="2:133" ht="11.25" customHeight="1" x14ac:dyDescent="0.15">
      <c r="B31" s="676" t="s">
        <v>310</v>
      </c>
      <c r="C31" s="677"/>
      <c r="D31" s="677"/>
      <c r="E31" s="677"/>
      <c r="F31" s="677"/>
      <c r="G31" s="677"/>
      <c r="H31" s="677"/>
      <c r="I31" s="677"/>
      <c r="J31" s="677"/>
      <c r="K31" s="677"/>
      <c r="L31" s="677"/>
      <c r="M31" s="677"/>
      <c r="N31" s="677"/>
      <c r="O31" s="677"/>
      <c r="P31" s="677"/>
      <c r="Q31" s="678"/>
      <c r="R31" s="679">
        <v>74759</v>
      </c>
      <c r="S31" s="680"/>
      <c r="T31" s="680"/>
      <c r="U31" s="680"/>
      <c r="V31" s="680"/>
      <c r="W31" s="680"/>
      <c r="X31" s="680"/>
      <c r="Y31" s="681"/>
      <c r="Z31" s="682">
        <v>0.2</v>
      </c>
      <c r="AA31" s="682"/>
      <c r="AB31" s="682"/>
      <c r="AC31" s="682"/>
      <c r="AD31" s="683" t="s">
        <v>254</v>
      </c>
      <c r="AE31" s="683"/>
      <c r="AF31" s="683"/>
      <c r="AG31" s="683"/>
      <c r="AH31" s="683"/>
      <c r="AI31" s="683"/>
      <c r="AJ31" s="683"/>
      <c r="AK31" s="683"/>
      <c r="AL31" s="684" t="s">
        <v>224</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98.7</v>
      </c>
      <c r="BH31" s="715"/>
      <c r="BI31" s="715"/>
      <c r="BJ31" s="715"/>
      <c r="BK31" s="715"/>
      <c r="BL31" s="715"/>
      <c r="BM31" s="685">
        <v>95.5</v>
      </c>
      <c r="BN31" s="737"/>
      <c r="BO31" s="737"/>
      <c r="BP31" s="737"/>
      <c r="BQ31" s="738"/>
      <c r="BR31" s="736">
        <v>98.7</v>
      </c>
      <c r="BS31" s="715"/>
      <c r="BT31" s="715"/>
      <c r="BU31" s="715"/>
      <c r="BV31" s="715"/>
      <c r="BW31" s="715"/>
      <c r="BX31" s="685">
        <v>95.2</v>
      </c>
      <c r="BY31" s="737"/>
      <c r="BZ31" s="737"/>
      <c r="CA31" s="737"/>
      <c r="CB31" s="738"/>
      <c r="CD31" s="744"/>
      <c r="CE31" s="745"/>
      <c r="CF31" s="694" t="s">
        <v>313</v>
      </c>
      <c r="CG31" s="695"/>
      <c r="CH31" s="695"/>
      <c r="CI31" s="695"/>
      <c r="CJ31" s="695"/>
      <c r="CK31" s="695"/>
      <c r="CL31" s="695"/>
      <c r="CM31" s="695"/>
      <c r="CN31" s="695"/>
      <c r="CO31" s="695"/>
      <c r="CP31" s="695"/>
      <c r="CQ31" s="696"/>
      <c r="CR31" s="679">
        <v>138277</v>
      </c>
      <c r="CS31" s="715"/>
      <c r="CT31" s="715"/>
      <c r="CU31" s="715"/>
      <c r="CV31" s="715"/>
      <c r="CW31" s="715"/>
      <c r="CX31" s="715"/>
      <c r="CY31" s="716"/>
      <c r="CZ31" s="684">
        <v>0.4</v>
      </c>
      <c r="DA31" s="713"/>
      <c r="DB31" s="713"/>
      <c r="DC31" s="717"/>
      <c r="DD31" s="688">
        <v>138277</v>
      </c>
      <c r="DE31" s="715"/>
      <c r="DF31" s="715"/>
      <c r="DG31" s="715"/>
      <c r="DH31" s="715"/>
      <c r="DI31" s="715"/>
      <c r="DJ31" s="715"/>
      <c r="DK31" s="716"/>
      <c r="DL31" s="688">
        <v>137588</v>
      </c>
      <c r="DM31" s="715"/>
      <c r="DN31" s="715"/>
      <c r="DO31" s="715"/>
      <c r="DP31" s="715"/>
      <c r="DQ31" s="715"/>
      <c r="DR31" s="715"/>
      <c r="DS31" s="715"/>
      <c r="DT31" s="715"/>
      <c r="DU31" s="715"/>
      <c r="DV31" s="716"/>
      <c r="DW31" s="684">
        <v>0.7</v>
      </c>
      <c r="DX31" s="713"/>
      <c r="DY31" s="713"/>
      <c r="DZ31" s="713"/>
      <c r="EA31" s="713"/>
      <c r="EB31" s="713"/>
      <c r="EC31" s="714"/>
    </row>
    <row r="32" spans="2:133" ht="11.25" customHeight="1" x14ac:dyDescent="0.15">
      <c r="B32" s="676" t="s">
        <v>314</v>
      </c>
      <c r="C32" s="677"/>
      <c r="D32" s="677"/>
      <c r="E32" s="677"/>
      <c r="F32" s="677"/>
      <c r="G32" s="677"/>
      <c r="H32" s="677"/>
      <c r="I32" s="677"/>
      <c r="J32" s="677"/>
      <c r="K32" s="677"/>
      <c r="L32" s="677"/>
      <c r="M32" s="677"/>
      <c r="N32" s="677"/>
      <c r="O32" s="677"/>
      <c r="P32" s="677"/>
      <c r="Q32" s="678"/>
      <c r="R32" s="679">
        <v>559277</v>
      </c>
      <c r="S32" s="680"/>
      <c r="T32" s="680"/>
      <c r="U32" s="680"/>
      <c r="V32" s="680"/>
      <c r="W32" s="680"/>
      <c r="X32" s="680"/>
      <c r="Y32" s="681"/>
      <c r="Z32" s="682">
        <v>1.6</v>
      </c>
      <c r="AA32" s="682"/>
      <c r="AB32" s="682"/>
      <c r="AC32" s="682"/>
      <c r="AD32" s="683" t="s">
        <v>230</v>
      </c>
      <c r="AE32" s="683"/>
      <c r="AF32" s="683"/>
      <c r="AG32" s="683"/>
      <c r="AH32" s="683"/>
      <c r="AI32" s="683"/>
      <c r="AJ32" s="683"/>
      <c r="AK32" s="683"/>
      <c r="AL32" s="684" t="s">
        <v>230</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99.2</v>
      </c>
      <c r="BH32" s="749"/>
      <c r="BI32" s="749"/>
      <c r="BJ32" s="749"/>
      <c r="BK32" s="749"/>
      <c r="BL32" s="749"/>
      <c r="BM32" s="750">
        <v>96.7</v>
      </c>
      <c r="BN32" s="749"/>
      <c r="BO32" s="749"/>
      <c r="BP32" s="749"/>
      <c r="BQ32" s="751"/>
      <c r="BR32" s="748">
        <v>99.1</v>
      </c>
      <c r="BS32" s="749"/>
      <c r="BT32" s="749"/>
      <c r="BU32" s="749"/>
      <c r="BV32" s="749"/>
      <c r="BW32" s="749"/>
      <c r="BX32" s="750">
        <v>96.5</v>
      </c>
      <c r="BY32" s="749"/>
      <c r="BZ32" s="749"/>
      <c r="CA32" s="749"/>
      <c r="CB32" s="751"/>
      <c r="CD32" s="746"/>
      <c r="CE32" s="747"/>
      <c r="CF32" s="694" t="s">
        <v>316</v>
      </c>
      <c r="CG32" s="695"/>
      <c r="CH32" s="695"/>
      <c r="CI32" s="695"/>
      <c r="CJ32" s="695"/>
      <c r="CK32" s="695"/>
      <c r="CL32" s="695"/>
      <c r="CM32" s="695"/>
      <c r="CN32" s="695"/>
      <c r="CO32" s="695"/>
      <c r="CP32" s="695"/>
      <c r="CQ32" s="696"/>
      <c r="CR32" s="679" t="s">
        <v>224</v>
      </c>
      <c r="CS32" s="680"/>
      <c r="CT32" s="680"/>
      <c r="CU32" s="680"/>
      <c r="CV32" s="680"/>
      <c r="CW32" s="680"/>
      <c r="CX32" s="680"/>
      <c r="CY32" s="681"/>
      <c r="CZ32" s="684" t="s">
        <v>230</v>
      </c>
      <c r="DA32" s="713"/>
      <c r="DB32" s="713"/>
      <c r="DC32" s="717"/>
      <c r="DD32" s="688" t="s">
        <v>224</v>
      </c>
      <c r="DE32" s="680"/>
      <c r="DF32" s="680"/>
      <c r="DG32" s="680"/>
      <c r="DH32" s="680"/>
      <c r="DI32" s="680"/>
      <c r="DJ32" s="680"/>
      <c r="DK32" s="681"/>
      <c r="DL32" s="688" t="s">
        <v>230</v>
      </c>
      <c r="DM32" s="680"/>
      <c r="DN32" s="680"/>
      <c r="DO32" s="680"/>
      <c r="DP32" s="680"/>
      <c r="DQ32" s="680"/>
      <c r="DR32" s="680"/>
      <c r="DS32" s="680"/>
      <c r="DT32" s="680"/>
      <c r="DU32" s="680"/>
      <c r="DV32" s="681"/>
      <c r="DW32" s="684" t="s">
        <v>230</v>
      </c>
      <c r="DX32" s="713"/>
      <c r="DY32" s="713"/>
      <c r="DZ32" s="713"/>
      <c r="EA32" s="713"/>
      <c r="EB32" s="713"/>
      <c r="EC32" s="714"/>
    </row>
    <row r="33" spans="2:133" ht="11.25" customHeight="1" x14ac:dyDescent="0.15">
      <c r="B33" s="676" t="s">
        <v>317</v>
      </c>
      <c r="C33" s="677"/>
      <c r="D33" s="677"/>
      <c r="E33" s="677"/>
      <c r="F33" s="677"/>
      <c r="G33" s="677"/>
      <c r="H33" s="677"/>
      <c r="I33" s="677"/>
      <c r="J33" s="677"/>
      <c r="K33" s="677"/>
      <c r="L33" s="677"/>
      <c r="M33" s="677"/>
      <c r="N33" s="677"/>
      <c r="O33" s="677"/>
      <c r="P33" s="677"/>
      <c r="Q33" s="678"/>
      <c r="R33" s="679">
        <v>1273728</v>
      </c>
      <c r="S33" s="680"/>
      <c r="T33" s="680"/>
      <c r="U33" s="680"/>
      <c r="V33" s="680"/>
      <c r="W33" s="680"/>
      <c r="X33" s="680"/>
      <c r="Y33" s="681"/>
      <c r="Z33" s="682">
        <v>3.7</v>
      </c>
      <c r="AA33" s="682"/>
      <c r="AB33" s="682"/>
      <c r="AC33" s="682"/>
      <c r="AD33" s="683" t="s">
        <v>230</v>
      </c>
      <c r="AE33" s="683"/>
      <c r="AF33" s="683"/>
      <c r="AG33" s="683"/>
      <c r="AH33" s="683"/>
      <c r="AI33" s="683"/>
      <c r="AJ33" s="683"/>
      <c r="AK33" s="683"/>
      <c r="AL33" s="684" t="s">
        <v>224</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14287939</v>
      </c>
      <c r="CS33" s="715"/>
      <c r="CT33" s="715"/>
      <c r="CU33" s="715"/>
      <c r="CV33" s="715"/>
      <c r="CW33" s="715"/>
      <c r="CX33" s="715"/>
      <c r="CY33" s="716"/>
      <c r="CZ33" s="684">
        <v>43.4</v>
      </c>
      <c r="DA33" s="713"/>
      <c r="DB33" s="713"/>
      <c r="DC33" s="717"/>
      <c r="DD33" s="688">
        <v>12100343</v>
      </c>
      <c r="DE33" s="715"/>
      <c r="DF33" s="715"/>
      <c r="DG33" s="715"/>
      <c r="DH33" s="715"/>
      <c r="DI33" s="715"/>
      <c r="DJ33" s="715"/>
      <c r="DK33" s="716"/>
      <c r="DL33" s="688">
        <v>9085848</v>
      </c>
      <c r="DM33" s="715"/>
      <c r="DN33" s="715"/>
      <c r="DO33" s="715"/>
      <c r="DP33" s="715"/>
      <c r="DQ33" s="715"/>
      <c r="DR33" s="715"/>
      <c r="DS33" s="715"/>
      <c r="DT33" s="715"/>
      <c r="DU33" s="715"/>
      <c r="DV33" s="716"/>
      <c r="DW33" s="684">
        <v>46.8</v>
      </c>
      <c r="DX33" s="713"/>
      <c r="DY33" s="713"/>
      <c r="DZ33" s="713"/>
      <c r="EA33" s="713"/>
      <c r="EB33" s="713"/>
      <c r="EC33" s="714"/>
    </row>
    <row r="34" spans="2:133" ht="11.25" customHeight="1" x14ac:dyDescent="0.15">
      <c r="B34" s="676" t="s">
        <v>319</v>
      </c>
      <c r="C34" s="677"/>
      <c r="D34" s="677"/>
      <c r="E34" s="677"/>
      <c r="F34" s="677"/>
      <c r="G34" s="677"/>
      <c r="H34" s="677"/>
      <c r="I34" s="677"/>
      <c r="J34" s="677"/>
      <c r="K34" s="677"/>
      <c r="L34" s="677"/>
      <c r="M34" s="677"/>
      <c r="N34" s="677"/>
      <c r="O34" s="677"/>
      <c r="P34" s="677"/>
      <c r="Q34" s="678"/>
      <c r="R34" s="679">
        <v>308702</v>
      </c>
      <c r="S34" s="680"/>
      <c r="T34" s="680"/>
      <c r="U34" s="680"/>
      <c r="V34" s="680"/>
      <c r="W34" s="680"/>
      <c r="X34" s="680"/>
      <c r="Y34" s="681"/>
      <c r="Z34" s="682">
        <v>0.9</v>
      </c>
      <c r="AA34" s="682"/>
      <c r="AB34" s="682"/>
      <c r="AC34" s="682"/>
      <c r="AD34" s="683">
        <v>52003</v>
      </c>
      <c r="AE34" s="683"/>
      <c r="AF34" s="683"/>
      <c r="AG34" s="683"/>
      <c r="AH34" s="683"/>
      <c r="AI34" s="683"/>
      <c r="AJ34" s="683"/>
      <c r="AK34" s="683"/>
      <c r="AL34" s="684">
        <v>0.3</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5245457</v>
      </c>
      <c r="CS34" s="680"/>
      <c r="CT34" s="680"/>
      <c r="CU34" s="680"/>
      <c r="CV34" s="680"/>
      <c r="CW34" s="680"/>
      <c r="CX34" s="680"/>
      <c r="CY34" s="681"/>
      <c r="CZ34" s="684">
        <v>15.9</v>
      </c>
      <c r="DA34" s="713"/>
      <c r="DB34" s="713"/>
      <c r="DC34" s="717"/>
      <c r="DD34" s="688">
        <v>4175617</v>
      </c>
      <c r="DE34" s="680"/>
      <c r="DF34" s="680"/>
      <c r="DG34" s="680"/>
      <c r="DH34" s="680"/>
      <c r="DI34" s="680"/>
      <c r="DJ34" s="680"/>
      <c r="DK34" s="681"/>
      <c r="DL34" s="688">
        <v>3356933</v>
      </c>
      <c r="DM34" s="680"/>
      <c r="DN34" s="680"/>
      <c r="DO34" s="680"/>
      <c r="DP34" s="680"/>
      <c r="DQ34" s="680"/>
      <c r="DR34" s="680"/>
      <c r="DS34" s="680"/>
      <c r="DT34" s="680"/>
      <c r="DU34" s="680"/>
      <c r="DV34" s="681"/>
      <c r="DW34" s="684">
        <v>17.3</v>
      </c>
      <c r="DX34" s="713"/>
      <c r="DY34" s="713"/>
      <c r="DZ34" s="713"/>
      <c r="EA34" s="713"/>
      <c r="EB34" s="713"/>
      <c r="EC34" s="714"/>
    </row>
    <row r="35" spans="2:133" ht="11.25" customHeight="1" x14ac:dyDescent="0.15">
      <c r="B35" s="676" t="s">
        <v>323</v>
      </c>
      <c r="C35" s="677"/>
      <c r="D35" s="677"/>
      <c r="E35" s="677"/>
      <c r="F35" s="677"/>
      <c r="G35" s="677"/>
      <c r="H35" s="677"/>
      <c r="I35" s="677"/>
      <c r="J35" s="677"/>
      <c r="K35" s="677"/>
      <c r="L35" s="677"/>
      <c r="M35" s="677"/>
      <c r="N35" s="677"/>
      <c r="O35" s="677"/>
      <c r="P35" s="677"/>
      <c r="Q35" s="678"/>
      <c r="R35" s="679">
        <v>3930600</v>
      </c>
      <c r="S35" s="680"/>
      <c r="T35" s="680"/>
      <c r="U35" s="680"/>
      <c r="V35" s="680"/>
      <c r="W35" s="680"/>
      <c r="X35" s="680"/>
      <c r="Y35" s="681"/>
      <c r="Z35" s="682">
        <v>11.5</v>
      </c>
      <c r="AA35" s="682"/>
      <c r="AB35" s="682"/>
      <c r="AC35" s="682"/>
      <c r="AD35" s="683" t="s">
        <v>254</v>
      </c>
      <c r="AE35" s="683"/>
      <c r="AF35" s="683"/>
      <c r="AG35" s="683"/>
      <c r="AH35" s="683"/>
      <c r="AI35" s="683"/>
      <c r="AJ35" s="683"/>
      <c r="AK35" s="683"/>
      <c r="AL35" s="684" t="s">
        <v>254</v>
      </c>
      <c r="AM35" s="685"/>
      <c r="AN35" s="685"/>
      <c r="AO35" s="686"/>
      <c r="AP35" s="234"/>
      <c r="AQ35" s="752" t="s">
        <v>324</v>
      </c>
      <c r="AR35" s="753"/>
      <c r="AS35" s="753"/>
      <c r="AT35" s="753"/>
      <c r="AU35" s="753"/>
      <c r="AV35" s="753"/>
      <c r="AW35" s="753"/>
      <c r="AX35" s="753"/>
      <c r="AY35" s="754"/>
      <c r="AZ35" s="668">
        <v>4137279</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167297</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144539</v>
      </c>
      <c r="CS35" s="715"/>
      <c r="CT35" s="715"/>
      <c r="CU35" s="715"/>
      <c r="CV35" s="715"/>
      <c r="CW35" s="715"/>
      <c r="CX35" s="715"/>
      <c r="CY35" s="716"/>
      <c r="CZ35" s="684">
        <v>0.4</v>
      </c>
      <c r="DA35" s="713"/>
      <c r="DB35" s="713"/>
      <c r="DC35" s="717"/>
      <c r="DD35" s="688">
        <v>143409</v>
      </c>
      <c r="DE35" s="715"/>
      <c r="DF35" s="715"/>
      <c r="DG35" s="715"/>
      <c r="DH35" s="715"/>
      <c r="DI35" s="715"/>
      <c r="DJ35" s="715"/>
      <c r="DK35" s="716"/>
      <c r="DL35" s="688">
        <v>143409</v>
      </c>
      <c r="DM35" s="715"/>
      <c r="DN35" s="715"/>
      <c r="DO35" s="715"/>
      <c r="DP35" s="715"/>
      <c r="DQ35" s="715"/>
      <c r="DR35" s="715"/>
      <c r="DS35" s="715"/>
      <c r="DT35" s="715"/>
      <c r="DU35" s="715"/>
      <c r="DV35" s="716"/>
      <c r="DW35" s="684">
        <v>0.7</v>
      </c>
      <c r="DX35" s="713"/>
      <c r="DY35" s="713"/>
      <c r="DZ35" s="713"/>
      <c r="EA35" s="713"/>
      <c r="EB35" s="713"/>
      <c r="EC35" s="714"/>
    </row>
    <row r="36" spans="2:133" ht="11.25" customHeight="1" x14ac:dyDescent="0.15">
      <c r="B36" s="676" t="s">
        <v>327</v>
      </c>
      <c r="C36" s="677"/>
      <c r="D36" s="677"/>
      <c r="E36" s="677"/>
      <c r="F36" s="677"/>
      <c r="G36" s="677"/>
      <c r="H36" s="677"/>
      <c r="I36" s="677"/>
      <c r="J36" s="677"/>
      <c r="K36" s="677"/>
      <c r="L36" s="677"/>
      <c r="M36" s="677"/>
      <c r="N36" s="677"/>
      <c r="O36" s="677"/>
      <c r="P36" s="677"/>
      <c r="Q36" s="678"/>
      <c r="R36" s="679" t="s">
        <v>137</v>
      </c>
      <c r="S36" s="680"/>
      <c r="T36" s="680"/>
      <c r="U36" s="680"/>
      <c r="V36" s="680"/>
      <c r="W36" s="680"/>
      <c r="X36" s="680"/>
      <c r="Y36" s="681"/>
      <c r="Z36" s="682" t="s">
        <v>254</v>
      </c>
      <c r="AA36" s="682"/>
      <c r="AB36" s="682"/>
      <c r="AC36" s="682"/>
      <c r="AD36" s="683" t="s">
        <v>254</v>
      </c>
      <c r="AE36" s="683"/>
      <c r="AF36" s="683"/>
      <c r="AG36" s="683"/>
      <c r="AH36" s="683"/>
      <c r="AI36" s="683"/>
      <c r="AJ36" s="683"/>
      <c r="AK36" s="683"/>
      <c r="AL36" s="684" t="s">
        <v>230</v>
      </c>
      <c r="AM36" s="685"/>
      <c r="AN36" s="685"/>
      <c r="AO36" s="686"/>
      <c r="AQ36" s="756" t="s">
        <v>328</v>
      </c>
      <c r="AR36" s="757"/>
      <c r="AS36" s="757"/>
      <c r="AT36" s="757"/>
      <c r="AU36" s="757"/>
      <c r="AV36" s="757"/>
      <c r="AW36" s="757"/>
      <c r="AX36" s="757"/>
      <c r="AY36" s="758"/>
      <c r="AZ36" s="679">
        <v>1052051</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214666</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4926901</v>
      </c>
      <c r="CS36" s="680"/>
      <c r="CT36" s="680"/>
      <c r="CU36" s="680"/>
      <c r="CV36" s="680"/>
      <c r="CW36" s="680"/>
      <c r="CX36" s="680"/>
      <c r="CY36" s="681"/>
      <c r="CZ36" s="684">
        <v>15</v>
      </c>
      <c r="DA36" s="713"/>
      <c r="DB36" s="713"/>
      <c r="DC36" s="717"/>
      <c r="DD36" s="688">
        <v>4289038</v>
      </c>
      <c r="DE36" s="680"/>
      <c r="DF36" s="680"/>
      <c r="DG36" s="680"/>
      <c r="DH36" s="680"/>
      <c r="DI36" s="680"/>
      <c r="DJ36" s="680"/>
      <c r="DK36" s="681"/>
      <c r="DL36" s="688">
        <v>3015682</v>
      </c>
      <c r="DM36" s="680"/>
      <c r="DN36" s="680"/>
      <c r="DO36" s="680"/>
      <c r="DP36" s="680"/>
      <c r="DQ36" s="680"/>
      <c r="DR36" s="680"/>
      <c r="DS36" s="680"/>
      <c r="DT36" s="680"/>
      <c r="DU36" s="680"/>
      <c r="DV36" s="681"/>
      <c r="DW36" s="684">
        <v>15.5</v>
      </c>
      <c r="DX36" s="713"/>
      <c r="DY36" s="713"/>
      <c r="DZ36" s="713"/>
      <c r="EA36" s="713"/>
      <c r="EB36" s="713"/>
      <c r="EC36" s="714"/>
    </row>
    <row r="37" spans="2:133" ht="11.25" customHeight="1" x14ac:dyDescent="0.15">
      <c r="B37" s="676" t="s">
        <v>331</v>
      </c>
      <c r="C37" s="677"/>
      <c r="D37" s="677"/>
      <c r="E37" s="677"/>
      <c r="F37" s="677"/>
      <c r="G37" s="677"/>
      <c r="H37" s="677"/>
      <c r="I37" s="677"/>
      <c r="J37" s="677"/>
      <c r="K37" s="677"/>
      <c r="L37" s="677"/>
      <c r="M37" s="677"/>
      <c r="N37" s="677"/>
      <c r="O37" s="677"/>
      <c r="P37" s="677"/>
      <c r="Q37" s="678"/>
      <c r="R37" s="679">
        <v>1010000</v>
      </c>
      <c r="S37" s="680"/>
      <c r="T37" s="680"/>
      <c r="U37" s="680"/>
      <c r="V37" s="680"/>
      <c r="W37" s="680"/>
      <c r="X37" s="680"/>
      <c r="Y37" s="681"/>
      <c r="Z37" s="682">
        <v>3</v>
      </c>
      <c r="AA37" s="682"/>
      <c r="AB37" s="682"/>
      <c r="AC37" s="682"/>
      <c r="AD37" s="683" t="s">
        <v>254</v>
      </c>
      <c r="AE37" s="683"/>
      <c r="AF37" s="683"/>
      <c r="AG37" s="683"/>
      <c r="AH37" s="683"/>
      <c r="AI37" s="683"/>
      <c r="AJ37" s="683"/>
      <c r="AK37" s="683"/>
      <c r="AL37" s="684" t="s">
        <v>254</v>
      </c>
      <c r="AM37" s="685"/>
      <c r="AN37" s="685"/>
      <c r="AO37" s="686"/>
      <c r="AQ37" s="756" t="s">
        <v>332</v>
      </c>
      <c r="AR37" s="757"/>
      <c r="AS37" s="757"/>
      <c r="AT37" s="757"/>
      <c r="AU37" s="757"/>
      <c r="AV37" s="757"/>
      <c r="AW37" s="757"/>
      <c r="AX37" s="757"/>
      <c r="AY37" s="758"/>
      <c r="AZ37" s="679">
        <v>917314</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10895</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2475300</v>
      </c>
      <c r="CS37" s="715"/>
      <c r="CT37" s="715"/>
      <c r="CU37" s="715"/>
      <c r="CV37" s="715"/>
      <c r="CW37" s="715"/>
      <c r="CX37" s="715"/>
      <c r="CY37" s="716"/>
      <c r="CZ37" s="684">
        <v>7.5</v>
      </c>
      <c r="DA37" s="713"/>
      <c r="DB37" s="713"/>
      <c r="DC37" s="717"/>
      <c r="DD37" s="688">
        <v>2343870</v>
      </c>
      <c r="DE37" s="715"/>
      <c r="DF37" s="715"/>
      <c r="DG37" s="715"/>
      <c r="DH37" s="715"/>
      <c r="DI37" s="715"/>
      <c r="DJ37" s="715"/>
      <c r="DK37" s="716"/>
      <c r="DL37" s="688">
        <v>2132556</v>
      </c>
      <c r="DM37" s="715"/>
      <c r="DN37" s="715"/>
      <c r="DO37" s="715"/>
      <c r="DP37" s="715"/>
      <c r="DQ37" s="715"/>
      <c r="DR37" s="715"/>
      <c r="DS37" s="715"/>
      <c r="DT37" s="715"/>
      <c r="DU37" s="715"/>
      <c r="DV37" s="716"/>
      <c r="DW37" s="684">
        <v>11</v>
      </c>
      <c r="DX37" s="713"/>
      <c r="DY37" s="713"/>
      <c r="DZ37" s="713"/>
      <c r="EA37" s="713"/>
      <c r="EB37" s="713"/>
      <c r="EC37" s="714"/>
    </row>
    <row r="38" spans="2:133" ht="11.25" customHeight="1" x14ac:dyDescent="0.15">
      <c r="B38" s="724" t="s">
        <v>335</v>
      </c>
      <c r="C38" s="725"/>
      <c r="D38" s="725"/>
      <c r="E38" s="725"/>
      <c r="F38" s="725"/>
      <c r="G38" s="725"/>
      <c r="H38" s="725"/>
      <c r="I38" s="725"/>
      <c r="J38" s="725"/>
      <c r="K38" s="725"/>
      <c r="L38" s="725"/>
      <c r="M38" s="725"/>
      <c r="N38" s="725"/>
      <c r="O38" s="725"/>
      <c r="P38" s="725"/>
      <c r="Q38" s="726"/>
      <c r="R38" s="759">
        <v>34113628</v>
      </c>
      <c r="S38" s="760"/>
      <c r="T38" s="760"/>
      <c r="U38" s="760"/>
      <c r="V38" s="760"/>
      <c r="W38" s="760"/>
      <c r="X38" s="760"/>
      <c r="Y38" s="761"/>
      <c r="Z38" s="762">
        <v>100</v>
      </c>
      <c r="AA38" s="762"/>
      <c r="AB38" s="762"/>
      <c r="AC38" s="762"/>
      <c r="AD38" s="763">
        <v>18398952</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v>68157</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17813</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3017071</v>
      </c>
      <c r="CS38" s="680"/>
      <c r="CT38" s="680"/>
      <c r="CU38" s="680"/>
      <c r="CV38" s="680"/>
      <c r="CW38" s="680"/>
      <c r="CX38" s="680"/>
      <c r="CY38" s="681"/>
      <c r="CZ38" s="684">
        <v>9.1999999999999993</v>
      </c>
      <c r="DA38" s="713"/>
      <c r="DB38" s="713"/>
      <c r="DC38" s="717"/>
      <c r="DD38" s="688">
        <v>2639288</v>
      </c>
      <c r="DE38" s="680"/>
      <c r="DF38" s="680"/>
      <c r="DG38" s="680"/>
      <c r="DH38" s="680"/>
      <c r="DI38" s="680"/>
      <c r="DJ38" s="680"/>
      <c r="DK38" s="681"/>
      <c r="DL38" s="688">
        <v>2569824</v>
      </c>
      <c r="DM38" s="680"/>
      <c r="DN38" s="680"/>
      <c r="DO38" s="680"/>
      <c r="DP38" s="680"/>
      <c r="DQ38" s="680"/>
      <c r="DR38" s="680"/>
      <c r="DS38" s="680"/>
      <c r="DT38" s="680"/>
      <c r="DU38" s="680"/>
      <c r="DV38" s="681"/>
      <c r="DW38" s="684">
        <v>13.2</v>
      </c>
      <c r="DX38" s="713"/>
      <c r="DY38" s="713"/>
      <c r="DZ38" s="713"/>
      <c r="EA38" s="713"/>
      <c r="EB38" s="713"/>
      <c r="EC38" s="714"/>
    </row>
    <row r="39" spans="2:133" ht="11.25" customHeight="1" x14ac:dyDescent="0.15">
      <c r="AQ39" s="756" t="s">
        <v>339</v>
      </c>
      <c r="AR39" s="757"/>
      <c r="AS39" s="757"/>
      <c r="AT39" s="757"/>
      <c r="AU39" s="757"/>
      <c r="AV39" s="757"/>
      <c r="AW39" s="757"/>
      <c r="AX39" s="757"/>
      <c r="AY39" s="758"/>
      <c r="AZ39" s="679" t="s">
        <v>224</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103</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833471</v>
      </c>
      <c r="CS39" s="715"/>
      <c r="CT39" s="715"/>
      <c r="CU39" s="715"/>
      <c r="CV39" s="715"/>
      <c r="CW39" s="715"/>
      <c r="CX39" s="715"/>
      <c r="CY39" s="716"/>
      <c r="CZ39" s="684">
        <v>2.5</v>
      </c>
      <c r="DA39" s="713"/>
      <c r="DB39" s="713"/>
      <c r="DC39" s="717"/>
      <c r="DD39" s="688">
        <v>782991</v>
      </c>
      <c r="DE39" s="715"/>
      <c r="DF39" s="715"/>
      <c r="DG39" s="715"/>
      <c r="DH39" s="715"/>
      <c r="DI39" s="715"/>
      <c r="DJ39" s="715"/>
      <c r="DK39" s="716"/>
      <c r="DL39" s="688" t="s">
        <v>254</v>
      </c>
      <c r="DM39" s="715"/>
      <c r="DN39" s="715"/>
      <c r="DO39" s="715"/>
      <c r="DP39" s="715"/>
      <c r="DQ39" s="715"/>
      <c r="DR39" s="715"/>
      <c r="DS39" s="715"/>
      <c r="DT39" s="715"/>
      <c r="DU39" s="715"/>
      <c r="DV39" s="716"/>
      <c r="DW39" s="684" t="s">
        <v>230</v>
      </c>
      <c r="DX39" s="713"/>
      <c r="DY39" s="713"/>
      <c r="DZ39" s="713"/>
      <c r="EA39" s="713"/>
      <c r="EB39" s="713"/>
      <c r="EC39" s="714"/>
    </row>
    <row r="40" spans="2:133" ht="11.25" customHeight="1" x14ac:dyDescent="0.15">
      <c r="AQ40" s="756" t="s">
        <v>343</v>
      </c>
      <c r="AR40" s="757"/>
      <c r="AS40" s="757"/>
      <c r="AT40" s="757"/>
      <c r="AU40" s="757"/>
      <c r="AV40" s="757"/>
      <c r="AW40" s="757"/>
      <c r="AX40" s="757"/>
      <c r="AY40" s="758"/>
      <c r="AZ40" s="679">
        <v>564807</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137</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120500</v>
      </c>
      <c r="CS40" s="680"/>
      <c r="CT40" s="680"/>
      <c r="CU40" s="680"/>
      <c r="CV40" s="680"/>
      <c r="CW40" s="680"/>
      <c r="CX40" s="680"/>
      <c r="CY40" s="681"/>
      <c r="CZ40" s="684">
        <v>0.4</v>
      </c>
      <c r="DA40" s="713"/>
      <c r="DB40" s="713"/>
      <c r="DC40" s="717"/>
      <c r="DD40" s="688">
        <v>70000</v>
      </c>
      <c r="DE40" s="680"/>
      <c r="DF40" s="680"/>
      <c r="DG40" s="680"/>
      <c r="DH40" s="680"/>
      <c r="DI40" s="680"/>
      <c r="DJ40" s="680"/>
      <c r="DK40" s="681"/>
      <c r="DL40" s="688" t="s">
        <v>224</v>
      </c>
      <c r="DM40" s="680"/>
      <c r="DN40" s="680"/>
      <c r="DO40" s="680"/>
      <c r="DP40" s="680"/>
      <c r="DQ40" s="680"/>
      <c r="DR40" s="680"/>
      <c r="DS40" s="680"/>
      <c r="DT40" s="680"/>
      <c r="DU40" s="680"/>
      <c r="DV40" s="681"/>
      <c r="DW40" s="684" t="s">
        <v>224</v>
      </c>
      <c r="DX40" s="713"/>
      <c r="DY40" s="713"/>
      <c r="DZ40" s="713"/>
      <c r="EA40" s="713"/>
      <c r="EB40" s="713"/>
      <c r="EC40" s="714"/>
    </row>
    <row r="41" spans="2:133" ht="11.25" customHeight="1" x14ac:dyDescent="0.15">
      <c r="AQ41" s="766" t="s">
        <v>346</v>
      </c>
      <c r="AR41" s="767"/>
      <c r="AS41" s="767"/>
      <c r="AT41" s="767"/>
      <c r="AU41" s="767"/>
      <c r="AV41" s="767"/>
      <c r="AW41" s="767"/>
      <c r="AX41" s="767"/>
      <c r="AY41" s="768"/>
      <c r="AZ41" s="759">
        <v>1534950</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287</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230</v>
      </c>
      <c r="CS41" s="715"/>
      <c r="CT41" s="715"/>
      <c r="CU41" s="715"/>
      <c r="CV41" s="715"/>
      <c r="CW41" s="715"/>
      <c r="CX41" s="715"/>
      <c r="CY41" s="716"/>
      <c r="CZ41" s="684" t="s">
        <v>254</v>
      </c>
      <c r="DA41" s="713"/>
      <c r="DB41" s="713"/>
      <c r="DC41" s="717"/>
      <c r="DD41" s="688" t="s">
        <v>224</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5006493</v>
      </c>
      <c r="CS42" s="680"/>
      <c r="CT42" s="680"/>
      <c r="CU42" s="680"/>
      <c r="CV42" s="680"/>
      <c r="CW42" s="680"/>
      <c r="CX42" s="680"/>
      <c r="CY42" s="681"/>
      <c r="CZ42" s="684">
        <v>15.2</v>
      </c>
      <c r="DA42" s="685"/>
      <c r="DB42" s="685"/>
      <c r="DC42" s="780"/>
      <c r="DD42" s="688">
        <v>975966</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154850</v>
      </c>
      <c r="CS43" s="715"/>
      <c r="CT43" s="715"/>
      <c r="CU43" s="715"/>
      <c r="CV43" s="715"/>
      <c r="CW43" s="715"/>
      <c r="CX43" s="715"/>
      <c r="CY43" s="716"/>
      <c r="CZ43" s="684">
        <v>0.5</v>
      </c>
      <c r="DA43" s="713"/>
      <c r="DB43" s="713"/>
      <c r="DC43" s="717"/>
      <c r="DD43" s="688">
        <v>154850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353</v>
      </c>
      <c r="CD44" s="791" t="s">
        <v>304</v>
      </c>
      <c r="CE44" s="792"/>
      <c r="CF44" s="676" t="s">
        <v>354</v>
      </c>
      <c r="CG44" s="677"/>
      <c r="CH44" s="677"/>
      <c r="CI44" s="677"/>
      <c r="CJ44" s="677"/>
      <c r="CK44" s="677"/>
      <c r="CL44" s="677"/>
      <c r="CM44" s="677"/>
      <c r="CN44" s="677"/>
      <c r="CO44" s="677"/>
      <c r="CP44" s="677"/>
      <c r="CQ44" s="678"/>
      <c r="CR44" s="679">
        <v>4931761</v>
      </c>
      <c r="CS44" s="680"/>
      <c r="CT44" s="680"/>
      <c r="CU44" s="680"/>
      <c r="CV44" s="680"/>
      <c r="CW44" s="680"/>
      <c r="CX44" s="680"/>
      <c r="CY44" s="681"/>
      <c r="CZ44" s="684">
        <v>15</v>
      </c>
      <c r="DA44" s="685"/>
      <c r="DB44" s="685"/>
      <c r="DC44" s="780"/>
      <c r="DD44" s="688">
        <v>909798</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355</v>
      </c>
      <c r="CG45" s="677"/>
      <c r="CH45" s="677"/>
      <c r="CI45" s="677"/>
      <c r="CJ45" s="677"/>
      <c r="CK45" s="677"/>
      <c r="CL45" s="677"/>
      <c r="CM45" s="677"/>
      <c r="CN45" s="677"/>
      <c r="CO45" s="677"/>
      <c r="CP45" s="677"/>
      <c r="CQ45" s="678"/>
      <c r="CR45" s="679">
        <v>1783322</v>
      </c>
      <c r="CS45" s="715"/>
      <c r="CT45" s="715"/>
      <c r="CU45" s="715"/>
      <c r="CV45" s="715"/>
      <c r="CW45" s="715"/>
      <c r="CX45" s="715"/>
      <c r="CY45" s="716"/>
      <c r="CZ45" s="684">
        <v>5.4</v>
      </c>
      <c r="DA45" s="713"/>
      <c r="DB45" s="713"/>
      <c r="DC45" s="717"/>
      <c r="DD45" s="688">
        <v>139462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356</v>
      </c>
      <c r="CG46" s="677"/>
      <c r="CH46" s="677"/>
      <c r="CI46" s="677"/>
      <c r="CJ46" s="677"/>
      <c r="CK46" s="677"/>
      <c r="CL46" s="677"/>
      <c r="CM46" s="677"/>
      <c r="CN46" s="677"/>
      <c r="CO46" s="677"/>
      <c r="CP46" s="677"/>
      <c r="CQ46" s="678"/>
      <c r="CR46" s="679">
        <v>3019973</v>
      </c>
      <c r="CS46" s="680"/>
      <c r="CT46" s="680"/>
      <c r="CU46" s="680"/>
      <c r="CV46" s="680"/>
      <c r="CW46" s="680"/>
      <c r="CX46" s="680"/>
      <c r="CY46" s="681"/>
      <c r="CZ46" s="684">
        <v>9.1999999999999993</v>
      </c>
      <c r="DA46" s="685"/>
      <c r="DB46" s="685"/>
      <c r="DC46" s="780"/>
      <c r="DD46" s="688">
        <v>739870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357</v>
      </c>
      <c r="CG47" s="677"/>
      <c r="CH47" s="677"/>
      <c r="CI47" s="677"/>
      <c r="CJ47" s="677"/>
      <c r="CK47" s="677"/>
      <c r="CL47" s="677"/>
      <c r="CM47" s="677"/>
      <c r="CN47" s="677"/>
      <c r="CO47" s="677"/>
      <c r="CP47" s="677"/>
      <c r="CQ47" s="678"/>
      <c r="CR47" s="679">
        <v>74732</v>
      </c>
      <c r="CS47" s="715"/>
      <c r="CT47" s="715"/>
      <c r="CU47" s="715"/>
      <c r="CV47" s="715"/>
      <c r="CW47" s="715"/>
      <c r="CX47" s="715"/>
      <c r="CY47" s="716"/>
      <c r="CZ47" s="684">
        <v>0.2</v>
      </c>
      <c r="DA47" s="713"/>
      <c r="DB47" s="713"/>
      <c r="DC47" s="717"/>
      <c r="DD47" s="688">
        <v>66168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358</v>
      </c>
      <c r="CG48" s="677"/>
      <c r="CH48" s="677"/>
      <c r="CI48" s="677"/>
      <c r="CJ48" s="677"/>
      <c r="CK48" s="677"/>
      <c r="CL48" s="677"/>
      <c r="CM48" s="677"/>
      <c r="CN48" s="677"/>
      <c r="CO48" s="677"/>
      <c r="CP48" s="677"/>
      <c r="CQ48" s="678"/>
      <c r="CR48" s="679" t="s">
        <v>254</v>
      </c>
      <c r="CS48" s="680"/>
      <c r="CT48" s="680"/>
      <c r="CU48" s="680"/>
      <c r="CV48" s="680"/>
      <c r="CW48" s="680"/>
      <c r="CX48" s="680"/>
      <c r="CY48" s="681"/>
      <c r="CZ48" s="684" t="s">
        <v>254</v>
      </c>
      <c r="DA48" s="685"/>
      <c r="DB48" s="685"/>
      <c r="DC48" s="780"/>
      <c r="DD48" s="688" t="s">
        <v>230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359</v>
      </c>
      <c r="CE49" s="725"/>
      <c r="CF49" s="725"/>
      <c r="CG49" s="725"/>
      <c r="CH49" s="725"/>
      <c r="CI49" s="725"/>
      <c r="CJ49" s="725"/>
      <c r="CK49" s="725"/>
      <c r="CL49" s="725"/>
      <c r="CM49" s="725"/>
      <c r="CN49" s="725"/>
      <c r="CO49" s="725"/>
      <c r="CP49" s="725"/>
      <c r="CQ49" s="726"/>
      <c r="CR49" s="759">
        <v>32954760</v>
      </c>
      <c r="CS49" s="749"/>
      <c r="CT49" s="749"/>
      <c r="CU49" s="749"/>
      <c r="CV49" s="749"/>
      <c r="CW49" s="749"/>
      <c r="CX49" s="749"/>
      <c r="CY49" s="781"/>
      <c r="CZ49" s="764">
        <v>100</v>
      </c>
      <c r="DA49" s="782"/>
      <c r="DB49" s="782"/>
      <c r="DC49" s="783"/>
      <c r="DD49" s="784">
        <v>21804290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Jgp+0JZYUsX5VQ3ANY0hov0kVXjHamq1crk1jagEbtRHlBbFKxeY0Wsr2hSjkFRIns9kNWdZRiFa2ZBQTfDDuA==" saltValue="DmXHZDt6rC9u59IQu09O4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382</v>
      </c>
      <c r="C7" s="812"/>
      <c r="D7" s="812"/>
      <c r="E7" s="812"/>
      <c r="F7" s="812"/>
      <c r="G7" s="812"/>
      <c r="H7" s="812"/>
      <c r="I7" s="812"/>
      <c r="J7" s="812"/>
      <c r="K7" s="812"/>
      <c r="L7" s="812"/>
      <c r="M7" s="812"/>
      <c r="N7" s="812"/>
      <c r="O7" s="812"/>
      <c r="P7" s="813"/>
      <c r="Q7" s="814">
        <v>34093</v>
      </c>
      <c r="R7" s="815"/>
      <c r="S7" s="815"/>
      <c r="T7" s="815"/>
      <c r="U7" s="815"/>
      <c r="V7" s="815">
        <v>32987</v>
      </c>
      <c r="W7" s="815"/>
      <c r="X7" s="815"/>
      <c r="Y7" s="815"/>
      <c r="Z7" s="815"/>
      <c r="AA7" s="815">
        <v>1106</v>
      </c>
      <c r="AB7" s="815"/>
      <c r="AC7" s="815"/>
      <c r="AD7" s="815"/>
      <c r="AE7" s="816"/>
      <c r="AF7" s="817">
        <v>904</v>
      </c>
      <c r="AG7" s="818"/>
      <c r="AH7" s="818"/>
      <c r="AI7" s="818"/>
      <c r="AJ7" s="819"/>
      <c r="AK7" s="854">
        <v>559</v>
      </c>
      <c r="AL7" s="855"/>
      <c r="AM7" s="855"/>
      <c r="AN7" s="855"/>
      <c r="AO7" s="855"/>
      <c r="AP7" s="855">
        <v>27047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599</v>
      </c>
      <c r="BT7" s="859"/>
      <c r="BU7" s="859"/>
      <c r="BV7" s="859"/>
      <c r="BW7" s="859"/>
      <c r="BX7" s="859"/>
      <c r="BY7" s="859"/>
      <c r="BZ7" s="859"/>
      <c r="CA7" s="859"/>
      <c r="CB7" s="859"/>
      <c r="CC7" s="859"/>
      <c r="CD7" s="859"/>
      <c r="CE7" s="859"/>
      <c r="CF7" s="859"/>
      <c r="CG7" s="860"/>
      <c r="CH7" s="851">
        <v>86</v>
      </c>
      <c r="CI7" s="852"/>
      <c r="CJ7" s="852"/>
      <c r="CK7" s="852"/>
      <c r="CL7" s="853"/>
      <c r="CM7" s="851">
        <v>385</v>
      </c>
      <c r="CN7" s="852"/>
      <c r="CO7" s="852"/>
      <c r="CP7" s="852"/>
      <c r="CQ7" s="853"/>
      <c r="CR7" s="851">
        <v>2</v>
      </c>
      <c r="CS7" s="852"/>
      <c r="CT7" s="852"/>
      <c r="CU7" s="852"/>
      <c r="CV7" s="853"/>
      <c r="CW7" s="851" t="s">
        <v>588</v>
      </c>
      <c r="CX7" s="852"/>
      <c r="CY7" s="852"/>
      <c r="CZ7" s="852"/>
      <c r="DA7" s="853"/>
      <c r="DB7" s="851" t="s">
        <v>586</v>
      </c>
      <c r="DC7" s="852"/>
      <c r="DD7" s="852"/>
      <c r="DE7" s="852"/>
      <c r="DF7" s="853"/>
      <c r="DG7" s="851">
        <v>2</v>
      </c>
      <c r="DH7" s="852"/>
      <c r="DI7" s="852"/>
      <c r="DJ7" s="852"/>
      <c r="DK7" s="853"/>
      <c r="DL7" s="851" t="s">
        <v>586</v>
      </c>
      <c r="DM7" s="852"/>
      <c r="DN7" s="852"/>
      <c r="DO7" s="852"/>
      <c r="DP7" s="853"/>
      <c r="DQ7" s="851" t="s">
        <v>586</v>
      </c>
      <c r="DR7" s="852"/>
      <c r="DS7" s="852"/>
      <c r="DT7" s="852"/>
      <c r="DU7" s="853"/>
      <c r="DV7" s="832"/>
      <c r="DW7" s="833"/>
      <c r="DX7" s="833"/>
      <c r="DY7" s="833"/>
      <c r="DZ7" s="834"/>
      <c r="EA7" s="254"/>
    </row>
    <row r="8" spans="1:131" s="255" customFormat="1" ht="26.25" customHeight="1" x14ac:dyDescent="0.15">
      <c r="A8" s="261">
        <v>2</v>
      </c>
      <c r="B8" s="835" t="s">
        <v>383</v>
      </c>
      <c r="C8" s="836"/>
      <c r="D8" s="836"/>
      <c r="E8" s="836"/>
      <c r="F8" s="836"/>
      <c r="G8" s="836"/>
      <c r="H8" s="836"/>
      <c r="I8" s="836"/>
      <c r="J8" s="836"/>
      <c r="K8" s="836"/>
      <c r="L8" s="836"/>
      <c r="M8" s="836"/>
      <c r="N8" s="836"/>
      <c r="O8" s="836"/>
      <c r="P8" s="837"/>
      <c r="Q8" s="838">
        <v>106</v>
      </c>
      <c r="R8" s="839"/>
      <c r="S8" s="839"/>
      <c r="T8" s="839"/>
      <c r="U8" s="839"/>
      <c r="V8" s="839">
        <v>53</v>
      </c>
      <c r="W8" s="839"/>
      <c r="X8" s="839"/>
      <c r="Y8" s="839"/>
      <c r="Z8" s="839"/>
      <c r="AA8" s="839">
        <v>53</v>
      </c>
      <c r="AB8" s="839"/>
      <c r="AC8" s="839"/>
      <c r="AD8" s="839"/>
      <c r="AE8" s="840"/>
      <c r="AF8" s="841">
        <v>53</v>
      </c>
      <c r="AG8" s="842"/>
      <c r="AH8" s="842"/>
      <c r="AI8" s="842"/>
      <c r="AJ8" s="843"/>
      <c r="AK8" s="844" t="s">
        <v>587</v>
      </c>
      <c r="AL8" s="845"/>
      <c r="AM8" s="845"/>
      <c r="AN8" s="845"/>
      <c r="AO8" s="845"/>
      <c r="AP8" s="845">
        <v>220</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t="s">
        <v>384</v>
      </c>
      <c r="C9" s="836"/>
      <c r="D9" s="836"/>
      <c r="E9" s="836"/>
      <c r="F9" s="836"/>
      <c r="G9" s="836"/>
      <c r="H9" s="836"/>
      <c r="I9" s="836"/>
      <c r="J9" s="836"/>
      <c r="K9" s="836"/>
      <c r="L9" s="836"/>
      <c r="M9" s="836"/>
      <c r="N9" s="836"/>
      <c r="O9" s="836"/>
      <c r="P9" s="837"/>
      <c r="Q9" s="838">
        <v>0</v>
      </c>
      <c r="R9" s="839"/>
      <c r="S9" s="839"/>
      <c r="T9" s="839"/>
      <c r="U9" s="839"/>
      <c r="V9" s="839">
        <v>1</v>
      </c>
      <c r="W9" s="839"/>
      <c r="X9" s="839"/>
      <c r="Y9" s="839"/>
      <c r="Z9" s="839"/>
      <c r="AA9" s="839">
        <v>-1</v>
      </c>
      <c r="AB9" s="839"/>
      <c r="AC9" s="839"/>
      <c r="AD9" s="839"/>
      <c r="AE9" s="840"/>
      <c r="AF9" s="841">
        <v>-1</v>
      </c>
      <c r="AG9" s="842"/>
      <c r="AH9" s="842"/>
      <c r="AI9" s="842"/>
      <c r="AJ9" s="843"/>
      <c r="AK9" s="844" t="s">
        <v>586</v>
      </c>
      <c r="AL9" s="845"/>
      <c r="AM9" s="845"/>
      <c r="AN9" s="845"/>
      <c r="AO9" s="845"/>
      <c r="AP9" s="845" t="s">
        <v>586</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386</v>
      </c>
      <c r="B23" s="870" t="s">
        <v>387</v>
      </c>
      <c r="C23" s="871"/>
      <c r="D23" s="871"/>
      <c r="E23" s="871"/>
      <c r="F23" s="871"/>
      <c r="G23" s="871"/>
      <c r="H23" s="871"/>
      <c r="I23" s="871"/>
      <c r="J23" s="871"/>
      <c r="K23" s="871"/>
      <c r="L23" s="871"/>
      <c r="M23" s="871"/>
      <c r="N23" s="871"/>
      <c r="O23" s="871"/>
      <c r="P23" s="872"/>
      <c r="Q23" s="873">
        <v>34114</v>
      </c>
      <c r="R23" s="874"/>
      <c r="S23" s="874"/>
      <c r="T23" s="874"/>
      <c r="U23" s="874"/>
      <c r="V23" s="874">
        <v>32955</v>
      </c>
      <c r="W23" s="874"/>
      <c r="X23" s="874"/>
      <c r="Y23" s="874"/>
      <c r="Z23" s="874"/>
      <c r="AA23" s="874">
        <v>1159</v>
      </c>
      <c r="AB23" s="874"/>
      <c r="AC23" s="874"/>
      <c r="AD23" s="874"/>
      <c r="AE23" s="875"/>
      <c r="AF23" s="876">
        <v>957</v>
      </c>
      <c r="AG23" s="874"/>
      <c r="AH23" s="874"/>
      <c r="AI23" s="874"/>
      <c r="AJ23" s="877"/>
      <c r="AK23" s="878"/>
      <c r="AL23" s="879"/>
      <c r="AM23" s="879"/>
      <c r="AN23" s="879"/>
      <c r="AO23" s="879"/>
      <c r="AP23" s="874">
        <v>27267</v>
      </c>
      <c r="AQ23" s="874"/>
      <c r="AR23" s="874"/>
      <c r="AS23" s="874"/>
      <c r="AT23" s="874"/>
      <c r="AU23" s="880"/>
      <c r="AV23" s="880"/>
      <c r="AW23" s="880"/>
      <c r="AX23" s="880"/>
      <c r="AY23" s="881"/>
      <c r="AZ23" s="889" t="s">
        <v>388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365</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399</v>
      </c>
      <c r="C28" s="812"/>
      <c r="D28" s="812"/>
      <c r="E28" s="812"/>
      <c r="F28" s="812"/>
      <c r="G28" s="812"/>
      <c r="H28" s="812"/>
      <c r="I28" s="812"/>
      <c r="J28" s="812"/>
      <c r="K28" s="812"/>
      <c r="L28" s="812"/>
      <c r="M28" s="812"/>
      <c r="N28" s="812"/>
      <c r="O28" s="812"/>
      <c r="P28" s="813"/>
      <c r="Q28" s="902">
        <v>8018</v>
      </c>
      <c r="R28" s="903"/>
      <c r="S28" s="903"/>
      <c r="T28" s="903"/>
      <c r="U28" s="903"/>
      <c r="V28" s="903">
        <v>7851</v>
      </c>
      <c r="W28" s="903"/>
      <c r="X28" s="903"/>
      <c r="Y28" s="903"/>
      <c r="Z28" s="903"/>
      <c r="AA28" s="903">
        <v>167</v>
      </c>
      <c r="AB28" s="903"/>
      <c r="AC28" s="903"/>
      <c r="AD28" s="903"/>
      <c r="AE28" s="904"/>
      <c r="AF28" s="905">
        <v>167</v>
      </c>
      <c r="AG28" s="903"/>
      <c r="AH28" s="903"/>
      <c r="AI28" s="903"/>
      <c r="AJ28" s="906"/>
      <c r="AK28" s="907">
        <v>595</v>
      </c>
      <c r="AL28" s="898"/>
      <c r="AM28" s="898"/>
      <c r="AN28" s="898"/>
      <c r="AO28" s="898"/>
      <c r="AP28" s="898" t="s">
        <v>586</v>
      </c>
      <c r="AQ28" s="898"/>
      <c r="AR28" s="898"/>
      <c r="AS28" s="898"/>
      <c r="AT28" s="898"/>
      <c r="AU28" s="898" t="s">
        <v>586</v>
      </c>
      <c r="AV28" s="898"/>
      <c r="AW28" s="898"/>
      <c r="AX28" s="898"/>
      <c r="AY28" s="898"/>
      <c r="AZ28" s="899" t="s">
        <v>588</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400</v>
      </c>
      <c r="C29" s="836"/>
      <c r="D29" s="836"/>
      <c r="E29" s="836"/>
      <c r="F29" s="836"/>
      <c r="G29" s="836"/>
      <c r="H29" s="836"/>
      <c r="I29" s="836"/>
      <c r="J29" s="836"/>
      <c r="K29" s="836"/>
      <c r="L29" s="836"/>
      <c r="M29" s="836"/>
      <c r="N29" s="836"/>
      <c r="O29" s="836"/>
      <c r="P29" s="837"/>
      <c r="Q29" s="838">
        <v>748</v>
      </c>
      <c r="R29" s="839"/>
      <c r="S29" s="839"/>
      <c r="T29" s="839"/>
      <c r="U29" s="839"/>
      <c r="V29" s="839">
        <v>743</v>
      </c>
      <c r="W29" s="839"/>
      <c r="X29" s="839"/>
      <c r="Y29" s="839"/>
      <c r="Z29" s="839"/>
      <c r="AA29" s="839">
        <v>5</v>
      </c>
      <c r="AB29" s="839"/>
      <c r="AC29" s="839"/>
      <c r="AD29" s="839"/>
      <c r="AE29" s="840"/>
      <c r="AF29" s="841">
        <v>5</v>
      </c>
      <c r="AG29" s="842"/>
      <c r="AH29" s="842"/>
      <c r="AI29" s="842"/>
      <c r="AJ29" s="843"/>
      <c r="AK29" s="910">
        <v>132</v>
      </c>
      <c r="AL29" s="911"/>
      <c r="AM29" s="911"/>
      <c r="AN29" s="911"/>
      <c r="AO29" s="911"/>
      <c r="AP29" s="911" t="s">
        <v>589</v>
      </c>
      <c r="AQ29" s="911"/>
      <c r="AR29" s="911"/>
      <c r="AS29" s="911"/>
      <c r="AT29" s="911"/>
      <c r="AU29" s="911" t="s">
        <v>586</v>
      </c>
      <c r="AV29" s="911"/>
      <c r="AW29" s="911"/>
      <c r="AX29" s="911"/>
      <c r="AY29" s="911"/>
      <c r="AZ29" s="912" t="s">
        <v>586</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401</v>
      </c>
      <c r="C30" s="836"/>
      <c r="D30" s="836"/>
      <c r="E30" s="836"/>
      <c r="F30" s="836"/>
      <c r="G30" s="836"/>
      <c r="H30" s="836"/>
      <c r="I30" s="836"/>
      <c r="J30" s="836"/>
      <c r="K30" s="836"/>
      <c r="L30" s="836"/>
      <c r="M30" s="836"/>
      <c r="N30" s="836"/>
      <c r="O30" s="836"/>
      <c r="P30" s="837"/>
      <c r="Q30" s="838">
        <v>5422</v>
      </c>
      <c r="R30" s="839"/>
      <c r="S30" s="839"/>
      <c r="T30" s="839"/>
      <c r="U30" s="839"/>
      <c r="V30" s="839">
        <v>5310</v>
      </c>
      <c r="W30" s="839"/>
      <c r="X30" s="839"/>
      <c r="Y30" s="839"/>
      <c r="Z30" s="839"/>
      <c r="AA30" s="839">
        <v>112</v>
      </c>
      <c r="AB30" s="839"/>
      <c r="AC30" s="839"/>
      <c r="AD30" s="839"/>
      <c r="AE30" s="840"/>
      <c r="AF30" s="841">
        <v>112</v>
      </c>
      <c r="AG30" s="842"/>
      <c r="AH30" s="842"/>
      <c r="AI30" s="842"/>
      <c r="AJ30" s="843"/>
      <c r="AK30" s="910">
        <v>790</v>
      </c>
      <c r="AL30" s="911"/>
      <c r="AM30" s="911"/>
      <c r="AN30" s="911"/>
      <c r="AO30" s="911"/>
      <c r="AP30" s="911" t="s">
        <v>586</v>
      </c>
      <c r="AQ30" s="911"/>
      <c r="AR30" s="911"/>
      <c r="AS30" s="911"/>
      <c r="AT30" s="911"/>
      <c r="AU30" s="911" t="s">
        <v>586</v>
      </c>
      <c r="AV30" s="911"/>
      <c r="AW30" s="911"/>
      <c r="AX30" s="911"/>
      <c r="AY30" s="911"/>
      <c r="AZ30" s="912" t="s">
        <v>586</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402</v>
      </c>
      <c r="C31" s="836"/>
      <c r="D31" s="836"/>
      <c r="E31" s="836"/>
      <c r="F31" s="836"/>
      <c r="G31" s="836"/>
      <c r="H31" s="836"/>
      <c r="I31" s="836"/>
      <c r="J31" s="836"/>
      <c r="K31" s="836"/>
      <c r="L31" s="836"/>
      <c r="M31" s="836"/>
      <c r="N31" s="836"/>
      <c r="O31" s="836"/>
      <c r="P31" s="837"/>
      <c r="Q31" s="838">
        <v>54</v>
      </c>
      <c r="R31" s="839"/>
      <c r="S31" s="839"/>
      <c r="T31" s="839"/>
      <c r="U31" s="839"/>
      <c r="V31" s="839">
        <v>54</v>
      </c>
      <c r="W31" s="839"/>
      <c r="X31" s="839"/>
      <c r="Y31" s="839"/>
      <c r="Z31" s="839"/>
      <c r="AA31" s="839">
        <v>0</v>
      </c>
      <c r="AB31" s="839"/>
      <c r="AC31" s="839"/>
      <c r="AD31" s="839"/>
      <c r="AE31" s="840"/>
      <c r="AF31" s="841">
        <v>0</v>
      </c>
      <c r="AG31" s="842"/>
      <c r="AH31" s="842"/>
      <c r="AI31" s="842"/>
      <c r="AJ31" s="843"/>
      <c r="AK31" s="910">
        <v>2</v>
      </c>
      <c r="AL31" s="911"/>
      <c r="AM31" s="911"/>
      <c r="AN31" s="911"/>
      <c r="AO31" s="911"/>
      <c r="AP31" s="911" t="s">
        <v>586</v>
      </c>
      <c r="AQ31" s="911"/>
      <c r="AR31" s="911"/>
      <c r="AS31" s="911"/>
      <c r="AT31" s="911"/>
      <c r="AU31" s="911" t="s">
        <v>586</v>
      </c>
      <c r="AV31" s="911"/>
      <c r="AW31" s="911"/>
      <c r="AX31" s="911"/>
      <c r="AY31" s="911"/>
      <c r="AZ31" s="912" t="s">
        <v>586</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403</v>
      </c>
      <c r="C32" s="836"/>
      <c r="D32" s="836"/>
      <c r="E32" s="836"/>
      <c r="F32" s="836"/>
      <c r="G32" s="836"/>
      <c r="H32" s="836"/>
      <c r="I32" s="836"/>
      <c r="J32" s="836"/>
      <c r="K32" s="836"/>
      <c r="L32" s="836"/>
      <c r="M32" s="836"/>
      <c r="N32" s="836"/>
      <c r="O32" s="836"/>
      <c r="P32" s="837"/>
      <c r="Q32" s="838">
        <v>1643</v>
      </c>
      <c r="R32" s="839"/>
      <c r="S32" s="839"/>
      <c r="T32" s="839"/>
      <c r="U32" s="839"/>
      <c r="V32" s="839">
        <v>1463</v>
      </c>
      <c r="W32" s="839"/>
      <c r="X32" s="839"/>
      <c r="Y32" s="839"/>
      <c r="Z32" s="839"/>
      <c r="AA32" s="839">
        <v>181</v>
      </c>
      <c r="AB32" s="839"/>
      <c r="AC32" s="839"/>
      <c r="AD32" s="839"/>
      <c r="AE32" s="840"/>
      <c r="AF32" s="841">
        <v>1444</v>
      </c>
      <c r="AG32" s="842"/>
      <c r="AH32" s="842"/>
      <c r="AI32" s="842"/>
      <c r="AJ32" s="843"/>
      <c r="AK32" s="910">
        <v>10</v>
      </c>
      <c r="AL32" s="911"/>
      <c r="AM32" s="911"/>
      <c r="AN32" s="911"/>
      <c r="AO32" s="911"/>
      <c r="AP32" s="911">
        <v>3265</v>
      </c>
      <c r="AQ32" s="911"/>
      <c r="AR32" s="911"/>
      <c r="AS32" s="911"/>
      <c r="AT32" s="911"/>
      <c r="AU32" s="911">
        <v>281</v>
      </c>
      <c r="AV32" s="911"/>
      <c r="AW32" s="911"/>
      <c r="AX32" s="911"/>
      <c r="AY32" s="911"/>
      <c r="AZ32" s="912" t="s">
        <v>586</v>
      </c>
      <c r="BA32" s="912"/>
      <c r="BB32" s="912"/>
      <c r="BC32" s="912"/>
      <c r="BD32" s="912"/>
      <c r="BE32" s="908" t="s">
        <v>404</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405</v>
      </c>
      <c r="C33" s="836"/>
      <c r="D33" s="836"/>
      <c r="E33" s="836"/>
      <c r="F33" s="836"/>
      <c r="G33" s="836"/>
      <c r="H33" s="836"/>
      <c r="I33" s="836"/>
      <c r="J33" s="836"/>
      <c r="K33" s="836"/>
      <c r="L33" s="836"/>
      <c r="M33" s="836"/>
      <c r="N33" s="836"/>
      <c r="O33" s="836"/>
      <c r="P33" s="837"/>
      <c r="Q33" s="838">
        <v>1657</v>
      </c>
      <c r="R33" s="839"/>
      <c r="S33" s="839"/>
      <c r="T33" s="839"/>
      <c r="U33" s="839"/>
      <c r="V33" s="839">
        <v>1619</v>
      </c>
      <c r="W33" s="839"/>
      <c r="X33" s="839"/>
      <c r="Y33" s="839"/>
      <c r="Z33" s="839"/>
      <c r="AA33" s="839">
        <v>38</v>
      </c>
      <c r="AB33" s="839"/>
      <c r="AC33" s="839"/>
      <c r="AD33" s="839"/>
      <c r="AE33" s="840"/>
      <c r="AF33" s="841">
        <v>170</v>
      </c>
      <c r="AG33" s="842"/>
      <c r="AH33" s="842"/>
      <c r="AI33" s="842"/>
      <c r="AJ33" s="843"/>
      <c r="AK33" s="910">
        <v>280</v>
      </c>
      <c r="AL33" s="911"/>
      <c r="AM33" s="911"/>
      <c r="AN33" s="911"/>
      <c r="AO33" s="911"/>
      <c r="AP33" s="911">
        <v>985</v>
      </c>
      <c r="AQ33" s="911"/>
      <c r="AR33" s="911"/>
      <c r="AS33" s="911"/>
      <c r="AT33" s="911"/>
      <c r="AU33" s="911">
        <v>493</v>
      </c>
      <c r="AV33" s="911"/>
      <c r="AW33" s="911"/>
      <c r="AX33" s="911"/>
      <c r="AY33" s="911"/>
      <c r="AZ33" s="912" t="s">
        <v>586</v>
      </c>
      <c r="BA33" s="912"/>
      <c r="BB33" s="912"/>
      <c r="BC33" s="912"/>
      <c r="BD33" s="912"/>
      <c r="BE33" s="908" t="s">
        <v>406</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407</v>
      </c>
      <c r="C34" s="836"/>
      <c r="D34" s="836"/>
      <c r="E34" s="836"/>
      <c r="F34" s="836"/>
      <c r="G34" s="836"/>
      <c r="H34" s="836"/>
      <c r="I34" s="836"/>
      <c r="J34" s="836"/>
      <c r="K34" s="836"/>
      <c r="L34" s="836"/>
      <c r="M34" s="836"/>
      <c r="N34" s="836"/>
      <c r="O34" s="836"/>
      <c r="P34" s="837"/>
      <c r="Q34" s="838">
        <v>2254</v>
      </c>
      <c r="R34" s="839"/>
      <c r="S34" s="839"/>
      <c r="T34" s="839"/>
      <c r="U34" s="839"/>
      <c r="V34" s="839">
        <v>2227</v>
      </c>
      <c r="W34" s="839"/>
      <c r="X34" s="839"/>
      <c r="Y34" s="839"/>
      <c r="Z34" s="839"/>
      <c r="AA34" s="839">
        <v>27</v>
      </c>
      <c r="AB34" s="839"/>
      <c r="AC34" s="839"/>
      <c r="AD34" s="839"/>
      <c r="AE34" s="840"/>
      <c r="AF34" s="841">
        <v>27</v>
      </c>
      <c r="AG34" s="842"/>
      <c r="AH34" s="842"/>
      <c r="AI34" s="842"/>
      <c r="AJ34" s="843"/>
      <c r="AK34" s="910">
        <v>897</v>
      </c>
      <c r="AL34" s="911"/>
      <c r="AM34" s="911"/>
      <c r="AN34" s="911"/>
      <c r="AO34" s="911"/>
      <c r="AP34" s="911">
        <v>12471</v>
      </c>
      <c r="AQ34" s="911"/>
      <c r="AR34" s="911"/>
      <c r="AS34" s="911"/>
      <c r="AT34" s="911"/>
      <c r="AU34" s="911">
        <v>11199</v>
      </c>
      <c r="AV34" s="911"/>
      <c r="AW34" s="911"/>
      <c r="AX34" s="911"/>
      <c r="AY34" s="911"/>
      <c r="AZ34" s="912" t="s">
        <v>586</v>
      </c>
      <c r="BA34" s="912"/>
      <c r="BB34" s="912"/>
      <c r="BC34" s="912"/>
      <c r="BD34" s="912"/>
      <c r="BE34" s="908" t="s">
        <v>408</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409</v>
      </c>
      <c r="C35" s="836"/>
      <c r="D35" s="836"/>
      <c r="E35" s="836"/>
      <c r="F35" s="836"/>
      <c r="G35" s="836"/>
      <c r="H35" s="836"/>
      <c r="I35" s="836"/>
      <c r="J35" s="836"/>
      <c r="K35" s="836"/>
      <c r="L35" s="836"/>
      <c r="M35" s="836"/>
      <c r="N35" s="836"/>
      <c r="O35" s="836"/>
      <c r="P35" s="837"/>
      <c r="Q35" s="838">
        <v>31</v>
      </c>
      <c r="R35" s="839"/>
      <c r="S35" s="839"/>
      <c r="T35" s="839"/>
      <c r="U35" s="839"/>
      <c r="V35" s="839">
        <v>25</v>
      </c>
      <c r="W35" s="839"/>
      <c r="X35" s="839"/>
      <c r="Y35" s="839"/>
      <c r="Z35" s="839"/>
      <c r="AA35" s="839">
        <v>6</v>
      </c>
      <c r="AB35" s="839"/>
      <c r="AC35" s="839"/>
      <c r="AD35" s="839"/>
      <c r="AE35" s="840"/>
      <c r="AF35" s="841">
        <v>6</v>
      </c>
      <c r="AG35" s="842"/>
      <c r="AH35" s="842"/>
      <c r="AI35" s="842"/>
      <c r="AJ35" s="843"/>
      <c r="AK35" s="910">
        <v>21</v>
      </c>
      <c r="AL35" s="911"/>
      <c r="AM35" s="911"/>
      <c r="AN35" s="911"/>
      <c r="AO35" s="911"/>
      <c r="AP35" s="911">
        <v>89</v>
      </c>
      <c r="AQ35" s="911"/>
      <c r="AR35" s="911"/>
      <c r="AS35" s="911"/>
      <c r="AT35" s="911"/>
      <c r="AU35" s="911">
        <v>87</v>
      </c>
      <c r="AV35" s="911"/>
      <c r="AW35" s="911"/>
      <c r="AX35" s="911"/>
      <c r="AY35" s="911"/>
      <c r="AZ35" s="912" t="s">
        <v>586</v>
      </c>
      <c r="BA35" s="912"/>
      <c r="BB35" s="912"/>
      <c r="BC35" s="912"/>
      <c r="BD35" s="912"/>
      <c r="BE35" s="908" t="s">
        <v>410</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411</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386</v>
      </c>
      <c r="B63" s="870" t="s">
        <v>412</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1932</v>
      </c>
      <c r="AG63" s="922"/>
      <c r="AH63" s="922"/>
      <c r="AI63" s="922"/>
      <c r="AJ63" s="923"/>
      <c r="AK63" s="924"/>
      <c r="AL63" s="919"/>
      <c r="AM63" s="919"/>
      <c r="AN63" s="919"/>
      <c r="AO63" s="919"/>
      <c r="AP63" s="922">
        <v>16810</v>
      </c>
      <c r="AQ63" s="922"/>
      <c r="AR63" s="922"/>
      <c r="AS63" s="922"/>
      <c r="AT63" s="922"/>
      <c r="AU63" s="922">
        <v>12060</v>
      </c>
      <c r="AV63" s="922"/>
      <c r="AW63" s="922"/>
      <c r="AX63" s="922"/>
      <c r="AY63" s="922"/>
      <c r="AZ63" s="926"/>
      <c r="BA63" s="926"/>
      <c r="BB63" s="926"/>
      <c r="BC63" s="926"/>
      <c r="BD63" s="926"/>
      <c r="BE63" s="927"/>
      <c r="BF63" s="927"/>
      <c r="BG63" s="927"/>
      <c r="BH63" s="927"/>
      <c r="BI63" s="928"/>
      <c r="BJ63" s="929" t="s">
        <v>413</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415</v>
      </c>
      <c r="B66" s="821"/>
      <c r="C66" s="821"/>
      <c r="D66" s="821"/>
      <c r="E66" s="821"/>
      <c r="F66" s="821"/>
      <c r="G66" s="821"/>
      <c r="H66" s="821"/>
      <c r="I66" s="821"/>
      <c r="J66" s="821"/>
      <c r="K66" s="821"/>
      <c r="L66" s="821"/>
      <c r="M66" s="821"/>
      <c r="N66" s="821"/>
      <c r="O66" s="821"/>
      <c r="P66" s="822"/>
      <c r="Q66" s="797" t="s">
        <v>416</v>
      </c>
      <c r="R66" s="798"/>
      <c r="S66" s="798"/>
      <c r="T66" s="798"/>
      <c r="U66" s="799"/>
      <c r="V66" s="797" t="s">
        <v>417</v>
      </c>
      <c r="W66" s="798"/>
      <c r="X66" s="798"/>
      <c r="Y66" s="798"/>
      <c r="Z66" s="799"/>
      <c r="AA66" s="797" t="s">
        <v>418</v>
      </c>
      <c r="AB66" s="798"/>
      <c r="AC66" s="798"/>
      <c r="AD66" s="798"/>
      <c r="AE66" s="799"/>
      <c r="AF66" s="932" t="s">
        <v>419</v>
      </c>
      <c r="AG66" s="893"/>
      <c r="AH66" s="893"/>
      <c r="AI66" s="893"/>
      <c r="AJ66" s="933"/>
      <c r="AK66" s="797" t="s">
        <v>420</v>
      </c>
      <c r="AL66" s="821"/>
      <c r="AM66" s="821"/>
      <c r="AN66" s="821"/>
      <c r="AO66" s="822"/>
      <c r="AP66" s="797" t="s">
        <v>421</v>
      </c>
      <c r="AQ66" s="798"/>
      <c r="AR66" s="798"/>
      <c r="AS66" s="798"/>
      <c r="AT66" s="799"/>
      <c r="AU66" s="797" t="s">
        <v>422</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590</v>
      </c>
      <c r="C68" s="950"/>
      <c r="D68" s="950"/>
      <c r="E68" s="950"/>
      <c r="F68" s="950"/>
      <c r="G68" s="950"/>
      <c r="H68" s="950"/>
      <c r="I68" s="950"/>
      <c r="J68" s="950"/>
      <c r="K68" s="950"/>
      <c r="L68" s="950"/>
      <c r="M68" s="950"/>
      <c r="N68" s="950"/>
      <c r="O68" s="950"/>
      <c r="P68" s="951"/>
      <c r="Q68" s="952">
        <v>6</v>
      </c>
      <c r="R68" s="946"/>
      <c r="S68" s="946"/>
      <c r="T68" s="946"/>
      <c r="U68" s="946"/>
      <c r="V68" s="946">
        <v>6</v>
      </c>
      <c r="W68" s="946"/>
      <c r="X68" s="946"/>
      <c r="Y68" s="946"/>
      <c r="Z68" s="946"/>
      <c r="AA68" s="946">
        <v>0</v>
      </c>
      <c r="AB68" s="946"/>
      <c r="AC68" s="946"/>
      <c r="AD68" s="946"/>
      <c r="AE68" s="946"/>
      <c r="AF68" s="946">
        <v>0</v>
      </c>
      <c r="AG68" s="946"/>
      <c r="AH68" s="946"/>
      <c r="AI68" s="946"/>
      <c r="AJ68" s="946"/>
      <c r="AK68" s="946" t="s">
        <v>587</v>
      </c>
      <c r="AL68" s="946"/>
      <c r="AM68" s="946"/>
      <c r="AN68" s="946"/>
      <c r="AO68" s="946"/>
      <c r="AP68" s="946" t="s">
        <v>586</v>
      </c>
      <c r="AQ68" s="946"/>
      <c r="AR68" s="946"/>
      <c r="AS68" s="946"/>
      <c r="AT68" s="946"/>
      <c r="AU68" s="946" t="s">
        <v>586</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591</v>
      </c>
      <c r="C69" s="954"/>
      <c r="D69" s="954"/>
      <c r="E69" s="954"/>
      <c r="F69" s="954"/>
      <c r="G69" s="954"/>
      <c r="H69" s="954"/>
      <c r="I69" s="954"/>
      <c r="J69" s="954"/>
      <c r="K69" s="954"/>
      <c r="L69" s="954"/>
      <c r="M69" s="954"/>
      <c r="N69" s="954"/>
      <c r="O69" s="954"/>
      <c r="P69" s="955"/>
      <c r="Q69" s="956">
        <v>17</v>
      </c>
      <c r="R69" s="911"/>
      <c r="S69" s="911"/>
      <c r="T69" s="911"/>
      <c r="U69" s="911"/>
      <c r="V69" s="911">
        <v>14</v>
      </c>
      <c r="W69" s="911"/>
      <c r="X69" s="911"/>
      <c r="Y69" s="911"/>
      <c r="Z69" s="911"/>
      <c r="AA69" s="911">
        <v>3</v>
      </c>
      <c r="AB69" s="911"/>
      <c r="AC69" s="911"/>
      <c r="AD69" s="911"/>
      <c r="AE69" s="911"/>
      <c r="AF69" s="911">
        <v>3</v>
      </c>
      <c r="AG69" s="911"/>
      <c r="AH69" s="911"/>
      <c r="AI69" s="911"/>
      <c r="AJ69" s="911"/>
      <c r="AK69" s="911" t="s">
        <v>598</v>
      </c>
      <c r="AL69" s="911"/>
      <c r="AM69" s="911"/>
      <c r="AN69" s="911"/>
      <c r="AO69" s="911"/>
      <c r="AP69" s="911" t="s">
        <v>586</v>
      </c>
      <c r="AQ69" s="911"/>
      <c r="AR69" s="911"/>
      <c r="AS69" s="911"/>
      <c r="AT69" s="911"/>
      <c r="AU69" s="911" t="s">
        <v>586</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592</v>
      </c>
      <c r="C70" s="954"/>
      <c r="D70" s="954"/>
      <c r="E70" s="954"/>
      <c r="F70" s="954"/>
      <c r="G70" s="954"/>
      <c r="H70" s="954"/>
      <c r="I70" s="954"/>
      <c r="J70" s="954"/>
      <c r="K70" s="954"/>
      <c r="L70" s="954"/>
      <c r="M70" s="954"/>
      <c r="N70" s="954"/>
      <c r="O70" s="954"/>
      <c r="P70" s="955"/>
      <c r="Q70" s="956">
        <v>4016</v>
      </c>
      <c r="R70" s="911"/>
      <c r="S70" s="911"/>
      <c r="T70" s="911"/>
      <c r="U70" s="911"/>
      <c r="V70" s="911">
        <v>3970</v>
      </c>
      <c r="W70" s="911"/>
      <c r="X70" s="911"/>
      <c r="Y70" s="911"/>
      <c r="Z70" s="911"/>
      <c r="AA70" s="911">
        <v>46</v>
      </c>
      <c r="AB70" s="911"/>
      <c r="AC70" s="911"/>
      <c r="AD70" s="911"/>
      <c r="AE70" s="911"/>
      <c r="AF70" s="911">
        <v>22</v>
      </c>
      <c r="AG70" s="911"/>
      <c r="AH70" s="911"/>
      <c r="AI70" s="911"/>
      <c r="AJ70" s="911"/>
      <c r="AK70" s="911">
        <v>8</v>
      </c>
      <c r="AL70" s="911"/>
      <c r="AM70" s="911"/>
      <c r="AN70" s="911"/>
      <c r="AO70" s="911"/>
      <c r="AP70" s="911">
        <v>2793</v>
      </c>
      <c r="AQ70" s="911"/>
      <c r="AR70" s="911"/>
      <c r="AS70" s="911"/>
      <c r="AT70" s="911"/>
      <c r="AU70" s="911">
        <v>1748</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593</v>
      </c>
      <c r="C71" s="954"/>
      <c r="D71" s="954"/>
      <c r="E71" s="954"/>
      <c r="F71" s="954"/>
      <c r="G71" s="954"/>
      <c r="H71" s="954"/>
      <c r="I71" s="954"/>
      <c r="J71" s="954"/>
      <c r="K71" s="954"/>
      <c r="L71" s="954"/>
      <c r="M71" s="954"/>
      <c r="N71" s="954"/>
      <c r="O71" s="954"/>
      <c r="P71" s="955"/>
      <c r="Q71" s="956">
        <v>956</v>
      </c>
      <c r="R71" s="911"/>
      <c r="S71" s="911"/>
      <c r="T71" s="911"/>
      <c r="U71" s="911"/>
      <c r="V71" s="911">
        <v>850</v>
      </c>
      <c r="W71" s="911"/>
      <c r="X71" s="911"/>
      <c r="Y71" s="911"/>
      <c r="Z71" s="911"/>
      <c r="AA71" s="911">
        <v>106</v>
      </c>
      <c r="AB71" s="911"/>
      <c r="AC71" s="911"/>
      <c r="AD71" s="911"/>
      <c r="AE71" s="911"/>
      <c r="AF71" s="911">
        <v>59</v>
      </c>
      <c r="AG71" s="911"/>
      <c r="AH71" s="911"/>
      <c r="AI71" s="911"/>
      <c r="AJ71" s="911"/>
      <c r="AK71" s="911">
        <v>30</v>
      </c>
      <c r="AL71" s="911"/>
      <c r="AM71" s="911"/>
      <c r="AN71" s="911"/>
      <c r="AO71" s="911"/>
      <c r="AP71" s="911">
        <v>789</v>
      </c>
      <c r="AQ71" s="911"/>
      <c r="AR71" s="911"/>
      <c r="AS71" s="911"/>
      <c r="AT71" s="911"/>
      <c r="AU71" s="911">
        <v>233</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594</v>
      </c>
      <c r="C72" s="954"/>
      <c r="D72" s="954"/>
      <c r="E72" s="954"/>
      <c r="F72" s="954"/>
      <c r="G72" s="954"/>
      <c r="H72" s="954"/>
      <c r="I72" s="954"/>
      <c r="J72" s="954"/>
      <c r="K72" s="954"/>
      <c r="L72" s="954"/>
      <c r="M72" s="954"/>
      <c r="N72" s="954"/>
      <c r="O72" s="954"/>
      <c r="P72" s="955"/>
      <c r="Q72" s="956">
        <v>443</v>
      </c>
      <c r="R72" s="911"/>
      <c r="S72" s="911"/>
      <c r="T72" s="911"/>
      <c r="U72" s="911"/>
      <c r="V72" s="911">
        <v>426</v>
      </c>
      <c r="W72" s="911"/>
      <c r="X72" s="911"/>
      <c r="Y72" s="911"/>
      <c r="Z72" s="911"/>
      <c r="AA72" s="911">
        <v>16</v>
      </c>
      <c r="AB72" s="911"/>
      <c r="AC72" s="911"/>
      <c r="AD72" s="911"/>
      <c r="AE72" s="911"/>
      <c r="AF72" s="911">
        <v>16</v>
      </c>
      <c r="AG72" s="911"/>
      <c r="AH72" s="911"/>
      <c r="AI72" s="911"/>
      <c r="AJ72" s="911"/>
      <c r="AK72" s="911">
        <v>55</v>
      </c>
      <c r="AL72" s="911"/>
      <c r="AM72" s="911"/>
      <c r="AN72" s="911"/>
      <c r="AO72" s="911"/>
      <c r="AP72" s="911">
        <v>21</v>
      </c>
      <c r="AQ72" s="911"/>
      <c r="AR72" s="911"/>
      <c r="AS72" s="911"/>
      <c r="AT72" s="911"/>
      <c r="AU72" s="911" t="s">
        <v>586</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595</v>
      </c>
      <c r="C73" s="954"/>
      <c r="D73" s="954"/>
      <c r="E73" s="954"/>
      <c r="F73" s="954"/>
      <c r="G73" s="954"/>
      <c r="H73" s="954"/>
      <c r="I73" s="954"/>
      <c r="J73" s="954"/>
      <c r="K73" s="954"/>
      <c r="L73" s="954"/>
      <c r="M73" s="954"/>
      <c r="N73" s="954"/>
      <c r="O73" s="954"/>
      <c r="P73" s="955"/>
      <c r="Q73" s="956">
        <v>1556</v>
      </c>
      <c r="R73" s="911"/>
      <c r="S73" s="911"/>
      <c r="T73" s="911"/>
      <c r="U73" s="911"/>
      <c r="V73" s="911">
        <v>1545</v>
      </c>
      <c r="W73" s="911"/>
      <c r="X73" s="911"/>
      <c r="Y73" s="911"/>
      <c r="Z73" s="911"/>
      <c r="AA73" s="911">
        <v>10</v>
      </c>
      <c r="AB73" s="911"/>
      <c r="AC73" s="911"/>
      <c r="AD73" s="911"/>
      <c r="AE73" s="911"/>
      <c r="AF73" s="911">
        <v>10</v>
      </c>
      <c r="AG73" s="911"/>
      <c r="AH73" s="911"/>
      <c r="AI73" s="911"/>
      <c r="AJ73" s="911"/>
      <c r="AK73" s="911" t="s">
        <v>586</v>
      </c>
      <c r="AL73" s="911"/>
      <c r="AM73" s="911"/>
      <c r="AN73" s="911"/>
      <c r="AO73" s="911"/>
      <c r="AP73" s="911" t="s">
        <v>586</v>
      </c>
      <c r="AQ73" s="911"/>
      <c r="AR73" s="911"/>
      <c r="AS73" s="911"/>
      <c r="AT73" s="911"/>
      <c r="AU73" s="911" t="s">
        <v>586</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596</v>
      </c>
      <c r="C74" s="954"/>
      <c r="D74" s="954"/>
      <c r="E74" s="954"/>
      <c r="F74" s="954"/>
      <c r="G74" s="954"/>
      <c r="H74" s="954"/>
      <c r="I74" s="954"/>
      <c r="J74" s="954"/>
      <c r="K74" s="954"/>
      <c r="L74" s="954"/>
      <c r="M74" s="954"/>
      <c r="N74" s="954"/>
      <c r="O74" s="954"/>
      <c r="P74" s="955"/>
      <c r="Q74" s="956">
        <v>297</v>
      </c>
      <c r="R74" s="911"/>
      <c r="S74" s="911"/>
      <c r="T74" s="911"/>
      <c r="U74" s="911"/>
      <c r="V74" s="911">
        <v>286</v>
      </c>
      <c r="W74" s="911"/>
      <c r="X74" s="911"/>
      <c r="Y74" s="911"/>
      <c r="Z74" s="911"/>
      <c r="AA74" s="911">
        <v>11</v>
      </c>
      <c r="AB74" s="911"/>
      <c r="AC74" s="911"/>
      <c r="AD74" s="911"/>
      <c r="AE74" s="911"/>
      <c r="AF74" s="911">
        <v>11</v>
      </c>
      <c r="AG74" s="911"/>
      <c r="AH74" s="911"/>
      <c r="AI74" s="911"/>
      <c r="AJ74" s="911"/>
      <c r="AK74" s="911">
        <v>5</v>
      </c>
      <c r="AL74" s="911"/>
      <c r="AM74" s="911"/>
      <c r="AN74" s="911"/>
      <c r="AO74" s="911"/>
      <c r="AP74" s="911" t="s">
        <v>587</v>
      </c>
      <c r="AQ74" s="911"/>
      <c r="AR74" s="911"/>
      <c r="AS74" s="911"/>
      <c r="AT74" s="911"/>
      <c r="AU74" s="911" t="s">
        <v>586</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597</v>
      </c>
      <c r="C75" s="954"/>
      <c r="D75" s="954"/>
      <c r="E75" s="954"/>
      <c r="F75" s="954"/>
      <c r="G75" s="954"/>
      <c r="H75" s="954"/>
      <c r="I75" s="954"/>
      <c r="J75" s="954"/>
      <c r="K75" s="954"/>
      <c r="L75" s="954"/>
      <c r="M75" s="954"/>
      <c r="N75" s="954"/>
      <c r="O75" s="954"/>
      <c r="P75" s="955"/>
      <c r="Q75" s="959">
        <v>16904</v>
      </c>
      <c r="R75" s="960"/>
      <c r="S75" s="960"/>
      <c r="T75" s="960"/>
      <c r="U75" s="910"/>
      <c r="V75" s="961">
        <v>16928</v>
      </c>
      <c r="W75" s="960"/>
      <c r="X75" s="960"/>
      <c r="Y75" s="960"/>
      <c r="Z75" s="910"/>
      <c r="AA75" s="961">
        <v>-24</v>
      </c>
      <c r="AB75" s="960"/>
      <c r="AC75" s="960"/>
      <c r="AD75" s="960"/>
      <c r="AE75" s="910"/>
      <c r="AF75" s="961">
        <v>3137</v>
      </c>
      <c r="AG75" s="960"/>
      <c r="AH75" s="960"/>
      <c r="AI75" s="960"/>
      <c r="AJ75" s="910"/>
      <c r="AK75" s="961">
        <v>1214</v>
      </c>
      <c r="AL75" s="960"/>
      <c r="AM75" s="960"/>
      <c r="AN75" s="960"/>
      <c r="AO75" s="910"/>
      <c r="AP75" s="961">
        <v>16335</v>
      </c>
      <c r="AQ75" s="960"/>
      <c r="AR75" s="960"/>
      <c r="AS75" s="960"/>
      <c r="AT75" s="910"/>
      <c r="AU75" s="961">
        <v>3398</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386</v>
      </c>
      <c r="B88" s="870" t="s">
        <v>423</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3258</v>
      </c>
      <c r="AG88" s="922"/>
      <c r="AH88" s="922"/>
      <c r="AI88" s="922"/>
      <c r="AJ88" s="922"/>
      <c r="AK88" s="919"/>
      <c r="AL88" s="919"/>
      <c r="AM88" s="919"/>
      <c r="AN88" s="919"/>
      <c r="AO88" s="919"/>
      <c r="AP88" s="922">
        <v>19938</v>
      </c>
      <c r="AQ88" s="922"/>
      <c r="AR88" s="922"/>
      <c r="AS88" s="922"/>
      <c r="AT88" s="922"/>
      <c r="AU88" s="922">
        <v>5379</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424</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2</v>
      </c>
      <c r="CS102" s="930"/>
      <c r="CT102" s="930"/>
      <c r="CU102" s="930"/>
      <c r="CV102" s="973"/>
      <c r="CW102" s="972" t="s">
        <v>586</v>
      </c>
      <c r="CX102" s="930"/>
      <c r="CY102" s="930"/>
      <c r="CZ102" s="930"/>
      <c r="DA102" s="973"/>
      <c r="DB102" s="972" t="s">
        <v>586</v>
      </c>
      <c r="DC102" s="930"/>
      <c r="DD102" s="930"/>
      <c r="DE102" s="930"/>
      <c r="DF102" s="973"/>
      <c r="DG102" s="972">
        <v>2</v>
      </c>
      <c r="DH102" s="930"/>
      <c r="DI102" s="930"/>
      <c r="DJ102" s="930"/>
      <c r="DK102" s="973"/>
      <c r="DL102" s="972" t="s">
        <v>600</v>
      </c>
      <c r="DM102" s="930"/>
      <c r="DN102" s="930"/>
      <c r="DO102" s="930"/>
      <c r="DP102" s="973"/>
      <c r="DQ102" s="972" t="s">
        <v>601</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425</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426</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429</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430</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431</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432</v>
      </c>
      <c r="AB109" s="975"/>
      <c r="AC109" s="975"/>
      <c r="AD109" s="975"/>
      <c r="AE109" s="976"/>
      <c r="AF109" s="974" t="s">
        <v>303</v>
      </c>
      <c r="AG109" s="975"/>
      <c r="AH109" s="975"/>
      <c r="AI109" s="975"/>
      <c r="AJ109" s="976"/>
      <c r="AK109" s="974" t="s">
        <v>302</v>
      </c>
      <c r="AL109" s="975"/>
      <c r="AM109" s="975"/>
      <c r="AN109" s="975"/>
      <c r="AO109" s="976"/>
      <c r="AP109" s="974" t="s">
        <v>433</v>
      </c>
      <c r="AQ109" s="975"/>
      <c r="AR109" s="975"/>
      <c r="AS109" s="975"/>
      <c r="AT109" s="977"/>
      <c r="AU109" s="994" t="s">
        <v>431</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432</v>
      </c>
      <c r="BR109" s="975"/>
      <c r="BS109" s="975"/>
      <c r="BT109" s="975"/>
      <c r="BU109" s="976"/>
      <c r="BV109" s="974" t="s">
        <v>303</v>
      </c>
      <c r="BW109" s="975"/>
      <c r="BX109" s="975"/>
      <c r="BY109" s="975"/>
      <c r="BZ109" s="976"/>
      <c r="CA109" s="974" t="s">
        <v>302</v>
      </c>
      <c r="CB109" s="975"/>
      <c r="CC109" s="975"/>
      <c r="CD109" s="975"/>
      <c r="CE109" s="976"/>
      <c r="CF109" s="995" t="s">
        <v>433</v>
      </c>
      <c r="CG109" s="995"/>
      <c r="CH109" s="995"/>
      <c r="CI109" s="995"/>
      <c r="CJ109" s="995"/>
      <c r="CK109" s="974" t="s">
        <v>434</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432</v>
      </c>
      <c r="DH109" s="975"/>
      <c r="DI109" s="975"/>
      <c r="DJ109" s="975"/>
      <c r="DK109" s="976"/>
      <c r="DL109" s="974" t="s">
        <v>303</v>
      </c>
      <c r="DM109" s="975"/>
      <c r="DN109" s="975"/>
      <c r="DO109" s="975"/>
      <c r="DP109" s="976"/>
      <c r="DQ109" s="974" t="s">
        <v>302</v>
      </c>
      <c r="DR109" s="975"/>
      <c r="DS109" s="975"/>
      <c r="DT109" s="975"/>
      <c r="DU109" s="976"/>
      <c r="DV109" s="974" t="s">
        <v>433</v>
      </c>
      <c r="DW109" s="975"/>
      <c r="DX109" s="975"/>
      <c r="DY109" s="975"/>
      <c r="DZ109" s="977"/>
    </row>
    <row r="110" spans="1:131" s="246" customFormat="1" ht="26.25" customHeight="1" x14ac:dyDescent="0.15">
      <c r="A110" s="978" t="s">
        <v>435</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3347414</v>
      </c>
      <c r="AB110" s="982"/>
      <c r="AC110" s="982"/>
      <c r="AD110" s="982"/>
      <c r="AE110" s="983"/>
      <c r="AF110" s="984">
        <v>3249701</v>
      </c>
      <c r="AG110" s="982"/>
      <c r="AH110" s="982"/>
      <c r="AI110" s="982"/>
      <c r="AJ110" s="983"/>
      <c r="AK110" s="984">
        <v>3168328</v>
      </c>
      <c r="AL110" s="982"/>
      <c r="AM110" s="982"/>
      <c r="AN110" s="982"/>
      <c r="AO110" s="983"/>
      <c r="AP110" s="985">
        <v>19.600000000000001</v>
      </c>
      <c r="AQ110" s="986"/>
      <c r="AR110" s="986"/>
      <c r="AS110" s="986"/>
      <c r="AT110" s="987"/>
      <c r="AU110" s="988" t="s">
        <v>73</v>
      </c>
      <c r="AV110" s="989"/>
      <c r="AW110" s="989"/>
      <c r="AX110" s="989"/>
      <c r="AY110" s="989"/>
      <c r="AZ110" s="1030" t="s">
        <v>436</v>
      </c>
      <c r="BA110" s="979"/>
      <c r="BB110" s="979"/>
      <c r="BC110" s="979"/>
      <c r="BD110" s="979"/>
      <c r="BE110" s="979"/>
      <c r="BF110" s="979"/>
      <c r="BG110" s="979"/>
      <c r="BH110" s="979"/>
      <c r="BI110" s="979"/>
      <c r="BJ110" s="979"/>
      <c r="BK110" s="979"/>
      <c r="BL110" s="979"/>
      <c r="BM110" s="979"/>
      <c r="BN110" s="979"/>
      <c r="BO110" s="979"/>
      <c r="BP110" s="980"/>
      <c r="BQ110" s="1016">
        <v>25348873</v>
      </c>
      <c r="BR110" s="1017"/>
      <c r="BS110" s="1017"/>
      <c r="BT110" s="1017"/>
      <c r="BU110" s="1017"/>
      <c r="BV110" s="1017">
        <v>26366508</v>
      </c>
      <c r="BW110" s="1017"/>
      <c r="BX110" s="1017"/>
      <c r="BY110" s="1017"/>
      <c r="BZ110" s="1017"/>
      <c r="CA110" s="1017">
        <v>27267057</v>
      </c>
      <c r="CB110" s="1017"/>
      <c r="CC110" s="1017"/>
      <c r="CD110" s="1017"/>
      <c r="CE110" s="1017"/>
      <c r="CF110" s="1031">
        <v>168.4</v>
      </c>
      <c r="CG110" s="1032"/>
      <c r="CH110" s="1032"/>
      <c r="CI110" s="1032"/>
      <c r="CJ110" s="1032"/>
      <c r="CK110" s="1033" t="s">
        <v>437</v>
      </c>
      <c r="CL110" s="1034"/>
      <c r="CM110" s="1013" t="s">
        <v>438</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v>3791372</v>
      </c>
      <c r="DH110" s="1017"/>
      <c r="DI110" s="1017"/>
      <c r="DJ110" s="1017"/>
      <c r="DK110" s="1017"/>
      <c r="DL110" s="1017">
        <v>3696352</v>
      </c>
      <c r="DM110" s="1017"/>
      <c r="DN110" s="1017"/>
      <c r="DO110" s="1017"/>
      <c r="DP110" s="1017"/>
      <c r="DQ110" s="1017">
        <v>2287944</v>
      </c>
      <c r="DR110" s="1017"/>
      <c r="DS110" s="1017"/>
      <c r="DT110" s="1017"/>
      <c r="DU110" s="1017"/>
      <c r="DV110" s="1018">
        <v>14.1</v>
      </c>
      <c r="DW110" s="1018"/>
      <c r="DX110" s="1018"/>
      <c r="DY110" s="1018"/>
      <c r="DZ110" s="1019"/>
    </row>
    <row r="111" spans="1:131" s="246" customFormat="1" ht="26.25" customHeight="1" x14ac:dyDescent="0.15">
      <c r="A111" s="1020" t="s">
        <v>439</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440</v>
      </c>
      <c r="AB111" s="1024"/>
      <c r="AC111" s="1024"/>
      <c r="AD111" s="1024"/>
      <c r="AE111" s="1025"/>
      <c r="AF111" s="1026" t="s">
        <v>440</v>
      </c>
      <c r="AG111" s="1024"/>
      <c r="AH111" s="1024"/>
      <c r="AI111" s="1024"/>
      <c r="AJ111" s="1025"/>
      <c r="AK111" s="1026" t="s">
        <v>441</v>
      </c>
      <c r="AL111" s="1024"/>
      <c r="AM111" s="1024"/>
      <c r="AN111" s="1024"/>
      <c r="AO111" s="1025"/>
      <c r="AP111" s="1027" t="s">
        <v>442</v>
      </c>
      <c r="AQ111" s="1028"/>
      <c r="AR111" s="1028"/>
      <c r="AS111" s="1028"/>
      <c r="AT111" s="1029"/>
      <c r="AU111" s="990"/>
      <c r="AV111" s="991"/>
      <c r="AW111" s="991"/>
      <c r="AX111" s="991"/>
      <c r="AY111" s="991"/>
      <c r="AZ111" s="1039" t="s">
        <v>443</v>
      </c>
      <c r="BA111" s="1040"/>
      <c r="BB111" s="1040"/>
      <c r="BC111" s="1040"/>
      <c r="BD111" s="1040"/>
      <c r="BE111" s="1040"/>
      <c r="BF111" s="1040"/>
      <c r="BG111" s="1040"/>
      <c r="BH111" s="1040"/>
      <c r="BI111" s="1040"/>
      <c r="BJ111" s="1040"/>
      <c r="BK111" s="1040"/>
      <c r="BL111" s="1040"/>
      <c r="BM111" s="1040"/>
      <c r="BN111" s="1040"/>
      <c r="BO111" s="1040"/>
      <c r="BP111" s="1041"/>
      <c r="BQ111" s="1009">
        <v>3933072</v>
      </c>
      <c r="BR111" s="1010"/>
      <c r="BS111" s="1010"/>
      <c r="BT111" s="1010"/>
      <c r="BU111" s="1010"/>
      <c r="BV111" s="1010">
        <v>3817930</v>
      </c>
      <c r="BW111" s="1010"/>
      <c r="BX111" s="1010"/>
      <c r="BY111" s="1010"/>
      <c r="BZ111" s="1010"/>
      <c r="CA111" s="1010">
        <v>2464274</v>
      </c>
      <c r="CB111" s="1010"/>
      <c r="CC111" s="1010"/>
      <c r="CD111" s="1010"/>
      <c r="CE111" s="1010"/>
      <c r="CF111" s="1004">
        <v>15.2</v>
      </c>
      <c r="CG111" s="1005"/>
      <c r="CH111" s="1005"/>
      <c r="CI111" s="1005"/>
      <c r="CJ111" s="1005"/>
      <c r="CK111" s="1035"/>
      <c r="CL111" s="1036"/>
      <c r="CM111" s="1006" t="s">
        <v>444</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445</v>
      </c>
      <c r="DH111" s="1010"/>
      <c r="DI111" s="1010"/>
      <c r="DJ111" s="1010"/>
      <c r="DK111" s="1010"/>
      <c r="DL111" s="1010" t="s">
        <v>388</v>
      </c>
      <c r="DM111" s="1010"/>
      <c r="DN111" s="1010"/>
      <c r="DO111" s="1010"/>
      <c r="DP111" s="1010"/>
      <c r="DQ111" s="1010" t="s">
        <v>446</v>
      </c>
      <c r="DR111" s="1010"/>
      <c r="DS111" s="1010"/>
      <c r="DT111" s="1010"/>
      <c r="DU111" s="1010"/>
      <c r="DV111" s="1011" t="s">
        <v>447</v>
      </c>
      <c r="DW111" s="1011"/>
      <c r="DX111" s="1011"/>
      <c r="DY111" s="1011"/>
      <c r="DZ111" s="1012"/>
    </row>
    <row r="112" spans="1:131" s="246" customFormat="1" ht="26.25" customHeight="1" x14ac:dyDescent="0.15">
      <c r="A112" s="1042" t="s">
        <v>448</v>
      </c>
      <c r="B112" s="1043"/>
      <c r="C112" s="1040" t="s">
        <v>449</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440</v>
      </c>
      <c r="AB112" s="1049"/>
      <c r="AC112" s="1049"/>
      <c r="AD112" s="1049"/>
      <c r="AE112" s="1050"/>
      <c r="AF112" s="1051" t="s">
        <v>440</v>
      </c>
      <c r="AG112" s="1049"/>
      <c r="AH112" s="1049"/>
      <c r="AI112" s="1049"/>
      <c r="AJ112" s="1050"/>
      <c r="AK112" s="1051" t="s">
        <v>450</v>
      </c>
      <c r="AL112" s="1049"/>
      <c r="AM112" s="1049"/>
      <c r="AN112" s="1049"/>
      <c r="AO112" s="1050"/>
      <c r="AP112" s="1052" t="s">
        <v>451</v>
      </c>
      <c r="AQ112" s="1053"/>
      <c r="AR112" s="1053"/>
      <c r="AS112" s="1053"/>
      <c r="AT112" s="1054"/>
      <c r="AU112" s="990"/>
      <c r="AV112" s="991"/>
      <c r="AW112" s="991"/>
      <c r="AX112" s="991"/>
      <c r="AY112" s="991"/>
      <c r="AZ112" s="1039" t="s">
        <v>452</v>
      </c>
      <c r="BA112" s="1040"/>
      <c r="BB112" s="1040"/>
      <c r="BC112" s="1040"/>
      <c r="BD112" s="1040"/>
      <c r="BE112" s="1040"/>
      <c r="BF112" s="1040"/>
      <c r="BG112" s="1040"/>
      <c r="BH112" s="1040"/>
      <c r="BI112" s="1040"/>
      <c r="BJ112" s="1040"/>
      <c r="BK112" s="1040"/>
      <c r="BL112" s="1040"/>
      <c r="BM112" s="1040"/>
      <c r="BN112" s="1040"/>
      <c r="BO112" s="1040"/>
      <c r="BP112" s="1041"/>
      <c r="BQ112" s="1009">
        <v>11621125</v>
      </c>
      <c r="BR112" s="1010"/>
      <c r="BS112" s="1010"/>
      <c r="BT112" s="1010"/>
      <c r="BU112" s="1010"/>
      <c r="BV112" s="1010">
        <v>11851183</v>
      </c>
      <c r="BW112" s="1010"/>
      <c r="BX112" s="1010"/>
      <c r="BY112" s="1010"/>
      <c r="BZ112" s="1010"/>
      <c r="CA112" s="1010">
        <v>12060230</v>
      </c>
      <c r="CB112" s="1010"/>
      <c r="CC112" s="1010"/>
      <c r="CD112" s="1010"/>
      <c r="CE112" s="1010"/>
      <c r="CF112" s="1004">
        <v>74.5</v>
      </c>
      <c r="CG112" s="1005"/>
      <c r="CH112" s="1005"/>
      <c r="CI112" s="1005"/>
      <c r="CJ112" s="1005"/>
      <c r="CK112" s="1035"/>
      <c r="CL112" s="1036"/>
      <c r="CM112" s="1006" t="s">
        <v>453</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230</v>
      </c>
      <c r="DH112" s="1010"/>
      <c r="DI112" s="1010"/>
      <c r="DJ112" s="1010"/>
      <c r="DK112" s="1010"/>
      <c r="DL112" s="1010" t="s">
        <v>446</v>
      </c>
      <c r="DM112" s="1010"/>
      <c r="DN112" s="1010"/>
      <c r="DO112" s="1010"/>
      <c r="DP112" s="1010"/>
      <c r="DQ112" s="1010" t="s">
        <v>442</v>
      </c>
      <c r="DR112" s="1010"/>
      <c r="DS112" s="1010"/>
      <c r="DT112" s="1010"/>
      <c r="DU112" s="1010"/>
      <c r="DV112" s="1011" t="s">
        <v>447</v>
      </c>
      <c r="DW112" s="1011"/>
      <c r="DX112" s="1011"/>
      <c r="DY112" s="1011"/>
      <c r="DZ112" s="1012"/>
    </row>
    <row r="113" spans="1:130" s="246" customFormat="1" ht="26.25" customHeight="1" x14ac:dyDescent="0.15">
      <c r="A113" s="1044"/>
      <c r="B113" s="1045"/>
      <c r="C113" s="1040" t="s">
        <v>454</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1245940</v>
      </c>
      <c r="AB113" s="1024"/>
      <c r="AC113" s="1024"/>
      <c r="AD113" s="1024"/>
      <c r="AE113" s="1025"/>
      <c r="AF113" s="1026">
        <v>1367931</v>
      </c>
      <c r="AG113" s="1024"/>
      <c r="AH113" s="1024"/>
      <c r="AI113" s="1024"/>
      <c r="AJ113" s="1025"/>
      <c r="AK113" s="1026">
        <v>1245299</v>
      </c>
      <c r="AL113" s="1024"/>
      <c r="AM113" s="1024"/>
      <c r="AN113" s="1024"/>
      <c r="AO113" s="1025"/>
      <c r="AP113" s="1027">
        <v>7.7</v>
      </c>
      <c r="AQ113" s="1028"/>
      <c r="AR113" s="1028"/>
      <c r="AS113" s="1028"/>
      <c r="AT113" s="1029"/>
      <c r="AU113" s="990"/>
      <c r="AV113" s="991"/>
      <c r="AW113" s="991"/>
      <c r="AX113" s="991"/>
      <c r="AY113" s="991"/>
      <c r="AZ113" s="1039" t="s">
        <v>455</v>
      </c>
      <c r="BA113" s="1040"/>
      <c r="BB113" s="1040"/>
      <c r="BC113" s="1040"/>
      <c r="BD113" s="1040"/>
      <c r="BE113" s="1040"/>
      <c r="BF113" s="1040"/>
      <c r="BG113" s="1040"/>
      <c r="BH113" s="1040"/>
      <c r="BI113" s="1040"/>
      <c r="BJ113" s="1040"/>
      <c r="BK113" s="1040"/>
      <c r="BL113" s="1040"/>
      <c r="BM113" s="1040"/>
      <c r="BN113" s="1040"/>
      <c r="BO113" s="1040"/>
      <c r="BP113" s="1041"/>
      <c r="BQ113" s="1009">
        <v>5935036</v>
      </c>
      <c r="BR113" s="1010"/>
      <c r="BS113" s="1010"/>
      <c r="BT113" s="1010"/>
      <c r="BU113" s="1010"/>
      <c r="BV113" s="1010">
        <v>5333341</v>
      </c>
      <c r="BW113" s="1010"/>
      <c r="BX113" s="1010"/>
      <c r="BY113" s="1010"/>
      <c r="BZ113" s="1010"/>
      <c r="CA113" s="1010">
        <v>5378726</v>
      </c>
      <c r="CB113" s="1010"/>
      <c r="CC113" s="1010"/>
      <c r="CD113" s="1010"/>
      <c r="CE113" s="1010"/>
      <c r="CF113" s="1004">
        <v>33.200000000000003</v>
      </c>
      <c r="CG113" s="1005"/>
      <c r="CH113" s="1005"/>
      <c r="CI113" s="1005"/>
      <c r="CJ113" s="1005"/>
      <c r="CK113" s="1035"/>
      <c r="CL113" s="1036"/>
      <c r="CM113" s="1006" t="s">
        <v>456</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442</v>
      </c>
      <c r="DH113" s="1049"/>
      <c r="DI113" s="1049"/>
      <c r="DJ113" s="1049"/>
      <c r="DK113" s="1050"/>
      <c r="DL113" s="1051" t="s">
        <v>388</v>
      </c>
      <c r="DM113" s="1049"/>
      <c r="DN113" s="1049"/>
      <c r="DO113" s="1049"/>
      <c r="DP113" s="1050"/>
      <c r="DQ113" s="1051" t="s">
        <v>388</v>
      </c>
      <c r="DR113" s="1049"/>
      <c r="DS113" s="1049"/>
      <c r="DT113" s="1049"/>
      <c r="DU113" s="1050"/>
      <c r="DV113" s="1052" t="s">
        <v>442</v>
      </c>
      <c r="DW113" s="1053"/>
      <c r="DX113" s="1053"/>
      <c r="DY113" s="1053"/>
      <c r="DZ113" s="1054"/>
    </row>
    <row r="114" spans="1:130" s="246" customFormat="1" ht="26.25" customHeight="1" x14ac:dyDescent="0.15">
      <c r="A114" s="1044"/>
      <c r="B114" s="1045"/>
      <c r="C114" s="1040" t="s">
        <v>457</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412478</v>
      </c>
      <c r="AB114" s="1049"/>
      <c r="AC114" s="1049"/>
      <c r="AD114" s="1049"/>
      <c r="AE114" s="1050"/>
      <c r="AF114" s="1051">
        <v>442647</v>
      </c>
      <c r="AG114" s="1049"/>
      <c r="AH114" s="1049"/>
      <c r="AI114" s="1049"/>
      <c r="AJ114" s="1050"/>
      <c r="AK114" s="1051">
        <v>530146</v>
      </c>
      <c r="AL114" s="1049"/>
      <c r="AM114" s="1049"/>
      <c r="AN114" s="1049"/>
      <c r="AO114" s="1050"/>
      <c r="AP114" s="1052">
        <v>3.3</v>
      </c>
      <c r="AQ114" s="1053"/>
      <c r="AR114" s="1053"/>
      <c r="AS114" s="1053"/>
      <c r="AT114" s="1054"/>
      <c r="AU114" s="990"/>
      <c r="AV114" s="991"/>
      <c r="AW114" s="991"/>
      <c r="AX114" s="991"/>
      <c r="AY114" s="991"/>
      <c r="AZ114" s="1039" t="s">
        <v>458</v>
      </c>
      <c r="BA114" s="1040"/>
      <c r="BB114" s="1040"/>
      <c r="BC114" s="1040"/>
      <c r="BD114" s="1040"/>
      <c r="BE114" s="1040"/>
      <c r="BF114" s="1040"/>
      <c r="BG114" s="1040"/>
      <c r="BH114" s="1040"/>
      <c r="BI114" s="1040"/>
      <c r="BJ114" s="1040"/>
      <c r="BK114" s="1040"/>
      <c r="BL114" s="1040"/>
      <c r="BM114" s="1040"/>
      <c r="BN114" s="1040"/>
      <c r="BO114" s="1040"/>
      <c r="BP114" s="1041"/>
      <c r="BQ114" s="1009">
        <v>3747902</v>
      </c>
      <c r="BR114" s="1010"/>
      <c r="BS114" s="1010"/>
      <c r="BT114" s="1010"/>
      <c r="BU114" s="1010"/>
      <c r="BV114" s="1010">
        <v>3645652</v>
      </c>
      <c r="BW114" s="1010"/>
      <c r="BX114" s="1010"/>
      <c r="BY114" s="1010"/>
      <c r="BZ114" s="1010"/>
      <c r="CA114" s="1010">
        <v>3408962</v>
      </c>
      <c r="CB114" s="1010"/>
      <c r="CC114" s="1010"/>
      <c r="CD114" s="1010"/>
      <c r="CE114" s="1010"/>
      <c r="CF114" s="1004">
        <v>21.1</v>
      </c>
      <c r="CG114" s="1005"/>
      <c r="CH114" s="1005"/>
      <c r="CI114" s="1005"/>
      <c r="CJ114" s="1005"/>
      <c r="CK114" s="1035"/>
      <c r="CL114" s="1036"/>
      <c r="CM114" s="1006" t="s">
        <v>459</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441</v>
      </c>
      <c r="DH114" s="1049"/>
      <c r="DI114" s="1049"/>
      <c r="DJ114" s="1049"/>
      <c r="DK114" s="1050"/>
      <c r="DL114" s="1051" t="s">
        <v>446</v>
      </c>
      <c r="DM114" s="1049"/>
      <c r="DN114" s="1049"/>
      <c r="DO114" s="1049"/>
      <c r="DP114" s="1050"/>
      <c r="DQ114" s="1051" t="s">
        <v>230</v>
      </c>
      <c r="DR114" s="1049"/>
      <c r="DS114" s="1049"/>
      <c r="DT114" s="1049"/>
      <c r="DU114" s="1050"/>
      <c r="DV114" s="1052" t="s">
        <v>446</v>
      </c>
      <c r="DW114" s="1053"/>
      <c r="DX114" s="1053"/>
      <c r="DY114" s="1053"/>
      <c r="DZ114" s="1054"/>
    </row>
    <row r="115" spans="1:130" s="246" customFormat="1" ht="26.25" customHeight="1" x14ac:dyDescent="0.15">
      <c r="A115" s="1044"/>
      <c r="B115" s="1045"/>
      <c r="C115" s="1040" t="s">
        <v>460</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26748</v>
      </c>
      <c r="AB115" s="1024"/>
      <c r="AC115" s="1024"/>
      <c r="AD115" s="1024"/>
      <c r="AE115" s="1025"/>
      <c r="AF115" s="1026">
        <v>26599</v>
      </c>
      <c r="AG115" s="1024"/>
      <c r="AH115" s="1024"/>
      <c r="AI115" s="1024"/>
      <c r="AJ115" s="1025"/>
      <c r="AK115" s="1026">
        <v>26130</v>
      </c>
      <c r="AL115" s="1024"/>
      <c r="AM115" s="1024"/>
      <c r="AN115" s="1024"/>
      <c r="AO115" s="1025"/>
      <c r="AP115" s="1027">
        <v>0.2</v>
      </c>
      <c r="AQ115" s="1028"/>
      <c r="AR115" s="1028"/>
      <c r="AS115" s="1028"/>
      <c r="AT115" s="1029"/>
      <c r="AU115" s="990"/>
      <c r="AV115" s="991"/>
      <c r="AW115" s="991"/>
      <c r="AX115" s="991"/>
      <c r="AY115" s="991"/>
      <c r="AZ115" s="1039" t="s">
        <v>461</v>
      </c>
      <c r="BA115" s="1040"/>
      <c r="BB115" s="1040"/>
      <c r="BC115" s="1040"/>
      <c r="BD115" s="1040"/>
      <c r="BE115" s="1040"/>
      <c r="BF115" s="1040"/>
      <c r="BG115" s="1040"/>
      <c r="BH115" s="1040"/>
      <c r="BI115" s="1040"/>
      <c r="BJ115" s="1040"/>
      <c r="BK115" s="1040"/>
      <c r="BL115" s="1040"/>
      <c r="BM115" s="1040"/>
      <c r="BN115" s="1040"/>
      <c r="BO115" s="1040"/>
      <c r="BP115" s="1041"/>
      <c r="BQ115" s="1009" t="s">
        <v>442</v>
      </c>
      <c r="BR115" s="1010"/>
      <c r="BS115" s="1010"/>
      <c r="BT115" s="1010"/>
      <c r="BU115" s="1010"/>
      <c r="BV115" s="1010" t="s">
        <v>441</v>
      </c>
      <c r="BW115" s="1010"/>
      <c r="BX115" s="1010"/>
      <c r="BY115" s="1010"/>
      <c r="BZ115" s="1010"/>
      <c r="CA115" s="1010" t="s">
        <v>451</v>
      </c>
      <c r="CB115" s="1010"/>
      <c r="CC115" s="1010"/>
      <c r="CD115" s="1010"/>
      <c r="CE115" s="1010"/>
      <c r="CF115" s="1004" t="s">
        <v>450</v>
      </c>
      <c r="CG115" s="1005"/>
      <c r="CH115" s="1005"/>
      <c r="CI115" s="1005"/>
      <c r="CJ115" s="1005"/>
      <c r="CK115" s="1035"/>
      <c r="CL115" s="1036"/>
      <c r="CM115" s="1039" t="s">
        <v>462</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388</v>
      </c>
      <c r="DH115" s="1049"/>
      <c r="DI115" s="1049"/>
      <c r="DJ115" s="1049"/>
      <c r="DK115" s="1050"/>
      <c r="DL115" s="1051" t="s">
        <v>440</v>
      </c>
      <c r="DM115" s="1049"/>
      <c r="DN115" s="1049"/>
      <c r="DO115" s="1049"/>
      <c r="DP115" s="1050"/>
      <c r="DQ115" s="1051" t="s">
        <v>442</v>
      </c>
      <c r="DR115" s="1049"/>
      <c r="DS115" s="1049"/>
      <c r="DT115" s="1049"/>
      <c r="DU115" s="1050"/>
      <c r="DV115" s="1052" t="s">
        <v>442</v>
      </c>
      <c r="DW115" s="1053"/>
      <c r="DX115" s="1053"/>
      <c r="DY115" s="1053"/>
      <c r="DZ115" s="1054"/>
    </row>
    <row r="116" spans="1:130" s="246" customFormat="1" ht="26.25" customHeight="1" x14ac:dyDescent="0.15">
      <c r="A116" s="1046"/>
      <c r="B116" s="1047"/>
      <c r="C116" s="1055" t="s">
        <v>463</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442</v>
      </c>
      <c r="AB116" s="1049"/>
      <c r="AC116" s="1049"/>
      <c r="AD116" s="1049"/>
      <c r="AE116" s="1050"/>
      <c r="AF116" s="1051" t="s">
        <v>446</v>
      </c>
      <c r="AG116" s="1049"/>
      <c r="AH116" s="1049"/>
      <c r="AI116" s="1049"/>
      <c r="AJ116" s="1050"/>
      <c r="AK116" s="1051" t="s">
        <v>440</v>
      </c>
      <c r="AL116" s="1049"/>
      <c r="AM116" s="1049"/>
      <c r="AN116" s="1049"/>
      <c r="AO116" s="1050"/>
      <c r="AP116" s="1052" t="s">
        <v>442</v>
      </c>
      <c r="AQ116" s="1053"/>
      <c r="AR116" s="1053"/>
      <c r="AS116" s="1053"/>
      <c r="AT116" s="1054"/>
      <c r="AU116" s="990"/>
      <c r="AV116" s="991"/>
      <c r="AW116" s="991"/>
      <c r="AX116" s="991"/>
      <c r="AY116" s="991"/>
      <c r="AZ116" s="1057" t="s">
        <v>464</v>
      </c>
      <c r="BA116" s="1058"/>
      <c r="BB116" s="1058"/>
      <c r="BC116" s="1058"/>
      <c r="BD116" s="1058"/>
      <c r="BE116" s="1058"/>
      <c r="BF116" s="1058"/>
      <c r="BG116" s="1058"/>
      <c r="BH116" s="1058"/>
      <c r="BI116" s="1058"/>
      <c r="BJ116" s="1058"/>
      <c r="BK116" s="1058"/>
      <c r="BL116" s="1058"/>
      <c r="BM116" s="1058"/>
      <c r="BN116" s="1058"/>
      <c r="BO116" s="1058"/>
      <c r="BP116" s="1059"/>
      <c r="BQ116" s="1009" t="s">
        <v>440</v>
      </c>
      <c r="BR116" s="1010"/>
      <c r="BS116" s="1010"/>
      <c r="BT116" s="1010"/>
      <c r="BU116" s="1010"/>
      <c r="BV116" s="1010" t="s">
        <v>441</v>
      </c>
      <c r="BW116" s="1010"/>
      <c r="BX116" s="1010"/>
      <c r="BY116" s="1010"/>
      <c r="BZ116" s="1010"/>
      <c r="CA116" s="1010" t="s">
        <v>442</v>
      </c>
      <c r="CB116" s="1010"/>
      <c r="CC116" s="1010"/>
      <c r="CD116" s="1010"/>
      <c r="CE116" s="1010"/>
      <c r="CF116" s="1004" t="s">
        <v>230</v>
      </c>
      <c r="CG116" s="1005"/>
      <c r="CH116" s="1005"/>
      <c r="CI116" s="1005"/>
      <c r="CJ116" s="1005"/>
      <c r="CK116" s="1035"/>
      <c r="CL116" s="1036"/>
      <c r="CM116" s="1006" t="s">
        <v>465</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141700</v>
      </c>
      <c r="DH116" s="1049"/>
      <c r="DI116" s="1049"/>
      <c r="DJ116" s="1049"/>
      <c r="DK116" s="1050"/>
      <c r="DL116" s="1051">
        <v>121578</v>
      </c>
      <c r="DM116" s="1049"/>
      <c r="DN116" s="1049"/>
      <c r="DO116" s="1049"/>
      <c r="DP116" s="1050"/>
      <c r="DQ116" s="1051">
        <v>176330</v>
      </c>
      <c r="DR116" s="1049"/>
      <c r="DS116" s="1049"/>
      <c r="DT116" s="1049"/>
      <c r="DU116" s="1050"/>
      <c r="DV116" s="1052">
        <v>1.1000000000000001</v>
      </c>
      <c r="DW116" s="1053"/>
      <c r="DX116" s="1053"/>
      <c r="DY116" s="1053"/>
      <c r="DZ116" s="1054"/>
    </row>
    <row r="117" spans="1:130" s="246" customFormat="1" ht="26.25" customHeight="1" x14ac:dyDescent="0.15">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466</v>
      </c>
      <c r="Z117" s="976"/>
      <c r="AA117" s="1066">
        <v>5032580</v>
      </c>
      <c r="AB117" s="1067"/>
      <c r="AC117" s="1067"/>
      <c r="AD117" s="1067"/>
      <c r="AE117" s="1068"/>
      <c r="AF117" s="1069">
        <v>5086878</v>
      </c>
      <c r="AG117" s="1067"/>
      <c r="AH117" s="1067"/>
      <c r="AI117" s="1067"/>
      <c r="AJ117" s="1068"/>
      <c r="AK117" s="1069">
        <v>4969903</v>
      </c>
      <c r="AL117" s="1067"/>
      <c r="AM117" s="1067"/>
      <c r="AN117" s="1067"/>
      <c r="AO117" s="1068"/>
      <c r="AP117" s="1070"/>
      <c r="AQ117" s="1071"/>
      <c r="AR117" s="1071"/>
      <c r="AS117" s="1071"/>
      <c r="AT117" s="1072"/>
      <c r="AU117" s="990"/>
      <c r="AV117" s="991"/>
      <c r="AW117" s="991"/>
      <c r="AX117" s="991"/>
      <c r="AY117" s="991"/>
      <c r="AZ117" s="1057" t="s">
        <v>467</v>
      </c>
      <c r="BA117" s="1058"/>
      <c r="BB117" s="1058"/>
      <c r="BC117" s="1058"/>
      <c r="BD117" s="1058"/>
      <c r="BE117" s="1058"/>
      <c r="BF117" s="1058"/>
      <c r="BG117" s="1058"/>
      <c r="BH117" s="1058"/>
      <c r="BI117" s="1058"/>
      <c r="BJ117" s="1058"/>
      <c r="BK117" s="1058"/>
      <c r="BL117" s="1058"/>
      <c r="BM117" s="1058"/>
      <c r="BN117" s="1058"/>
      <c r="BO117" s="1058"/>
      <c r="BP117" s="1059"/>
      <c r="BQ117" s="1009" t="s">
        <v>451</v>
      </c>
      <c r="BR117" s="1010"/>
      <c r="BS117" s="1010"/>
      <c r="BT117" s="1010"/>
      <c r="BU117" s="1010"/>
      <c r="BV117" s="1010" t="s">
        <v>388</v>
      </c>
      <c r="BW117" s="1010"/>
      <c r="BX117" s="1010"/>
      <c r="BY117" s="1010"/>
      <c r="BZ117" s="1010"/>
      <c r="CA117" s="1010" t="s">
        <v>388</v>
      </c>
      <c r="CB117" s="1010"/>
      <c r="CC117" s="1010"/>
      <c r="CD117" s="1010"/>
      <c r="CE117" s="1010"/>
      <c r="CF117" s="1004" t="s">
        <v>442</v>
      </c>
      <c r="CG117" s="1005"/>
      <c r="CH117" s="1005"/>
      <c r="CI117" s="1005"/>
      <c r="CJ117" s="1005"/>
      <c r="CK117" s="1035"/>
      <c r="CL117" s="1036"/>
      <c r="CM117" s="1006" t="s">
        <v>468</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442</v>
      </c>
      <c r="DH117" s="1049"/>
      <c r="DI117" s="1049"/>
      <c r="DJ117" s="1049"/>
      <c r="DK117" s="1050"/>
      <c r="DL117" s="1051" t="s">
        <v>441</v>
      </c>
      <c r="DM117" s="1049"/>
      <c r="DN117" s="1049"/>
      <c r="DO117" s="1049"/>
      <c r="DP117" s="1050"/>
      <c r="DQ117" s="1051" t="s">
        <v>442</v>
      </c>
      <c r="DR117" s="1049"/>
      <c r="DS117" s="1049"/>
      <c r="DT117" s="1049"/>
      <c r="DU117" s="1050"/>
      <c r="DV117" s="1052" t="s">
        <v>442</v>
      </c>
      <c r="DW117" s="1053"/>
      <c r="DX117" s="1053"/>
      <c r="DY117" s="1053"/>
      <c r="DZ117" s="1054"/>
    </row>
    <row r="118" spans="1:130" s="246" customFormat="1" ht="26.25" customHeight="1" x14ac:dyDescent="0.15">
      <c r="A118" s="994" t="s">
        <v>434</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432</v>
      </c>
      <c r="AB118" s="975"/>
      <c r="AC118" s="975"/>
      <c r="AD118" s="975"/>
      <c r="AE118" s="976"/>
      <c r="AF118" s="974" t="s">
        <v>303</v>
      </c>
      <c r="AG118" s="975"/>
      <c r="AH118" s="975"/>
      <c r="AI118" s="975"/>
      <c r="AJ118" s="976"/>
      <c r="AK118" s="974" t="s">
        <v>302</v>
      </c>
      <c r="AL118" s="975"/>
      <c r="AM118" s="975"/>
      <c r="AN118" s="975"/>
      <c r="AO118" s="976"/>
      <c r="AP118" s="1061" t="s">
        <v>433</v>
      </c>
      <c r="AQ118" s="1062"/>
      <c r="AR118" s="1062"/>
      <c r="AS118" s="1062"/>
      <c r="AT118" s="1063"/>
      <c r="AU118" s="990"/>
      <c r="AV118" s="991"/>
      <c r="AW118" s="991"/>
      <c r="AX118" s="991"/>
      <c r="AY118" s="991"/>
      <c r="AZ118" s="1064" t="s">
        <v>469</v>
      </c>
      <c r="BA118" s="1055"/>
      <c r="BB118" s="1055"/>
      <c r="BC118" s="1055"/>
      <c r="BD118" s="1055"/>
      <c r="BE118" s="1055"/>
      <c r="BF118" s="1055"/>
      <c r="BG118" s="1055"/>
      <c r="BH118" s="1055"/>
      <c r="BI118" s="1055"/>
      <c r="BJ118" s="1055"/>
      <c r="BK118" s="1055"/>
      <c r="BL118" s="1055"/>
      <c r="BM118" s="1055"/>
      <c r="BN118" s="1055"/>
      <c r="BO118" s="1055"/>
      <c r="BP118" s="1056"/>
      <c r="BQ118" s="1087" t="s">
        <v>230</v>
      </c>
      <c r="BR118" s="1088"/>
      <c r="BS118" s="1088"/>
      <c r="BT118" s="1088"/>
      <c r="BU118" s="1088"/>
      <c r="BV118" s="1088" t="s">
        <v>442</v>
      </c>
      <c r="BW118" s="1088"/>
      <c r="BX118" s="1088"/>
      <c r="BY118" s="1088"/>
      <c r="BZ118" s="1088"/>
      <c r="CA118" s="1088" t="s">
        <v>442</v>
      </c>
      <c r="CB118" s="1088"/>
      <c r="CC118" s="1088"/>
      <c r="CD118" s="1088"/>
      <c r="CE118" s="1088"/>
      <c r="CF118" s="1004" t="s">
        <v>440</v>
      </c>
      <c r="CG118" s="1005"/>
      <c r="CH118" s="1005"/>
      <c r="CI118" s="1005"/>
      <c r="CJ118" s="1005"/>
      <c r="CK118" s="1035"/>
      <c r="CL118" s="1036"/>
      <c r="CM118" s="1006" t="s">
        <v>470</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446</v>
      </c>
      <c r="DH118" s="1049"/>
      <c r="DI118" s="1049"/>
      <c r="DJ118" s="1049"/>
      <c r="DK118" s="1050"/>
      <c r="DL118" s="1051" t="s">
        <v>230</v>
      </c>
      <c r="DM118" s="1049"/>
      <c r="DN118" s="1049"/>
      <c r="DO118" s="1049"/>
      <c r="DP118" s="1050"/>
      <c r="DQ118" s="1051" t="s">
        <v>471</v>
      </c>
      <c r="DR118" s="1049"/>
      <c r="DS118" s="1049"/>
      <c r="DT118" s="1049"/>
      <c r="DU118" s="1050"/>
      <c r="DV118" s="1052" t="s">
        <v>388</v>
      </c>
      <c r="DW118" s="1053"/>
      <c r="DX118" s="1053"/>
      <c r="DY118" s="1053"/>
      <c r="DZ118" s="1054"/>
    </row>
    <row r="119" spans="1:130" s="246" customFormat="1" ht="26.25" customHeight="1" x14ac:dyDescent="0.15">
      <c r="A119" s="1148" t="s">
        <v>437</v>
      </c>
      <c r="B119" s="1034"/>
      <c r="C119" s="1013" t="s">
        <v>438</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440</v>
      </c>
      <c r="AB119" s="982"/>
      <c r="AC119" s="982"/>
      <c r="AD119" s="982"/>
      <c r="AE119" s="983"/>
      <c r="AF119" s="984" t="s">
        <v>442</v>
      </c>
      <c r="AG119" s="982"/>
      <c r="AH119" s="982"/>
      <c r="AI119" s="982"/>
      <c r="AJ119" s="983"/>
      <c r="AK119" s="984" t="s">
        <v>230</v>
      </c>
      <c r="AL119" s="982"/>
      <c r="AM119" s="982"/>
      <c r="AN119" s="982"/>
      <c r="AO119" s="983"/>
      <c r="AP119" s="985" t="s">
        <v>442</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472</v>
      </c>
      <c r="BP119" s="1096"/>
      <c r="BQ119" s="1087">
        <v>50586008</v>
      </c>
      <c r="BR119" s="1088"/>
      <c r="BS119" s="1088"/>
      <c r="BT119" s="1088"/>
      <c r="BU119" s="1088"/>
      <c r="BV119" s="1088">
        <v>51014614</v>
      </c>
      <c r="BW119" s="1088"/>
      <c r="BX119" s="1088"/>
      <c r="BY119" s="1088"/>
      <c r="BZ119" s="1088"/>
      <c r="CA119" s="1088">
        <v>50579249</v>
      </c>
      <c r="CB119" s="1088"/>
      <c r="CC119" s="1088"/>
      <c r="CD119" s="1088"/>
      <c r="CE119" s="1088"/>
      <c r="CF119" s="1089"/>
      <c r="CG119" s="1090"/>
      <c r="CH119" s="1090"/>
      <c r="CI119" s="1090"/>
      <c r="CJ119" s="1091"/>
      <c r="CK119" s="1037"/>
      <c r="CL119" s="1038"/>
      <c r="CM119" s="1092" t="s">
        <v>473</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442</v>
      </c>
      <c r="DH119" s="1074"/>
      <c r="DI119" s="1074"/>
      <c r="DJ119" s="1074"/>
      <c r="DK119" s="1075"/>
      <c r="DL119" s="1073" t="s">
        <v>440</v>
      </c>
      <c r="DM119" s="1074"/>
      <c r="DN119" s="1074"/>
      <c r="DO119" s="1074"/>
      <c r="DP119" s="1075"/>
      <c r="DQ119" s="1073" t="s">
        <v>230</v>
      </c>
      <c r="DR119" s="1074"/>
      <c r="DS119" s="1074"/>
      <c r="DT119" s="1074"/>
      <c r="DU119" s="1075"/>
      <c r="DV119" s="1076" t="s">
        <v>442</v>
      </c>
      <c r="DW119" s="1077"/>
      <c r="DX119" s="1077"/>
      <c r="DY119" s="1077"/>
      <c r="DZ119" s="1078"/>
    </row>
    <row r="120" spans="1:130" s="246" customFormat="1" ht="26.25" customHeight="1" x14ac:dyDescent="0.15">
      <c r="A120" s="1149"/>
      <c r="B120" s="1036"/>
      <c r="C120" s="1006" t="s">
        <v>444</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442</v>
      </c>
      <c r="AB120" s="1049"/>
      <c r="AC120" s="1049"/>
      <c r="AD120" s="1049"/>
      <c r="AE120" s="1050"/>
      <c r="AF120" s="1051" t="s">
        <v>230</v>
      </c>
      <c r="AG120" s="1049"/>
      <c r="AH120" s="1049"/>
      <c r="AI120" s="1049"/>
      <c r="AJ120" s="1050"/>
      <c r="AK120" s="1051" t="s">
        <v>442</v>
      </c>
      <c r="AL120" s="1049"/>
      <c r="AM120" s="1049"/>
      <c r="AN120" s="1049"/>
      <c r="AO120" s="1050"/>
      <c r="AP120" s="1052" t="s">
        <v>442</v>
      </c>
      <c r="AQ120" s="1053"/>
      <c r="AR120" s="1053"/>
      <c r="AS120" s="1053"/>
      <c r="AT120" s="1054"/>
      <c r="AU120" s="1079" t="s">
        <v>474</v>
      </c>
      <c r="AV120" s="1080"/>
      <c r="AW120" s="1080"/>
      <c r="AX120" s="1080"/>
      <c r="AY120" s="1081"/>
      <c r="AZ120" s="1030" t="s">
        <v>475</v>
      </c>
      <c r="BA120" s="979"/>
      <c r="BB120" s="979"/>
      <c r="BC120" s="979"/>
      <c r="BD120" s="979"/>
      <c r="BE120" s="979"/>
      <c r="BF120" s="979"/>
      <c r="BG120" s="979"/>
      <c r="BH120" s="979"/>
      <c r="BI120" s="979"/>
      <c r="BJ120" s="979"/>
      <c r="BK120" s="979"/>
      <c r="BL120" s="979"/>
      <c r="BM120" s="979"/>
      <c r="BN120" s="979"/>
      <c r="BO120" s="979"/>
      <c r="BP120" s="980"/>
      <c r="BQ120" s="1016">
        <v>7517728</v>
      </c>
      <c r="BR120" s="1017"/>
      <c r="BS120" s="1017"/>
      <c r="BT120" s="1017"/>
      <c r="BU120" s="1017"/>
      <c r="BV120" s="1017">
        <v>7404884</v>
      </c>
      <c r="BW120" s="1017"/>
      <c r="BX120" s="1017"/>
      <c r="BY120" s="1017"/>
      <c r="BZ120" s="1017"/>
      <c r="CA120" s="1017">
        <v>7908260</v>
      </c>
      <c r="CB120" s="1017"/>
      <c r="CC120" s="1017"/>
      <c r="CD120" s="1017"/>
      <c r="CE120" s="1017"/>
      <c r="CF120" s="1031">
        <v>48.8</v>
      </c>
      <c r="CG120" s="1032"/>
      <c r="CH120" s="1032"/>
      <c r="CI120" s="1032"/>
      <c r="CJ120" s="1032"/>
      <c r="CK120" s="1097" t="s">
        <v>476</v>
      </c>
      <c r="CL120" s="1098"/>
      <c r="CM120" s="1098"/>
      <c r="CN120" s="1098"/>
      <c r="CO120" s="1099"/>
      <c r="CP120" s="1105" t="s">
        <v>477</v>
      </c>
      <c r="CQ120" s="1106"/>
      <c r="CR120" s="1106"/>
      <c r="CS120" s="1106"/>
      <c r="CT120" s="1106"/>
      <c r="CU120" s="1106"/>
      <c r="CV120" s="1106"/>
      <c r="CW120" s="1106"/>
      <c r="CX120" s="1106"/>
      <c r="CY120" s="1106"/>
      <c r="CZ120" s="1106"/>
      <c r="DA120" s="1106"/>
      <c r="DB120" s="1106"/>
      <c r="DC120" s="1106"/>
      <c r="DD120" s="1106"/>
      <c r="DE120" s="1106"/>
      <c r="DF120" s="1107"/>
      <c r="DG120" s="1016">
        <v>10878633</v>
      </c>
      <c r="DH120" s="1017"/>
      <c r="DI120" s="1017"/>
      <c r="DJ120" s="1017"/>
      <c r="DK120" s="1017"/>
      <c r="DL120" s="1017">
        <v>11069917</v>
      </c>
      <c r="DM120" s="1017"/>
      <c r="DN120" s="1017"/>
      <c r="DO120" s="1017"/>
      <c r="DP120" s="1017"/>
      <c r="DQ120" s="1017">
        <v>11199160</v>
      </c>
      <c r="DR120" s="1017"/>
      <c r="DS120" s="1017"/>
      <c r="DT120" s="1017"/>
      <c r="DU120" s="1017"/>
      <c r="DV120" s="1018">
        <v>69.2</v>
      </c>
      <c r="DW120" s="1018"/>
      <c r="DX120" s="1018"/>
      <c r="DY120" s="1018"/>
      <c r="DZ120" s="1019"/>
    </row>
    <row r="121" spans="1:130" s="246" customFormat="1" ht="26.25" customHeight="1" x14ac:dyDescent="0.15">
      <c r="A121" s="1149"/>
      <c r="B121" s="1036"/>
      <c r="C121" s="1057" t="s">
        <v>478</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442</v>
      </c>
      <c r="AB121" s="1049"/>
      <c r="AC121" s="1049"/>
      <c r="AD121" s="1049"/>
      <c r="AE121" s="1050"/>
      <c r="AF121" s="1051" t="s">
        <v>442</v>
      </c>
      <c r="AG121" s="1049"/>
      <c r="AH121" s="1049"/>
      <c r="AI121" s="1049"/>
      <c r="AJ121" s="1050"/>
      <c r="AK121" s="1051" t="s">
        <v>440</v>
      </c>
      <c r="AL121" s="1049"/>
      <c r="AM121" s="1049"/>
      <c r="AN121" s="1049"/>
      <c r="AO121" s="1050"/>
      <c r="AP121" s="1052" t="s">
        <v>442</v>
      </c>
      <c r="AQ121" s="1053"/>
      <c r="AR121" s="1053"/>
      <c r="AS121" s="1053"/>
      <c r="AT121" s="1054"/>
      <c r="AU121" s="1082"/>
      <c r="AV121" s="1083"/>
      <c r="AW121" s="1083"/>
      <c r="AX121" s="1083"/>
      <c r="AY121" s="1084"/>
      <c r="AZ121" s="1039" t="s">
        <v>479</v>
      </c>
      <c r="BA121" s="1040"/>
      <c r="BB121" s="1040"/>
      <c r="BC121" s="1040"/>
      <c r="BD121" s="1040"/>
      <c r="BE121" s="1040"/>
      <c r="BF121" s="1040"/>
      <c r="BG121" s="1040"/>
      <c r="BH121" s="1040"/>
      <c r="BI121" s="1040"/>
      <c r="BJ121" s="1040"/>
      <c r="BK121" s="1040"/>
      <c r="BL121" s="1040"/>
      <c r="BM121" s="1040"/>
      <c r="BN121" s="1040"/>
      <c r="BO121" s="1040"/>
      <c r="BP121" s="1041"/>
      <c r="BQ121" s="1009">
        <v>1606812</v>
      </c>
      <c r="BR121" s="1010"/>
      <c r="BS121" s="1010"/>
      <c r="BT121" s="1010"/>
      <c r="BU121" s="1010"/>
      <c r="BV121" s="1010">
        <v>1754531</v>
      </c>
      <c r="BW121" s="1010"/>
      <c r="BX121" s="1010"/>
      <c r="BY121" s="1010"/>
      <c r="BZ121" s="1010"/>
      <c r="CA121" s="1010">
        <v>1574850</v>
      </c>
      <c r="CB121" s="1010"/>
      <c r="CC121" s="1010"/>
      <c r="CD121" s="1010"/>
      <c r="CE121" s="1010"/>
      <c r="CF121" s="1004">
        <v>9.6999999999999993</v>
      </c>
      <c r="CG121" s="1005"/>
      <c r="CH121" s="1005"/>
      <c r="CI121" s="1005"/>
      <c r="CJ121" s="1005"/>
      <c r="CK121" s="1100"/>
      <c r="CL121" s="1101"/>
      <c r="CM121" s="1101"/>
      <c r="CN121" s="1101"/>
      <c r="CO121" s="1102"/>
      <c r="CP121" s="1110" t="s">
        <v>480</v>
      </c>
      <c r="CQ121" s="1111"/>
      <c r="CR121" s="1111"/>
      <c r="CS121" s="1111"/>
      <c r="CT121" s="1111"/>
      <c r="CU121" s="1111"/>
      <c r="CV121" s="1111"/>
      <c r="CW121" s="1111"/>
      <c r="CX121" s="1111"/>
      <c r="CY121" s="1111"/>
      <c r="CZ121" s="1111"/>
      <c r="DA121" s="1111"/>
      <c r="DB121" s="1111"/>
      <c r="DC121" s="1111"/>
      <c r="DD121" s="1111"/>
      <c r="DE121" s="1111"/>
      <c r="DF121" s="1112"/>
      <c r="DG121" s="1009">
        <v>366483</v>
      </c>
      <c r="DH121" s="1010"/>
      <c r="DI121" s="1010"/>
      <c r="DJ121" s="1010"/>
      <c r="DK121" s="1010"/>
      <c r="DL121" s="1010">
        <v>409205</v>
      </c>
      <c r="DM121" s="1010"/>
      <c r="DN121" s="1010"/>
      <c r="DO121" s="1010"/>
      <c r="DP121" s="1010"/>
      <c r="DQ121" s="1010">
        <v>493452</v>
      </c>
      <c r="DR121" s="1010"/>
      <c r="DS121" s="1010"/>
      <c r="DT121" s="1010"/>
      <c r="DU121" s="1010"/>
      <c r="DV121" s="1011">
        <v>3</v>
      </c>
      <c r="DW121" s="1011"/>
      <c r="DX121" s="1011"/>
      <c r="DY121" s="1011"/>
      <c r="DZ121" s="1012"/>
    </row>
    <row r="122" spans="1:130" s="246" customFormat="1" ht="26.25" customHeight="1" x14ac:dyDescent="0.15">
      <c r="A122" s="1149"/>
      <c r="B122" s="1036"/>
      <c r="C122" s="1006" t="s">
        <v>459</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442</v>
      </c>
      <c r="AB122" s="1049"/>
      <c r="AC122" s="1049"/>
      <c r="AD122" s="1049"/>
      <c r="AE122" s="1050"/>
      <c r="AF122" s="1051" t="s">
        <v>440</v>
      </c>
      <c r="AG122" s="1049"/>
      <c r="AH122" s="1049"/>
      <c r="AI122" s="1049"/>
      <c r="AJ122" s="1050"/>
      <c r="AK122" s="1051" t="s">
        <v>442</v>
      </c>
      <c r="AL122" s="1049"/>
      <c r="AM122" s="1049"/>
      <c r="AN122" s="1049"/>
      <c r="AO122" s="1050"/>
      <c r="AP122" s="1052" t="s">
        <v>446</v>
      </c>
      <c r="AQ122" s="1053"/>
      <c r="AR122" s="1053"/>
      <c r="AS122" s="1053"/>
      <c r="AT122" s="1054"/>
      <c r="AU122" s="1082"/>
      <c r="AV122" s="1083"/>
      <c r="AW122" s="1083"/>
      <c r="AX122" s="1083"/>
      <c r="AY122" s="1084"/>
      <c r="AZ122" s="1064" t="s">
        <v>481</v>
      </c>
      <c r="BA122" s="1055"/>
      <c r="BB122" s="1055"/>
      <c r="BC122" s="1055"/>
      <c r="BD122" s="1055"/>
      <c r="BE122" s="1055"/>
      <c r="BF122" s="1055"/>
      <c r="BG122" s="1055"/>
      <c r="BH122" s="1055"/>
      <c r="BI122" s="1055"/>
      <c r="BJ122" s="1055"/>
      <c r="BK122" s="1055"/>
      <c r="BL122" s="1055"/>
      <c r="BM122" s="1055"/>
      <c r="BN122" s="1055"/>
      <c r="BO122" s="1055"/>
      <c r="BP122" s="1056"/>
      <c r="BQ122" s="1087">
        <v>32420377</v>
      </c>
      <c r="BR122" s="1088"/>
      <c r="BS122" s="1088"/>
      <c r="BT122" s="1088"/>
      <c r="BU122" s="1088"/>
      <c r="BV122" s="1088">
        <v>32215546</v>
      </c>
      <c r="BW122" s="1088"/>
      <c r="BX122" s="1088"/>
      <c r="BY122" s="1088"/>
      <c r="BZ122" s="1088"/>
      <c r="CA122" s="1088">
        <v>33050565</v>
      </c>
      <c r="CB122" s="1088"/>
      <c r="CC122" s="1088"/>
      <c r="CD122" s="1088"/>
      <c r="CE122" s="1088"/>
      <c r="CF122" s="1108">
        <v>204.1</v>
      </c>
      <c r="CG122" s="1109"/>
      <c r="CH122" s="1109"/>
      <c r="CI122" s="1109"/>
      <c r="CJ122" s="1109"/>
      <c r="CK122" s="1100"/>
      <c r="CL122" s="1101"/>
      <c r="CM122" s="1101"/>
      <c r="CN122" s="1101"/>
      <c r="CO122" s="1102"/>
      <c r="CP122" s="1110" t="s">
        <v>482</v>
      </c>
      <c r="CQ122" s="1111"/>
      <c r="CR122" s="1111"/>
      <c r="CS122" s="1111"/>
      <c r="CT122" s="1111"/>
      <c r="CU122" s="1111"/>
      <c r="CV122" s="1111"/>
      <c r="CW122" s="1111"/>
      <c r="CX122" s="1111"/>
      <c r="CY122" s="1111"/>
      <c r="CZ122" s="1111"/>
      <c r="DA122" s="1111"/>
      <c r="DB122" s="1111"/>
      <c r="DC122" s="1111"/>
      <c r="DD122" s="1111"/>
      <c r="DE122" s="1111"/>
      <c r="DF122" s="1112"/>
      <c r="DG122" s="1009">
        <v>280238</v>
      </c>
      <c r="DH122" s="1010"/>
      <c r="DI122" s="1010"/>
      <c r="DJ122" s="1010"/>
      <c r="DK122" s="1010"/>
      <c r="DL122" s="1010">
        <v>280789</v>
      </c>
      <c r="DM122" s="1010"/>
      <c r="DN122" s="1010"/>
      <c r="DO122" s="1010"/>
      <c r="DP122" s="1010"/>
      <c r="DQ122" s="1010">
        <v>280761</v>
      </c>
      <c r="DR122" s="1010"/>
      <c r="DS122" s="1010"/>
      <c r="DT122" s="1010"/>
      <c r="DU122" s="1010"/>
      <c r="DV122" s="1011">
        <v>1.7</v>
      </c>
      <c r="DW122" s="1011"/>
      <c r="DX122" s="1011"/>
      <c r="DY122" s="1011"/>
      <c r="DZ122" s="1012"/>
    </row>
    <row r="123" spans="1:130" s="246" customFormat="1" ht="26.25" customHeight="1" x14ac:dyDescent="0.15">
      <c r="A123" s="1149"/>
      <c r="B123" s="1036"/>
      <c r="C123" s="1006" t="s">
        <v>465</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26748</v>
      </c>
      <c r="AB123" s="1049"/>
      <c r="AC123" s="1049"/>
      <c r="AD123" s="1049"/>
      <c r="AE123" s="1050"/>
      <c r="AF123" s="1051">
        <v>26599</v>
      </c>
      <c r="AG123" s="1049"/>
      <c r="AH123" s="1049"/>
      <c r="AI123" s="1049"/>
      <c r="AJ123" s="1050"/>
      <c r="AK123" s="1051">
        <v>26130</v>
      </c>
      <c r="AL123" s="1049"/>
      <c r="AM123" s="1049"/>
      <c r="AN123" s="1049"/>
      <c r="AO123" s="1050"/>
      <c r="AP123" s="1052">
        <v>0.2</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483</v>
      </c>
      <c r="BP123" s="1096"/>
      <c r="BQ123" s="1155">
        <v>41544917</v>
      </c>
      <c r="BR123" s="1156"/>
      <c r="BS123" s="1156"/>
      <c r="BT123" s="1156"/>
      <c r="BU123" s="1156"/>
      <c r="BV123" s="1156">
        <v>41374961</v>
      </c>
      <c r="BW123" s="1156"/>
      <c r="BX123" s="1156"/>
      <c r="BY123" s="1156"/>
      <c r="BZ123" s="1156"/>
      <c r="CA123" s="1156">
        <v>42533675</v>
      </c>
      <c r="CB123" s="1156"/>
      <c r="CC123" s="1156"/>
      <c r="CD123" s="1156"/>
      <c r="CE123" s="1156"/>
      <c r="CF123" s="1089"/>
      <c r="CG123" s="1090"/>
      <c r="CH123" s="1090"/>
      <c r="CI123" s="1090"/>
      <c r="CJ123" s="1091"/>
      <c r="CK123" s="1100"/>
      <c r="CL123" s="1101"/>
      <c r="CM123" s="1101"/>
      <c r="CN123" s="1101"/>
      <c r="CO123" s="1102"/>
      <c r="CP123" s="1110" t="s">
        <v>484</v>
      </c>
      <c r="CQ123" s="1111"/>
      <c r="CR123" s="1111"/>
      <c r="CS123" s="1111"/>
      <c r="CT123" s="1111"/>
      <c r="CU123" s="1111"/>
      <c r="CV123" s="1111"/>
      <c r="CW123" s="1111"/>
      <c r="CX123" s="1111"/>
      <c r="CY123" s="1111"/>
      <c r="CZ123" s="1111"/>
      <c r="DA123" s="1111"/>
      <c r="DB123" s="1111"/>
      <c r="DC123" s="1111"/>
      <c r="DD123" s="1111"/>
      <c r="DE123" s="1111"/>
      <c r="DF123" s="1112"/>
      <c r="DG123" s="1048">
        <v>95771</v>
      </c>
      <c r="DH123" s="1049"/>
      <c r="DI123" s="1049"/>
      <c r="DJ123" s="1049"/>
      <c r="DK123" s="1050"/>
      <c r="DL123" s="1051">
        <v>91272</v>
      </c>
      <c r="DM123" s="1049"/>
      <c r="DN123" s="1049"/>
      <c r="DO123" s="1049"/>
      <c r="DP123" s="1050"/>
      <c r="DQ123" s="1051">
        <v>86857</v>
      </c>
      <c r="DR123" s="1049"/>
      <c r="DS123" s="1049"/>
      <c r="DT123" s="1049"/>
      <c r="DU123" s="1050"/>
      <c r="DV123" s="1052">
        <v>0.5</v>
      </c>
      <c r="DW123" s="1053"/>
      <c r="DX123" s="1053"/>
      <c r="DY123" s="1053"/>
      <c r="DZ123" s="1054"/>
    </row>
    <row r="124" spans="1:130" s="246" customFormat="1" ht="26.25" customHeight="1" thickBot="1" x14ac:dyDescent="0.2">
      <c r="A124" s="1149"/>
      <c r="B124" s="1036"/>
      <c r="C124" s="1006" t="s">
        <v>468</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440</v>
      </c>
      <c r="AB124" s="1049"/>
      <c r="AC124" s="1049"/>
      <c r="AD124" s="1049"/>
      <c r="AE124" s="1050"/>
      <c r="AF124" s="1051" t="s">
        <v>441</v>
      </c>
      <c r="AG124" s="1049"/>
      <c r="AH124" s="1049"/>
      <c r="AI124" s="1049"/>
      <c r="AJ124" s="1050"/>
      <c r="AK124" s="1051" t="s">
        <v>440</v>
      </c>
      <c r="AL124" s="1049"/>
      <c r="AM124" s="1049"/>
      <c r="AN124" s="1049"/>
      <c r="AO124" s="1050"/>
      <c r="AP124" s="1052" t="s">
        <v>442</v>
      </c>
      <c r="AQ124" s="1053"/>
      <c r="AR124" s="1053"/>
      <c r="AS124" s="1053"/>
      <c r="AT124" s="1054"/>
      <c r="AU124" s="1151" t="s">
        <v>485</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56.5</v>
      </c>
      <c r="BR124" s="1118"/>
      <c r="BS124" s="1118"/>
      <c r="BT124" s="1118"/>
      <c r="BU124" s="1118"/>
      <c r="BV124" s="1118">
        <v>59.4</v>
      </c>
      <c r="BW124" s="1118"/>
      <c r="BX124" s="1118"/>
      <c r="BY124" s="1118"/>
      <c r="BZ124" s="1118"/>
      <c r="CA124" s="1118">
        <v>49.6</v>
      </c>
      <c r="CB124" s="1118"/>
      <c r="CC124" s="1118"/>
      <c r="CD124" s="1118"/>
      <c r="CE124" s="1118"/>
      <c r="CF124" s="1119"/>
      <c r="CG124" s="1120"/>
      <c r="CH124" s="1120"/>
      <c r="CI124" s="1120"/>
      <c r="CJ124" s="1121"/>
      <c r="CK124" s="1103"/>
      <c r="CL124" s="1103"/>
      <c r="CM124" s="1103"/>
      <c r="CN124" s="1103"/>
      <c r="CO124" s="1104"/>
      <c r="CP124" s="1110" t="s">
        <v>486</v>
      </c>
      <c r="CQ124" s="1111"/>
      <c r="CR124" s="1111"/>
      <c r="CS124" s="1111"/>
      <c r="CT124" s="1111"/>
      <c r="CU124" s="1111"/>
      <c r="CV124" s="1111"/>
      <c r="CW124" s="1111"/>
      <c r="CX124" s="1111"/>
      <c r="CY124" s="1111"/>
      <c r="CZ124" s="1111"/>
      <c r="DA124" s="1111"/>
      <c r="DB124" s="1111"/>
      <c r="DC124" s="1111"/>
      <c r="DD124" s="1111"/>
      <c r="DE124" s="1111"/>
      <c r="DF124" s="1112"/>
      <c r="DG124" s="1095" t="s">
        <v>446</v>
      </c>
      <c r="DH124" s="1074"/>
      <c r="DI124" s="1074"/>
      <c r="DJ124" s="1074"/>
      <c r="DK124" s="1075"/>
      <c r="DL124" s="1073" t="s">
        <v>441</v>
      </c>
      <c r="DM124" s="1074"/>
      <c r="DN124" s="1074"/>
      <c r="DO124" s="1074"/>
      <c r="DP124" s="1075"/>
      <c r="DQ124" s="1073" t="s">
        <v>445</v>
      </c>
      <c r="DR124" s="1074"/>
      <c r="DS124" s="1074"/>
      <c r="DT124" s="1074"/>
      <c r="DU124" s="1075"/>
      <c r="DV124" s="1076" t="s">
        <v>230</v>
      </c>
      <c r="DW124" s="1077"/>
      <c r="DX124" s="1077"/>
      <c r="DY124" s="1077"/>
      <c r="DZ124" s="1078"/>
    </row>
    <row r="125" spans="1:130" s="246" customFormat="1" ht="26.25" customHeight="1" x14ac:dyDescent="0.15">
      <c r="A125" s="1149"/>
      <c r="B125" s="1036"/>
      <c r="C125" s="1006" t="s">
        <v>470</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451</v>
      </c>
      <c r="AB125" s="1049"/>
      <c r="AC125" s="1049"/>
      <c r="AD125" s="1049"/>
      <c r="AE125" s="1050"/>
      <c r="AF125" s="1051" t="s">
        <v>451</v>
      </c>
      <c r="AG125" s="1049"/>
      <c r="AH125" s="1049"/>
      <c r="AI125" s="1049"/>
      <c r="AJ125" s="1050"/>
      <c r="AK125" s="1051" t="s">
        <v>445</v>
      </c>
      <c r="AL125" s="1049"/>
      <c r="AM125" s="1049"/>
      <c r="AN125" s="1049"/>
      <c r="AO125" s="1050"/>
      <c r="AP125" s="1052" t="s">
        <v>451</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487</v>
      </c>
      <c r="CL125" s="1098"/>
      <c r="CM125" s="1098"/>
      <c r="CN125" s="1098"/>
      <c r="CO125" s="1099"/>
      <c r="CP125" s="1030" t="s">
        <v>488</v>
      </c>
      <c r="CQ125" s="979"/>
      <c r="CR125" s="979"/>
      <c r="CS125" s="979"/>
      <c r="CT125" s="979"/>
      <c r="CU125" s="979"/>
      <c r="CV125" s="979"/>
      <c r="CW125" s="979"/>
      <c r="CX125" s="979"/>
      <c r="CY125" s="979"/>
      <c r="CZ125" s="979"/>
      <c r="DA125" s="979"/>
      <c r="DB125" s="979"/>
      <c r="DC125" s="979"/>
      <c r="DD125" s="979"/>
      <c r="DE125" s="979"/>
      <c r="DF125" s="980"/>
      <c r="DG125" s="1016" t="s">
        <v>440</v>
      </c>
      <c r="DH125" s="1017"/>
      <c r="DI125" s="1017"/>
      <c r="DJ125" s="1017"/>
      <c r="DK125" s="1017"/>
      <c r="DL125" s="1017" t="s">
        <v>440</v>
      </c>
      <c r="DM125" s="1017"/>
      <c r="DN125" s="1017"/>
      <c r="DO125" s="1017"/>
      <c r="DP125" s="1017"/>
      <c r="DQ125" s="1017" t="s">
        <v>445</v>
      </c>
      <c r="DR125" s="1017"/>
      <c r="DS125" s="1017"/>
      <c r="DT125" s="1017"/>
      <c r="DU125" s="1017"/>
      <c r="DV125" s="1018" t="s">
        <v>451</v>
      </c>
      <c r="DW125" s="1018"/>
      <c r="DX125" s="1018"/>
      <c r="DY125" s="1018"/>
      <c r="DZ125" s="1019"/>
    </row>
    <row r="126" spans="1:130" s="246" customFormat="1" ht="26.25" customHeight="1" thickBot="1" x14ac:dyDescent="0.2">
      <c r="A126" s="1149"/>
      <c r="B126" s="1036"/>
      <c r="C126" s="1006" t="s">
        <v>473</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446</v>
      </c>
      <c r="AB126" s="1049"/>
      <c r="AC126" s="1049"/>
      <c r="AD126" s="1049"/>
      <c r="AE126" s="1050"/>
      <c r="AF126" s="1051" t="s">
        <v>451</v>
      </c>
      <c r="AG126" s="1049"/>
      <c r="AH126" s="1049"/>
      <c r="AI126" s="1049"/>
      <c r="AJ126" s="1050"/>
      <c r="AK126" s="1051" t="s">
        <v>440</v>
      </c>
      <c r="AL126" s="1049"/>
      <c r="AM126" s="1049"/>
      <c r="AN126" s="1049"/>
      <c r="AO126" s="1050"/>
      <c r="AP126" s="1052" t="s">
        <v>451</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489</v>
      </c>
      <c r="CQ126" s="1040"/>
      <c r="CR126" s="1040"/>
      <c r="CS126" s="1040"/>
      <c r="CT126" s="1040"/>
      <c r="CU126" s="1040"/>
      <c r="CV126" s="1040"/>
      <c r="CW126" s="1040"/>
      <c r="CX126" s="1040"/>
      <c r="CY126" s="1040"/>
      <c r="CZ126" s="1040"/>
      <c r="DA126" s="1040"/>
      <c r="DB126" s="1040"/>
      <c r="DC126" s="1040"/>
      <c r="DD126" s="1040"/>
      <c r="DE126" s="1040"/>
      <c r="DF126" s="1041"/>
      <c r="DG126" s="1009" t="s">
        <v>440</v>
      </c>
      <c r="DH126" s="1010"/>
      <c r="DI126" s="1010"/>
      <c r="DJ126" s="1010"/>
      <c r="DK126" s="1010"/>
      <c r="DL126" s="1010" t="s">
        <v>440</v>
      </c>
      <c r="DM126" s="1010"/>
      <c r="DN126" s="1010"/>
      <c r="DO126" s="1010"/>
      <c r="DP126" s="1010"/>
      <c r="DQ126" s="1010" t="s">
        <v>230</v>
      </c>
      <c r="DR126" s="1010"/>
      <c r="DS126" s="1010"/>
      <c r="DT126" s="1010"/>
      <c r="DU126" s="1010"/>
      <c r="DV126" s="1011" t="s">
        <v>440</v>
      </c>
      <c r="DW126" s="1011"/>
      <c r="DX126" s="1011"/>
      <c r="DY126" s="1011"/>
      <c r="DZ126" s="1012"/>
    </row>
    <row r="127" spans="1:130" s="246" customFormat="1" ht="26.25" customHeight="1" x14ac:dyDescent="0.15">
      <c r="A127" s="1150"/>
      <c r="B127" s="1038"/>
      <c r="C127" s="1092" t="s">
        <v>490</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440</v>
      </c>
      <c r="AB127" s="1049"/>
      <c r="AC127" s="1049"/>
      <c r="AD127" s="1049"/>
      <c r="AE127" s="1050"/>
      <c r="AF127" s="1051" t="s">
        <v>451</v>
      </c>
      <c r="AG127" s="1049"/>
      <c r="AH127" s="1049"/>
      <c r="AI127" s="1049"/>
      <c r="AJ127" s="1050"/>
      <c r="AK127" s="1051" t="s">
        <v>451</v>
      </c>
      <c r="AL127" s="1049"/>
      <c r="AM127" s="1049"/>
      <c r="AN127" s="1049"/>
      <c r="AO127" s="1050"/>
      <c r="AP127" s="1052" t="s">
        <v>440</v>
      </c>
      <c r="AQ127" s="1053"/>
      <c r="AR127" s="1053"/>
      <c r="AS127" s="1053"/>
      <c r="AT127" s="1054"/>
      <c r="AU127" s="282"/>
      <c r="AV127" s="282"/>
      <c r="AW127" s="282"/>
      <c r="AX127" s="1122" t="s">
        <v>491</v>
      </c>
      <c r="AY127" s="1123"/>
      <c r="AZ127" s="1123"/>
      <c r="BA127" s="1123"/>
      <c r="BB127" s="1123"/>
      <c r="BC127" s="1123"/>
      <c r="BD127" s="1123"/>
      <c r="BE127" s="1124"/>
      <c r="BF127" s="1125" t="s">
        <v>492</v>
      </c>
      <c r="BG127" s="1123"/>
      <c r="BH127" s="1123"/>
      <c r="BI127" s="1123"/>
      <c r="BJ127" s="1123"/>
      <c r="BK127" s="1123"/>
      <c r="BL127" s="1124"/>
      <c r="BM127" s="1125" t="s">
        <v>493</v>
      </c>
      <c r="BN127" s="1123"/>
      <c r="BO127" s="1123"/>
      <c r="BP127" s="1123"/>
      <c r="BQ127" s="1123"/>
      <c r="BR127" s="1123"/>
      <c r="BS127" s="1124"/>
      <c r="BT127" s="1125" t="s">
        <v>494</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495</v>
      </c>
      <c r="CQ127" s="1040"/>
      <c r="CR127" s="1040"/>
      <c r="CS127" s="1040"/>
      <c r="CT127" s="1040"/>
      <c r="CU127" s="1040"/>
      <c r="CV127" s="1040"/>
      <c r="CW127" s="1040"/>
      <c r="CX127" s="1040"/>
      <c r="CY127" s="1040"/>
      <c r="CZ127" s="1040"/>
      <c r="DA127" s="1040"/>
      <c r="DB127" s="1040"/>
      <c r="DC127" s="1040"/>
      <c r="DD127" s="1040"/>
      <c r="DE127" s="1040"/>
      <c r="DF127" s="1041"/>
      <c r="DG127" s="1009" t="s">
        <v>440</v>
      </c>
      <c r="DH127" s="1010"/>
      <c r="DI127" s="1010"/>
      <c r="DJ127" s="1010"/>
      <c r="DK127" s="1010"/>
      <c r="DL127" s="1010" t="s">
        <v>451</v>
      </c>
      <c r="DM127" s="1010"/>
      <c r="DN127" s="1010"/>
      <c r="DO127" s="1010"/>
      <c r="DP127" s="1010"/>
      <c r="DQ127" s="1010" t="s">
        <v>451</v>
      </c>
      <c r="DR127" s="1010"/>
      <c r="DS127" s="1010"/>
      <c r="DT127" s="1010"/>
      <c r="DU127" s="1010"/>
      <c r="DV127" s="1011" t="s">
        <v>451</v>
      </c>
      <c r="DW127" s="1011"/>
      <c r="DX127" s="1011"/>
      <c r="DY127" s="1011"/>
      <c r="DZ127" s="1012"/>
    </row>
    <row r="128" spans="1:130" s="246" customFormat="1" ht="26.25" customHeight="1" thickBot="1" x14ac:dyDescent="0.2">
      <c r="A128" s="1133" t="s">
        <v>496</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497</v>
      </c>
      <c r="X128" s="1135"/>
      <c r="Y128" s="1135"/>
      <c r="Z128" s="1136"/>
      <c r="AA128" s="1137">
        <v>720375</v>
      </c>
      <c r="AB128" s="1138"/>
      <c r="AC128" s="1138"/>
      <c r="AD128" s="1138"/>
      <c r="AE128" s="1139"/>
      <c r="AF128" s="1140">
        <v>751904</v>
      </c>
      <c r="AG128" s="1138"/>
      <c r="AH128" s="1138"/>
      <c r="AI128" s="1138"/>
      <c r="AJ128" s="1139"/>
      <c r="AK128" s="1140">
        <v>687642</v>
      </c>
      <c r="AL128" s="1138"/>
      <c r="AM128" s="1138"/>
      <c r="AN128" s="1138"/>
      <c r="AO128" s="1139"/>
      <c r="AP128" s="1141"/>
      <c r="AQ128" s="1142"/>
      <c r="AR128" s="1142"/>
      <c r="AS128" s="1142"/>
      <c r="AT128" s="1143"/>
      <c r="AU128" s="282"/>
      <c r="AV128" s="282"/>
      <c r="AW128" s="282"/>
      <c r="AX128" s="978" t="s">
        <v>498</v>
      </c>
      <c r="AY128" s="979"/>
      <c r="AZ128" s="979"/>
      <c r="BA128" s="979"/>
      <c r="BB128" s="979"/>
      <c r="BC128" s="979"/>
      <c r="BD128" s="979"/>
      <c r="BE128" s="980"/>
      <c r="BF128" s="1144" t="s">
        <v>450</v>
      </c>
      <c r="BG128" s="1145"/>
      <c r="BH128" s="1145"/>
      <c r="BI128" s="1145"/>
      <c r="BJ128" s="1145"/>
      <c r="BK128" s="1145"/>
      <c r="BL128" s="1146"/>
      <c r="BM128" s="1144">
        <v>12.54</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499</v>
      </c>
      <c r="CQ128" s="1127"/>
      <c r="CR128" s="1127"/>
      <c r="CS128" s="1127"/>
      <c r="CT128" s="1127"/>
      <c r="CU128" s="1127"/>
      <c r="CV128" s="1127"/>
      <c r="CW128" s="1127"/>
      <c r="CX128" s="1127"/>
      <c r="CY128" s="1127"/>
      <c r="CZ128" s="1127"/>
      <c r="DA128" s="1127"/>
      <c r="DB128" s="1127"/>
      <c r="DC128" s="1127"/>
      <c r="DD128" s="1127"/>
      <c r="DE128" s="1127"/>
      <c r="DF128" s="1128"/>
      <c r="DG128" s="1129" t="s">
        <v>445</v>
      </c>
      <c r="DH128" s="1130"/>
      <c r="DI128" s="1130"/>
      <c r="DJ128" s="1130"/>
      <c r="DK128" s="1130"/>
      <c r="DL128" s="1130" t="s">
        <v>230</v>
      </c>
      <c r="DM128" s="1130"/>
      <c r="DN128" s="1130"/>
      <c r="DO128" s="1130"/>
      <c r="DP128" s="1130"/>
      <c r="DQ128" s="1130" t="s">
        <v>230</v>
      </c>
      <c r="DR128" s="1130"/>
      <c r="DS128" s="1130"/>
      <c r="DT128" s="1130"/>
      <c r="DU128" s="1130"/>
      <c r="DV128" s="1131" t="s">
        <v>230</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500</v>
      </c>
      <c r="X129" s="1164"/>
      <c r="Y129" s="1164"/>
      <c r="Z129" s="1165"/>
      <c r="AA129" s="1048">
        <v>18918719</v>
      </c>
      <c r="AB129" s="1049"/>
      <c r="AC129" s="1049"/>
      <c r="AD129" s="1049"/>
      <c r="AE129" s="1050"/>
      <c r="AF129" s="1051">
        <v>19201533</v>
      </c>
      <c r="AG129" s="1049"/>
      <c r="AH129" s="1049"/>
      <c r="AI129" s="1049"/>
      <c r="AJ129" s="1050"/>
      <c r="AK129" s="1051">
        <v>19129682</v>
      </c>
      <c r="AL129" s="1049"/>
      <c r="AM129" s="1049"/>
      <c r="AN129" s="1049"/>
      <c r="AO129" s="1050"/>
      <c r="AP129" s="1166"/>
      <c r="AQ129" s="1167"/>
      <c r="AR129" s="1167"/>
      <c r="AS129" s="1167"/>
      <c r="AT129" s="1168"/>
      <c r="AU129" s="284"/>
      <c r="AV129" s="284"/>
      <c r="AW129" s="284"/>
      <c r="AX129" s="1157" t="s">
        <v>501</v>
      </c>
      <c r="AY129" s="1040"/>
      <c r="AZ129" s="1040"/>
      <c r="BA129" s="1040"/>
      <c r="BB129" s="1040"/>
      <c r="BC129" s="1040"/>
      <c r="BD129" s="1040"/>
      <c r="BE129" s="1041"/>
      <c r="BF129" s="1158" t="s">
        <v>442</v>
      </c>
      <c r="BG129" s="1159"/>
      <c r="BH129" s="1159"/>
      <c r="BI129" s="1159"/>
      <c r="BJ129" s="1159"/>
      <c r="BK129" s="1159"/>
      <c r="BL129" s="1160"/>
      <c r="BM129" s="1158">
        <v>17.54</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502</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503</v>
      </c>
      <c r="X130" s="1164"/>
      <c r="Y130" s="1164"/>
      <c r="Z130" s="1165"/>
      <c r="AA130" s="1048">
        <v>2936755</v>
      </c>
      <c r="AB130" s="1049"/>
      <c r="AC130" s="1049"/>
      <c r="AD130" s="1049"/>
      <c r="AE130" s="1050"/>
      <c r="AF130" s="1051">
        <v>2985681</v>
      </c>
      <c r="AG130" s="1049"/>
      <c r="AH130" s="1049"/>
      <c r="AI130" s="1049"/>
      <c r="AJ130" s="1050"/>
      <c r="AK130" s="1051">
        <v>2937907</v>
      </c>
      <c r="AL130" s="1049"/>
      <c r="AM130" s="1049"/>
      <c r="AN130" s="1049"/>
      <c r="AO130" s="1050"/>
      <c r="AP130" s="1166"/>
      <c r="AQ130" s="1167"/>
      <c r="AR130" s="1167"/>
      <c r="AS130" s="1167"/>
      <c r="AT130" s="1168"/>
      <c r="AU130" s="284"/>
      <c r="AV130" s="284"/>
      <c r="AW130" s="284"/>
      <c r="AX130" s="1157" t="s">
        <v>504</v>
      </c>
      <c r="AY130" s="1040"/>
      <c r="AZ130" s="1040"/>
      <c r="BA130" s="1040"/>
      <c r="BB130" s="1040"/>
      <c r="BC130" s="1040"/>
      <c r="BD130" s="1040"/>
      <c r="BE130" s="1041"/>
      <c r="BF130" s="1194">
        <v>8.4</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505</v>
      </c>
      <c r="X131" s="1202"/>
      <c r="Y131" s="1202"/>
      <c r="Z131" s="1203"/>
      <c r="AA131" s="1095">
        <v>15981964</v>
      </c>
      <c r="AB131" s="1074"/>
      <c r="AC131" s="1074"/>
      <c r="AD131" s="1074"/>
      <c r="AE131" s="1075"/>
      <c r="AF131" s="1073">
        <v>16215852</v>
      </c>
      <c r="AG131" s="1074"/>
      <c r="AH131" s="1074"/>
      <c r="AI131" s="1074"/>
      <c r="AJ131" s="1075"/>
      <c r="AK131" s="1073">
        <v>16191775</v>
      </c>
      <c r="AL131" s="1074"/>
      <c r="AM131" s="1074"/>
      <c r="AN131" s="1074"/>
      <c r="AO131" s="1075"/>
      <c r="AP131" s="1204"/>
      <c r="AQ131" s="1205"/>
      <c r="AR131" s="1205"/>
      <c r="AS131" s="1205"/>
      <c r="AT131" s="1206"/>
      <c r="AU131" s="284"/>
      <c r="AV131" s="284"/>
      <c r="AW131" s="284"/>
      <c r="AX131" s="1176" t="s">
        <v>506</v>
      </c>
      <c r="AY131" s="1127"/>
      <c r="AZ131" s="1127"/>
      <c r="BA131" s="1127"/>
      <c r="BB131" s="1127"/>
      <c r="BC131" s="1127"/>
      <c r="BD131" s="1127"/>
      <c r="BE131" s="1128"/>
      <c r="BF131" s="1177">
        <v>49.6</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507</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508</v>
      </c>
      <c r="W132" s="1187"/>
      <c r="X132" s="1187"/>
      <c r="Y132" s="1187"/>
      <c r="Z132" s="1188"/>
      <c r="AA132" s="1189">
        <v>8.6062639109999992</v>
      </c>
      <c r="AB132" s="1190"/>
      <c r="AC132" s="1190"/>
      <c r="AD132" s="1190"/>
      <c r="AE132" s="1191"/>
      <c r="AF132" s="1192">
        <v>8.3208270520000003</v>
      </c>
      <c r="AG132" s="1190"/>
      <c r="AH132" s="1190"/>
      <c r="AI132" s="1190"/>
      <c r="AJ132" s="1191"/>
      <c r="AK132" s="1192">
        <v>8.3026968940000003</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509</v>
      </c>
      <c r="W133" s="1170"/>
      <c r="X133" s="1170"/>
      <c r="Y133" s="1170"/>
      <c r="Z133" s="1171"/>
      <c r="AA133" s="1172">
        <v>9.3000000000000007</v>
      </c>
      <c r="AB133" s="1173"/>
      <c r="AC133" s="1173"/>
      <c r="AD133" s="1173"/>
      <c r="AE133" s="1174"/>
      <c r="AF133" s="1172">
        <v>8.8000000000000007</v>
      </c>
      <c r="AG133" s="1173"/>
      <c r="AH133" s="1173"/>
      <c r="AI133" s="1173"/>
      <c r="AJ133" s="1174"/>
      <c r="AK133" s="1172">
        <v>8.4</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sbAjtdoQ1JMiAEDUWAHbRXd2AZ1ImaGcATbGTxERD7mlfyJyNn8ovvQc8xeI6zW4u9lVGGGVZhPRnivbsFbhXw==" saltValue="h8YH5q1BtMALxnvQZBcaZ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NnQpXGRgCFR3bY7GRqXROGXxvcmsLzMKCOIxVo5SQc1QtUlnOaP0Rg2CSbBhGpDD3YESjua+0gEnA+2SGFi/w==" saltValue="vAneORpCML+muifQMWsZ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u5KucjFvJz5QeDENGKH1KKtg8i6tH55nK338XcgmNNaD0bvxriR+MOkqcPBfRHPxDaotRPzx0FZ7yNL7MwIAA==" saltValue="ZGJMKeU5Aaf1jsnyhoGuH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513</v>
      </c>
      <c r="AP7" s="303"/>
      <c r="AQ7" s="304" t="s">
        <v>514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515</v>
      </c>
      <c r="AQ8" s="310" t="s">
        <v>516</v>
      </c>
      <c r="AR8" s="311" t="s">
        <v>517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518</v>
      </c>
      <c r="AL9" s="1213"/>
      <c r="AM9" s="1213"/>
      <c r="AN9" s="1214"/>
      <c r="AO9" s="312">
        <v>4385164</v>
      </c>
      <c r="AP9" s="312">
        <v>49699</v>
      </c>
      <c r="AQ9" s="313">
        <v>62647</v>
      </c>
      <c r="AR9" s="314">
        <v>-20.7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519</v>
      </c>
      <c r="AL10" s="1213"/>
      <c r="AM10" s="1213"/>
      <c r="AN10" s="1214"/>
      <c r="AO10" s="315">
        <v>338221</v>
      </c>
      <c r="AP10" s="315">
        <v>3833</v>
      </c>
      <c r="AQ10" s="316">
        <v>5968</v>
      </c>
      <c r="AR10" s="317">
        <v>-35.799999999999997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520</v>
      </c>
      <c r="AL11" s="1213"/>
      <c r="AM11" s="1213"/>
      <c r="AN11" s="1214"/>
      <c r="AO11" s="315">
        <v>790534</v>
      </c>
      <c r="AP11" s="315">
        <v>8960</v>
      </c>
      <c r="AQ11" s="316">
        <v>5863</v>
      </c>
      <c r="AR11" s="317">
        <v>52.8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521</v>
      </c>
      <c r="AL12" s="1213"/>
      <c r="AM12" s="1213"/>
      <c r="AN12" s="1214"/>
      <c r="AO12" s="315">
        <v>126452</v>
      </c>
      <c r="AP12" s="315">
        <v>1433</v>
      </c>
      <c r="AQ12" s="316">
        <v>1312</v>
      </c>
      <c r="AR12" s="317">
        <v>9.1999999999999993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522</v>
      </c>
      <c r="AL13" s="1213"/>
      <c r="AM13" s="1213"/>
      <c r="AN13" s="1214"/>
      <c r="AO13" s="315" t="s">
        <v>523</v>
      </c>
      <c r="AP13" s="315" t="s">
        <v>523</v>
      </c>
      <c r="AQ13" s="316">
        <v>0</v>
      </c>
      <c r="AR13" s="317" t="s">
        <v>523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524</v>
      </c>
      <c r="AL14" s="1213"/>
      <c r="AM14" s="1213"/>
      <c r="AN14" s="1214"/>
      <c r="AO14" s="315">
        <v>219489</v>
      </c>
      <c r="AP14" s="315">
        <v>2488</v>
      </c>
      <c r="AQ14" s="316">
        <v>2308</v>
      </c>
      <c r="AR14" s="317">
        <v>7.8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525</v>
      </c>
      <c r="AL15" s="1213"/>
      <c r="AM15" s="1213"/>
      <c r="AN15" s="1214"/>
      <c r="AO15" s="315">
        <v>154850</v>
      </c>
      <c r="AP15" s="315">
        <v>1755</v>
      </c>
      <c r="AQ15" s="316">
        <v>1635</v>
      </c>
      <c r="AR15" s="317">
        <v>7.3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526</v>
      </c>
      <c r="AL16" s="1216"/>
      <c r="AM16" s="1216"/>
      <c r="AN16" s="1217"/>
      <c r="AO16" s="315">
        <v>-208831</v>
      </c>
      <c r="AP16" s="315">
        <v>-2367</v>
      </c>
      <c r="AQ16" s="316">
        <v>-5106</v>
      </c>
      <c r="AR16" s="317">
        <v>-53.6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5805879</v>
      </c>
      <c r="AP17" s="315">
        <v>65801</v>
      </c>
      <c r="AQ17" s="316">
        <v>74627</v>
      </c>
      <c r="AR17" s="317">
        <v>-11.8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528</v>
      </c>
      <c r="AP20" s="323" t="s">
        <v>529</v>
      </c>
      <c r="AQ20" s="324" t="s">
        <v>530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531</v>
      </c>
      <c r="AL21" s="1208"/>
      <c r="AM21" s="1208"/>
      <c r="AN21" s="1209"/>
      <c r="AO21" s="327">
        <v>5.37</v>
      </c>
      <c r="AP21" s="328">
        <v>7.32</v>
      </c>
      <c r="AQ21" s="329">
        <v>-1.95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532</v>
      </c>
      <c r="AL22" s="1208"/>
      <c r="AM22" s="1208"/>
      <c r="AN22" s="1209"/>
      <c r="AO22" s="332">
        <v>103</v>
      </c>
      <c r="AP22" s="333">
        <v>98.6</v>
      </c>
      <c r="AQ22" s="334">
        <v>4.4000000000000004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513</v>
      </c>
      <c r="AP30" s="303"/>
      <c r="AQ30" s="304" t="s">
        <v>514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515</v>
      </c>
      <c r="AQ31" s="310" t="s">
        <v>516</v>
      </c>
      <c r="AR31" s="311" t="s">
        <v>517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536</v>
      </c>
      <c r="AL32" s="1224"/>
      <c r="AM32" s="1224"/>
      <c r="AN32" s="1225"/>
      <c r="AO32" s="342">
        <v>3168328</v>
      </c>
      <c r="AP32" s="342">
        <v>35908</v>
      </c>
      <c r="AQ32" s="343">
        <v>39505</v>
      </c>
      <c r="AR32" s="344">
        <v>-9.1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537</v>
      </c>
      <c r="AL33" s="1224"/>
      <c r="AM33" s="1224"/>
      <c r="AN33" s="1225"/>
      <c r="AO33" s="342" t="s">
        <v>523</v>
      </c>
      <c r="AP33" s="342" t="s">
        <v>523</v>
      </c>
      <c r="AQ33" s="343" t="s">
        <v>523</v>
      </c>
      <c r="AR33" s="344" t="s">
        <v>523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538</v>
      </c>
      <c r="AL34" s="1224"/>
      <c r="AM34" s="1224"/>
      <c r="AN34" s="1225"/>
      <c r="AO34" s="342" t="s">
        <v>523</v>
      </c>
      <c r="AP34" s="342" t="s">
        <v>523</v>
      </c>
      <c r="AQ34" s="343">
        <v>56</v>
      </c>
      <c r="AR34" s="344" t="s">
        <v>523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539</v>
      </c>
      <c r="AL35" s="1224"/>
      <c r="AM35" s="1224"/>
      <c r="AN35" s="1225"/>
      <c r="AO35" s="342">
        <v>1245299</v>
      </c>
      <c r="AP35" s="342">
        <v>14114</v>
      </c>
      <c r="AQ35" s="343">
        <v>13645</v>
      </c>
      <c r="AR35" s="344">
        <v>3.4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540</v>
      </c>
      <c r="AL36" s="1224"/>
      <c r="AM36" s="1224"/>
      <c r="AN36" s="1225"/>
      <c r="AO36" s="342">
        <v>530146</v>
      </c>
      <c r="AP36" s="342">
        <v>6008</v>
      </c>
      <c r="AQ36" s="343">
        <v>1726</v>
      </c>
      <c r="AR36" s="344">
        <v>248.1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541</v>
      </c>
      <c r="AL37" s="1224"/>
      <c r="AM37" s="1224"/>
      <c r="AN37" s="1225"/>
      <c r="AO37" s="342">
        <v>26130</v>
      </c>
      <c r="AP37" s="342">
        <v>296</v>
      </c>
      <c r="AQ37" s="343">
        <v>663</v>
      </c>
      <c r="AR37" s="344">
        <v>-55.4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542</v>
      </c>
      <c r="AL38" s="1227"/>
      <c r="AM38" s="1227"/>
      <c r="AN38" s="1228"/>
      <c r="AO38" s="345" t="s">
        <v>523</v>
      </c>
      <c r="AP38" s="345" t="s">
        <v>523</v>
      </c>
      <c r="AQ38" s="346">
        <v>1</v>
      </c>
      <c r="AR38" s="334" t="s">
        <v>523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543</v>
      </c>
      <c r="AL39" s="1227"/>
      <c r="AM39" s="1227"/>
      <c r="AN39" s="1228"/>
      <c r="AO39" s="342">
        <v>-687642</v>
      </c>
      <c r="AP39" s="342">
        <v>-7793</v>
      </c>
      <c r="AQ39" s="343">
        <v>-5573</v>
      </c>
      <c r="AR39" s="344">
        <v>39.799999999999997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544</v>
      </c>
      <c r="AL40" s="1224"/>
      <c r="AM40" s="1224"/>
      <c r="AN40" s="1225"/>
      <c r="AO40" s="342">
        <v>-2937907</v>
      </c>
      <c r="AP40" s="342">
        <v>-33297</v>
      </c>
      <c r="AQ40" s="343">
        <v>-36518</v>
      </c>
      <c r="AR40" s="344">
        <v>-8.8000000000000007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297</v>
      </c>
      <c r="AL41" s="1230"/>
      <c r="AM41" s="1230"/>
      <c r="AN41" s="1231"/>
      <c r="AO41" s="342">
        <v>1344354</v>
      </c>
      <c r="AP41" s="342">
        <v>15236</v>
      </c>
      <c r="AQ41" s="343">
        <v>13504</v>
      </c>
      <c r="AR41" s="344">
        <v>12.8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513</v>
      </c>
      <c r="AN49" s="1220" t="s">
        <v>548</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549</v>
      </c>
      <c r="AO50" s="359" t="s">
        <v>550</v>
      </c>
      <c r="AP50" s="360" t="s">
        <v>551</v>
      </c>
      <c r="AQ50" s="361" t="s">
        <v>552</v>
      </c>
      <c r="AR50" s="362" t="s">
        <v>553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554</v>
      </c>
      <c r="AL51" s="355"/>
      <c r="AM51" s="363">
        <v>5233709</v>
      </c>
      <c r="AN51" s="364">
        <v>60045</v>
      </c>
      <c r="AO51" s="365">
        <v>-26.2</v>
      </c>
      <c r="AP51" s="366">
        <v>65988</v>
      </c>
      <c r="AQ51" s="367">
        <v>-5.0999999999999996</v>
      </c>
      <c r="AR51" s="368">
        <v>-21.1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555</v>
      </c>
      <c r="AM52" s="371">
        <v>1640561</v>
      </c>
      <c r="AN52" s="372">
        <v>18822</v>
      </c>
      <c r="AO52" s="373">
        <v>-43.8</v>
      </c>
      <c r="AP52" s="374">
        <v>36473</v>
      </c>
      <c r="AQ52" s="375">
        <v>3.3</v>
      </c>
      <c r="AR52" s="376">
        <v>-47.1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556</v>
      </c>
      <c r="AL53" s="355"/>
      <c r="AM53" s="363">
        <v>4396925</v>
      </c>
      <c r="AN53" s="364">
        <v>50392</v>
      </c>
      <c r="AO53" s="365">
        <v>-16.100000000000001</v>
      </c>
      <c r="AP53" s="366">
        <v>54227</v>
      </c>
      <c r="AQ53" s="367">
        <v>-17.8</v>
      </c>
      <c r="AR53" s="368">
        <v>1.7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555</v>
      </c>
      <c r="AM54" s="371">
        <v>1995502</v>
      </c>
      <c r="AN54" s="372">
        <v>22870</v>
      </c>
      <c r="AO54" s="373">
        <v>21.5</v>
      </c>
      <c r="AP54" s="374">
        <v>29694</v>
      </c>
      <c r="AQ54" s="375">
        <v>-18.600000000000001</v>
      </c>
      <c r="AR54" s="376">
        <v>40.1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557</v>
      </c>
      <c r="AL55" s="355"/>
      <c r="AM55" s="363">
        <v>4728140</v>
      </c>
      <c r="AN55" s="364">
        <v>53972</v>
      </c>
      <c r="AO55" s="365">
        <v>7.1</v>
      </c>
      <c r="AP55" s="366">
        <v>57295</v>
      </c>
      <c r="AQ55" s="367">
        <v>5.7</v>
      </c>
      <c r="AR55" s="368">
        <v>1.4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555</v>
      </c>
      <c r="AM56" s="371">
        <v>2374955</v>
      </c>
      <c r="AN56" s="372">
        <v>27110</v>
      </c>
      <c r="AO56" s="373">
        <v>18.5</v>
      </c>
      <c r="AP56" s="374">
        <v>32771</v>
      </c>
      <c r="AQ56" s="375">
        <v>10.4</v>
      </c>
      <c r="AR56" s="376">
        <v>8.1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558</v>
      </c>
      <c r="AL57" s="355"/>
      <c r="AM57" s="363">
        <v>5066632</v>
      </c>
      <c r="AN57" s="364">
        <v>57636</v>
      </c>
      <c r="AO57" s="365">
        <v>6.8</v>
      </c>
      <c r="AP57" s="366">
        <v>54110</v>
      </c>
      <c r="AQ57" s="367">
        <v>-5.6</v>
      </c>
      <c r="AR57" s="368">
        <v>12.4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555</v>
      </c>
      <c r="AM58" s="371">
        <v>3281975</v>
      </c>
      <c r="AN58" s="372">
        <v>37334</v>
      </c>
      <c r="AO58" s="373">
        <v>37.700000000000003</v>
      </c>
      <c r="AP58" s="374">
        <v>30620</v>
      </c>
      <c r="AQ58" s="375">
        <v>-6.6</v>
      </c>
      <c r="AR58" s="376">
        <v>44.3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559</v>
      </c>
      <c r="AL59" s="355"/>
      <c r="AM59" s="363">
        <v>4931761</v>
      </c>
      <c r="AN59" s="364">
        <v>55894</v>
      </c>
      <c r="AO59" s="365">
        <v>-3</v>
      </c>
      <c r="AP59" s="366">
        <v>54684</v>
      </c>
      <c r="AQ59" s="367">
        <v>1.1000000000000001</v>
      </c>
      <c r="AR59" s="368">
        <v>-4.0999999999999996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555</v>
      </c>
      <c r="AM60" s="371">
        <v>3019973</v>
      </c>
      <c r="AN60" s="372">
        <v>34227</v>
      </c>
      <c r="AO60" s="373">
        <v>-8.3000000000000007</v>
      </c>
      <c r="AP60" s="374">
        <v>32829</v>
      </c>
      <c r="AQ60" s="375">
        <v>7.2</v>
      </c>
      <c r="AR60" s="376">
        <v>-15.5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560</v>
      </c>
      <c r="AL61" s="377"/>
      <c r="AM61" s="378">
        <v>4871433</v>
      </c>
      <c r="AN61" s="379">
        <v>55588</v>
      </c>
      <c r="AO61" s="380">
        <v>-6.3</v>
      </c>
      <c r="AP61" s="381">
        <v>57261</v>
      </c>
      <c r="AQ61" s="382">
        <v>-4.3</v>
      </c>
      <c r="AR61" s="368">
        <v>-2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555</v>
      </c>
      <c r="AM62" s="371">
        <v>2462593</v>
      </c>
      <c r="AN62" s="372">
        <v>28073</v>
      </c>
      <c r="AO62" s="373">
        <v>5.0999999999999996</v>
      </c>
      <c r="AP62" s="374">
        <v>32477</v>
      </c>
      <c r="AQ62" s="375">
        <v>-0.9</v>
      </c>
      <c r="AR62" s="376">
        <v>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mW3KSHqeWH7CwuBx+I1/oEAVPcyb+FmY6K0h5RsEV3PFoI4OsjduSt/Npr4uOXFB8mLazko15U0A0yKLPQA7sA==" saltValue="oEsehNn7Y6yDnyLKqEIZI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uTopzWgiaTntaSH3M8GBor/QPJ07x9JqhwCq2qRAqkS4rdxWtb6PwYZFouTNaVRfeaYG0DbsieiY6nPoVTBVA==" saltValue="79iF4+ESWzgvyuPZ4fkv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HLhErTacNzjLxzXurWZz9CcLX7ixxKjjvw974nOD5hQTTFQiPlWpFAuLu4repND0ijjWIvp5ygkVaTLGTqEWA==" saltValue="QWrlhjMKYyd8Ag0N/A/0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2" t="s">
        <v>3</v>
      </c>
      <c r="D47" s="1232"/>
      <c r="E47" s="1233"/>
      <c r="F47" s="11">
        <v>9.7100000000000009</v>
      </c>
      <c r="G47" s="12">
        <v>8.7200000000000006</v>
      </c>
      <c r="H47" s="12">
        <v>9.44</v>
      </c>
      <c r="I47" s="12">
        <v>8.8800000000000008</v>
      </c>
      <c r="J47" s="13">
        <v>11.31</v>
      </c>
    </row>
    <row r="48" spans="2:10" ht="57.75" customHeight="1" x14ac:dyDescent="0.15">
      <c r="B48" s="14"/>
      <c r="C48" s="1234" t="s">
        <v>4</v>
      </c>
      <c r="D48" s="1234"/>
      <c r="E48" s="1235"/>
      <c r="F48" s="15">
        <v>6.06</v>
      </c>
      <c r="G48" s="16">
        <v>5.01</v>
      </c>
      <c r="H48" s="16">
        <v>4.76</v>
      </c>
      <c r="I48" s="16">
        <v>6.62</v>
      </c>
      <c r="J48" s="17">
        <v>5</v>
      </c>
    </row>
    <row r="49" spans="2:10" ht="57.75" customHeight="1" thickBot="1" x14ac:dyDescent="0.2">
      <c r="B49" s="18"/>
      <c r="C49" s="1236" t="s">
        <v>5</v>
      </c>
      <c r="D49" s="1236"/>
      <c r="E49" s="1237"/>
      <c r="F49" s="19">
        <v>5.38</v>
      </c>
      <c r="G49" s="20" t="s">
        <v>569</v>
      </c>
      <c r="H49" s="20">
        <v>0.25</v>
      </c>
      <c r="I49" s="20">
        <v>1.51</v>
      </c>
      <c r="J49" s="21">
        <v>0.75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5CHe10qoZHwxvdxLALiFe3QClDzkfJIek/fNT/gZ6sz/hijiHVMHm40QUbEmxTUD/3B61igr7csSNhms7zJOg==" saltValue="kg7cZ0BmYWl/sjVdg6C08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0004574</cp:lastModifiedBy>
  <cp:lastPrinted>2020-09-10T01:16:44Z</cp:lastPrinted>
  <dcterms:created xsi:type="dcterms:W3CDTF">2020-02-10T04:13:46Z</dcterms:created>
  <dcterms:modified xsi:type="dcterms:W3CDTF">2020-09-11T01:26:50Z</dcterms:modified>
  <cp:category/>
</cp:coreProperties>
</file>