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J19098\Desktop\(9.11〆)【財政状況資料集】平成30年度財政状況資料集（追加分）の作成及び提出について（依頼）\"/>
    </mc:Choice>
  </mc:AlternateContent>
  <bookViews>
    <workbookView xWindow="0" yWindow="0" windowWidth="19200" windowHeight="11370" tabRatio="72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13871F63_B738_4DAC_8E7C_46CD31041A26_.wvu.Cols" localSheetId="2" hidden="1">'各会計、関係団体の財政状況及び健全化判断比率'!$EB:$XFD</definedName>
    <definedName name="Z_13871F63_B738_4DAC_8E7C_46CD31041A26_.wvu.Cols" localSheetId="12" hidden="1">基金残高に係る経年分析!$P:$XFD</definedName>
    <definedName name="Z_13871F63_B738_4DAC_8E7C_46CD31041A26_.wvu.Cols" localSheetId="4" hidden="1">'経常経費分析表（経常収支比率の分析）'!$DM:$XFD</definedName>
    <definedName name="Z_13871F63_B738_4DAC_8E7C_46CD31041A26_.wvu.Cols" localSheetId="5" hidden="1">'経常経費分析表（人件費・公債費・普通建設事業費の分析）'!$AU:$XFD</definedName>
    <definedName name="Z_13871F63_B738_4DAC_8E7C_46CD31041A26_.wvu.Cols" localSheetId="3" hidden="1">財政比較分析表!$DQ:$XFD</definedName>
    <definedName name="Z_13871F63_B738_4DAC_8E7C_46CD31041A26_.wvu.Cols" localSheetId="10" hidden="1">'実質公債費比率（分子）の構造'!$V:$XFD</definedName>
    <definedName name="Z_13871F63_B738_4DAC_8E7C_46CD31041A26_.wvu.Cols" localSheetId="8" hidden="1">実質収支比率等に係る経年分析!$Q:$XFD</definedName>
    <definedName name="Z_13871F63_B738_4DAC_8E7C_46CD31041A26_.wvu.Cols" localSheetId="11" hidden="1">'将来負担比率（分子）の構造'!$T:$XFD</definedName>
    <definedName name="Z_13871F63_B738_4DAC_8E7C_46CD31041A26_.wvu.Cols" localSheetId="6" hidden="1">'性質別歳出決算分析表（住民一人当たりのコスト）'!$DV:$XFD</definedName>
    <definedName name="Z_13871F63_B738_4DAC_8E7C_46CD31041A26_.wvu.Cols" localSheetId="0" hidden="1">総括表!$DP:$XFD</definedName>
    <definedName name="Z_13871F63_B738_4DAC_8E7C_46CD31041A26_.wvu.Cols" localSheetId="1" hidden="1">普通会計の状況!$EN:$XFD</definedName>
    <definedName name="Z_13871F63_B738_4DAC_8E7C_46CD31041A26_.wvu.Cols" localSheetId="7" hidden="1">'目的別歳出決算分析表（住民一人当たりのコスト）'!$DV:$XFD</definedName>
    <definedName name="Z_13871F63_B738_4DAC_8E7C_46CD31041A26_.wvu.Cols" localSheetId="9" hidden="1">連結実質赤字比率に係る赤字・黒字の構成分析!$Q:$XFD</definedName>
    <definedName name="Z_13871F63_B738_4DAC_8E7C_46CD31041A26_.wvu.Rows" localSheetId="2" hidden="1">'各会計、関係団体の財政状況及び健全化判断比率'!$137:$1048576,'各会計、関係団体の財政状況及び健全化判断比率'!$89:$101,'各会計、関係団体の財政状況及び健全化判断比率'!$135:$136</definedName>
    <definedName name="Z_13871F63_B738_4DAC_8E7C_46CD31041A26_.wvu.Rows" localSheetId="12" hidden="1">基金残高に係る経年分析!$67:$1048576,基金残高に係る経年分析!$65:$66</definedName>
    <definedName name="Z_13871F63_B738_4DAC_8E7C_46CD31041A26_.wvu.Rows" localSheetId="4" hidden="1">'経常経費分析表（経常収支比率の分析）'!$104:$1048576,'経常経費分析表（経常収支比率の分析）'!$90:$103</definedName>
    <definedName name="Z_13871F63_B738_4DAC_8E7C_46CD31041A26_.wvu.Rows" localSheetId="5" hidden="1">'経常経費分析表（人件費・公債費・普通建設事業費の分析）'!$75:$1048576,'経常経費分析表（人件費・公債費・普通建設事業費の分析）'!$67:$74</definedName>
    <definedName name="Z_13871F63_B738_4DAC_8E7C_46CD31041A26_.wvu.Rows" localSheetId="3" hidden="1">財政比較分析表!$111:$1048576,財政比較分析表!$98:$110</definedName>
    <definedName name="Z_13871F63_B738_4DAC_8E7C_46CD31041A26_.wvu.Rows" localSheetId="10" hidden="1">'実質公債費比率（分子）の構造'!$63:$1048576</definedName>
    <definedName name="Z_13871F63_B738_4DAC_8E7C_46CD31041A26_.wvu.Rows" localSheetId="8" hidden="1">実質収支比率等に係る経年分析!$54:$1048576,実質収支比率等に係る経年分析!$51:$53</definedName>
    <definedName name="Z_13871F63_B738_4DAC_8E7C_46CD31041A26_.wvu.Rows" localSheetId="11" hidden="1">'将来負担比率（分子）の構造'!$87:$1048576,'将来負担比率（分子）の構造'!$56:$86</definedName>
    <definedName name="Z_13871F63_B738_4DAC_8E7C_46CD31041A26_.wvu.Rows" localSheetId="6" hidden="1">'性質別歳出決算分析表（住民一人当たりのコスト）'!$133:$1048576,'性質別歳出決算分析表（住民一人当たりのコスト）'!$117:$132</definedName>
    <definedName name="Z_13871F63_B738_4DAC_8E7C_46CD31041A26_.wvu.Rows" localSheetId="0" hidden="1">総括表!$60:$1048576,総括表!$57:$59</definedName>
    <definedName name="Z_13871F63_B738_4DAC_8E7C_46CD31041A26_.wvu.Rows" localSheetId="1" hidden="1">普通会計の状況!$54:$1048576,普通会計の状況!$50:$53</definedName>
    <definedName name="Z_13871F63_B738_4DAC_8E7C_46CD31041A26_.wvu.Rows" localSheetId="7" hidden="1">'目的別歳出決算分析表（住民一人当たりのコスト）'!$133:$1048576,'目的別歳出決算分析表（住民一人当たりのコスト）'!$117:$132</definedName>
    <definedName name="Z_13871F63_B738_4DAC_8E7C_46CD31041A26_.wvu.Rows" localSheetId="9" hidden="1">連結実質赤字比率に係る赤字・黒字の構成分析!$46:$1048576</definedName>
  </definedNames>
  <calcPr calcId="162913"/>
  <customWorkbookViews>
    <customWorkbookView name="菊川市役所 - 個人用ビュー" guid="{13871F63-B738-4DAC-8E7C-46CD31041A26}" mergeInterval="0" personalView="1" maximized="1" xWindow="-8" yWindow="-8" windowWidth="1382" windowHeight="744"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C36" i="1"/>
  <c r="CO35" i="1"/>
  <c r="BE35" i="1"/>
  <c r="C35" i="1"/>
  <c r="BE34" i="1"/>
  <c r="C34" i="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BW34" i="1"/>
  <c r="BW35" i="1" s="1"/>
  <c r="BW36" i="1" s="1"/>
  <c r="BW37" i="1" s="1"/>
  <c r="BW38" i="1" s="1"/>
  <c r="BW39" i="1" s="1"/>
  <c r="BW40" i="1" s="1"/>
  <c r="BW41" i="1" s="1"/>
  <c r="BW42" i="1" s="1"/>
  <c r="BW43" i="1" s="1"/>
  <c r="AM34" i="1"/>
  <c r="AM35" i="1" s="1"/>
  <c r="AM36" i="1" s="1"/>
  <c r="CO34" i="1"/>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<sst xmlns="http://schemas.openxmlformats.org/spreadsheetml/2006/main" count="1108" uniqueCount="606">
  <si>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</si>
  <si>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</si>
  <si>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</si>
  <si>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</si>
  <si>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</si>
  <si>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</si>
  <si>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</si>
  <si>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</si>
  <si>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</si>
  <si>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</si>
  <si>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</si>
  <si>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</si>
  <si>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</si>
  <si>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</si>
  <si>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</si>
  <si>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</si>
  <si>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</si>
  <si>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</si>
  <si>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</si>
  <si>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</si>
  <si>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</si>
  <si>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</si>
  <si>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</si>
  <si>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</si>
  <si>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</si>
  <si>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</si>
  <si>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</si>
  <si>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</si>
  <si>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</si>
  <si>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</si>
  <si>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</si>
  <si>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</si>
  <si>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</si>
  <si>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</si>
  <si>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</si>
  <si>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</si>
  <si>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</si>
  <si>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</si>
  <si>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</si>
  <si>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</si>
  <si>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</si>
  <si>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</si>
  <si>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</si>
  <si>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</si>
  <si>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</si>
  <si>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</si>
  <si>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</si>
  <si>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</si>
  <si>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</si>
  <si>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</si>
  <si>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</si>
  <si>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</si>
  <si>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</si>
  <si>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</si>
  <si>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</si>
  <si>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</si>
  <si>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</si>
  <si>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</si>
  <si>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</si>
  <si>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</si>
  <si>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</si>
  <si>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</si>
  <si>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</si>
  <si>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</si>
  <si>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</si>
  <si>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</si>
  <si>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</si>
  <si>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</si>
  <si>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</si>
  <si>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</si>
  <si>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</si>
  <si>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</si>
  <si>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</si>
  <si>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</si>
  <si>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</si>
  <si>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</si>
  <si>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</si>
  <si>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</si>
  <si>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</si>
  <si>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</si>
  <si>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</si>
  <si>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</si>
  <si>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</si>
  <si>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</si>
  <si>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</si>
  <si>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</si>
  <si>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</si>
  <si>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</si>
  <si>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</si>
  <si>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</si>
  <si>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</si>
  <si>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</si>
  <si>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</si>
  <si>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</si>
  <si>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</si>
  <si>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</si>
  <si>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</si>
  <si>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</si>
  <si>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</si>
  <si>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</si>
  <si>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</si>
  <si>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</si>
  <si>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</si>
  <si>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</si>
  <si>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</si>
  <si>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</si>
  <si>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</si>
  <si>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</si>
  <si>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</si>
  <si>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</si>
  <si>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</si>
  <si>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</si>
  <si>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</si>
  <si>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</si>
  <si>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</si>
  <si>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</si>
  <si>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</si>
  <si>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</si>
  <si>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</si>
  <si>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</si>
  <si>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</si>
  <si>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</si>
  <si>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</si>
  <si>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</si>
  <si>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</si>
  <si>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</si>
  <si>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</si>
  <si>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</si>
  <si>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</si>
  <si>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</si>
  <si>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</si>
  <si>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</si>
  <si>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</si>
  <si>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</si>
  <si>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</si>
  <si>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</si>
  <si>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</si>
  <si>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</si>
  <si>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</si>
  <si>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</si>
  <si>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</si>
  <si>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</si>
  <si>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</si>
  <si>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</si>
  <si>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</si>
  <si>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</si>
  <si>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</si>
  <si>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</si>
  <si>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</si>
  <si>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</si>
  <si>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</si>
  <si>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</si>
  <si>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</si>
  <si>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</si>
  <si>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</si>
  <si>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</si>
  <si>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</si>
  <si>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</si>
  <si>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</si>
  <si>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</si>
  <si>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</si>
  <si>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</si>
  <si>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</si>
  <si>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</si>
  <si>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</si>
  <si>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</si>
  <si>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</si>
  <si>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</si>
  <si>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</si>
  <si>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</si>
  <si>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</si>
  <si>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</si>
  <si>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</si>
  <si>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</si>
  <si>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</si>
  <si>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</si>
  <si>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</si>
  <si>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</si>
  <si>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</si>
  <si>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</si>
  <si>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</si>
  <si>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</si>
  <si>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</si>
  <si>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</si>
  <si>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</si>
  <si>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</si>
  <si>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</si>
  <si>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</si>
  <si>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</si>
  <si>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</si>
  <si>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</si>
  <si>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</si>
  <si>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</si>
  <si>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</si>
  <si>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</si>
  <si>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</si>
  <si>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</si>
  <si>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</si>
  <si>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</si>
  <si>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</si>
  <si>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</si>
  <si>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</si>
  <si>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</si>
  <si>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</si>
  <si>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</si>
  <si>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</si>
  <si>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</si>
  <si>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</si>
  <si>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</si>
  <si>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</si>
  <si>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</si>
  <si>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</si>
  <si>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</si>
  <si>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</si>
  <si>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静岡県菊川市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</si>
  <si>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</si>
  <si>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</si>
  <si>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</si>
  <si>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</si>
  <si>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</si>
  <si>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</si>
  <si>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</si>
  <si>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</si>
  <si>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</si>
  <si>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</si>
  <si>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</si>
  <si>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</si>
  <si>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</si>
  <si>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</si>
  <si>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</si>
  <si>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</si>
  <si>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</si>
  <si>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</si>
  <si>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</si>
  <si>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</si>
  <si>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</si>
  <si>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</si>
  <si>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</si>
  <si>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</si>
  <si>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</si>
  <si>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</si>
  <si>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</si>
  <si>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</si>
  <si>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</si>
  <si>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</si>
  <si>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</si>
  <si>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</si>
  <si>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</si>
  <si>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</si>
  <si>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</si>
  <si>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</si>
  <si>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</si>
  <si>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</si>
  <si>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</si>
  <si>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</si>
  <si>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</si>
  <si>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</si>
  <si>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</si>
  <si>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</si>
  <si>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</si>
  <si>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</si>
  <si>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</si>
  <si>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</si>
  <si>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</si>
  <si>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</si>
  <si>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</si>
  <si>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</si>
  <si>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</si>
  <si>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</si>
  <si>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</si>
  <si>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</si>
  <si>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</si>
  <si>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</si>
  <si>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</si>
  <si>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</si>
  <si>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</si>
  <si>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</si>
  <si>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</si>
  <si>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</si>
  <si>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</si>
  <si>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</si>
  <si>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</si>
  <si>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</si>
  <si>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</si>
  <si>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</si>
  <si>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</si>
  <si>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</si>
  <si>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</si>
  <si>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</si>
  <si>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</si>
  <si>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</si>
  <si>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</si>
  <si>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</si>
  <si>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</si>
  <si>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</si>
  <si>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</si>
  <si>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</si>
  <si>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</si>
  <si>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</si>
  <si>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</si>
  <si>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</si>
  <si>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</si>
  <si>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</si>
  <si>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</si>
  <si>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</si>
  <si>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</si>
  <si>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</si>
  <si>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</si>
  <si>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</si>
  <si>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</si>
  <si>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</si>
  <si>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</si>
  <si>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</si>
  <si>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</si>
  <si>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</si>
  <si>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</si>
  <si>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</si>
  <si>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</si>
  <si>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</si>
  <si>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</si>
  <si>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</si>
  <si>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</si>
  <si>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</si>
  <si>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</si>
  <si>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</si>
  <si>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</si>
  <si>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</si>
  <si>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</si>
  <si>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</si>
  <si>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</si>
  <si>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</si>
  <si>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</si>
  <si>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</si>
  <si>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</si>
  <si>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</si>
  <si>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</si>
  <si>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</si>
  <si>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</si>
  <si>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</si>
  <si>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</si>
  <si>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</si>
  <si>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</si>
  <si>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</si>
  <si>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</si>
  <si>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</si>
  <si>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</si>
  <si>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</si>
  <si>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</si>
  <si>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</si>
  <si>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</si>
  <si>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</si>
  <si>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</si>
  <si>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</si>
  <si>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</si>
  <si>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</si>
  <si>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</si>
  <si>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</si>
  <si>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</si>
  <si>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</si>
  <si>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</si>
  <si>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</si>
  <si>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</si>
  <si>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</si>
  <si>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</si>
  <si>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静岡県菊川市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</si>
  <si>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</si>
  <si>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</si>
  <si>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</si>
  <si>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</si>
  <si>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</si>
  <si>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</si>
  <si>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</si>
  <si>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</si>
  <si>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</si>
  <si>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</si>
  <si>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</si>
  <si>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</si>
  <si>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</si>
  <si>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</si>
  <si>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</si>
  <si>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</si>
  <si>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</si>
  <si>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</si>
  <si>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</si>
  <si>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</si>
  <si>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</si>
  <si>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</si>
  <si>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</si>
  <si>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</si>
  <si>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</si>
  <si>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</si>
  <si>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</si>
  <si>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</si>
  <si>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</si>
  <si>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</si>
  <si>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</si>
  <si>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</si>
  <si>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</si>
  <si>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</si>
  <si>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</si>
  <si>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</si>
  <si>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</si>
  <si>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</si>
  <si>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</si>
  <si>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</si>
  <si>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</si>
  <si>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</si>
  <si>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</si>
  <si>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</si>
  <si>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</si>
  <si>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</si>
  <si>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</si>
  <si>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</si>
  <si>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</si>
  <si>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</si>
  <si>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</si>
  <si>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</si>
  <si>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</si>
  <si>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</si>
  <si>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</si>
  <si>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</si>
  <si>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</si>
  <si>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</si>
  <si>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</si>
  <si>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</si>
  <si>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</si>
  <si>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</si>
  <si>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</si>
  <si>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</si>
  <si>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</si>
  <si>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</si>
  <si>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</si>
  <si>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</si>
  <si>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</si>
  <si>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</si>
  <si>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</si>
  <si>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</si>
  <si>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</si>
  <si>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</si>
  <si>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</si>
  <si>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</si>
  <si>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</si>
  <si>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</si>
  <si>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</si>
  <si>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</si>
  <si>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</si>
  <si>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</si>
  <si>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</si>
  <si>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</si>
  <si>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</si>
  <si>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</si>
  <si>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</si>
  <si>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</si>
  <si>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</si>
  <si>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</si>
  <si>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</si>
  <si>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</si>
  <si>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</si>
  <si>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</si>
  <si>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</si>
  <si>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</si>
  <si>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</si>
  <si>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</si>
  <si>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</si>
  <si>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</si>
  <si>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</si>
  <si>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</si>
  <si>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</si>
  <si>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</si>
  <si>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</si>
  <si>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</si>
  <si>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</si>
  <si>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</si>
  <si>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</si>
  <si>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</si>
  <si>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</si>
  <si>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</si>
  <si>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</si>
  <si>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</si>
  <si>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</si>
  <si>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</si>
  <si>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</si>
  <si>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</si>
  <si>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</si>
  <si>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</si>
  <si>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</si>
  <si>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</si>
  <si>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</si>
  <si>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</si>
  <si>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</si>
  <si>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</si>
  <si>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</si>
  <si>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</si>
  <si>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</si>
  <si>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</si>
  <si>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</si>
  <si>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</si>
  <si>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</si>
  <si>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</si>
  <si>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</si>
  <si>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</si>
  <si>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</si>
  <si>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</si>
  <si>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</si>
  <si>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</si>
  <si>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</si>
  <si>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</si>
  <si>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</si>
  <si>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</si>
  <si>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</si>
  <si>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</si>
  <si>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</si>
  <si>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</si>
  <si>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</si>
  <si>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</si>
  <si>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</si>
  <si>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</si>
  <si>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</si>
  <si>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</si>
  <si>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</si>
  <si>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</si>
  <si>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</si>
  <si>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</si>
  <si>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</si>
  <si>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</si>
  <si>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</si>
  <si>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</si>
  <si>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</si>
  <si>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</si>
  <si>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</si>
  <si>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</si>
  <si>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</si>
  <si>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</si>
  <si>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</si>
  <si>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</si>
  <si>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</si>
  <si>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</si>
  <si>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</si>
  <si>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</si>
  <si>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</si>
  <si>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</si>
  <si>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</si>
  <si>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</si>
  <si>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</si>
  <si>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</si>
  <si>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</si>
  <si>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</si>
  <si>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2.06</t>
  </si>
  <si>
    <t>▲ 1.34</t>
  </si>
  <si>
    <t>▲ 0.66</t>
  </si>
  <si>
    <t>▲ 3.79</t>
  </si>
  <si>
    <t>▲ 3.22</t>
  </si>
  <si>
    <t>水道事業会計</t>
  </si>
  <si>
    <t>一般会計</t>
  </si>
  <si>
    <t>病院事業会計</t>
  </si>
  <si>
    <t>介護保険特別会計</t>
  </si>
  <si>
    <t>国民健康保険特別会計</t>
  </si>
  <si>
    <t>下水道事業会計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</si>
  <si>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</si>
  <si>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</si>
  <si>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</si>
  <si>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</si>
  <si>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</si>
  <si>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</si>
  <si>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</si>
  <si>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</si>
  <si>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</si>
  <si>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</si>
  <si>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有限会社菊川生活環境センター</t>
    <rPh sb="0" eb="2">
      <t>ユウゲン</t>
    </rPh>
    <rPh sb="2" eb="4">
      <t>カイシャ</t>
    </rPh>
    <rPh sb="4" eb="6">
      <t>キクガワ</t>
    </rPh>
    <rPh sb="6" eb="8">
      <t>セイカツ</t>
    </rPh>
    <rPh sb="8" eb="10">
      <t>カンキョウ</t>
    </rPh>
    <phoneticPr fontId="2"/>
  </si>
  <si>
    <t>-</t>
    <phoneticPr fontId="2"/>
  </si>
  <si>
    <t>まちづくり基金</t>
    <rPh sb="5" eb="7">
      <t>キキン</t>
    </rPh>
    <phoneticPr fontId="2"/>
  </si>
  <si>
    <t>地域福祉基金</t>
    <rPh sb="0" eb="2">
      <t>チイキ</t>
    </rPh>
    <rPh sb="2" eb="4">
      <t>フクシ</t>
    </rPh>
    <rPh sb="4" eb="6">
      <t>キキン</t>
    </rPh>
    <phoneticPr fontId="2"/>
  </si>
  <si>
    <t>社会福祉基金</t>
    <rPh sb="0" eb="2">
      <t>シャカイ</t>
    </rPh>
    <rPh sb="2" eb="4">
      <t>フクシ</t>
    </rPh>
    <rPh sb="4" eb="6">
      <t>キキン</t>
    </rPh>
    <phoneticPr fontId="2"/>
  </si>
  <si>
    <t>菊川市環境保全基金</t>
    <rPh sb="0" eb="2">
      <t>キクガワ</t>
    </rPh>
    <rPh sb="2" eb="3">
      <t>シ</t>
    </rPh>
    <rPh sb="3" eb="5">
      <t>カンキョウ</t>
    </rPh>
    <rPh sb="5" eb="7">
      <t>ホゼン</t>
    </rPh>
    <rPh sb="7" eb="9">
      <t>キキン</t>
    </rPh>
    <phoneticPr fontId="2"/>
  </si>
  <si>
    <t>発電施設周辺地域整備事業に係る施設維持基金</t>
    <rPh sb="0" eb="2">
      <t>ハツデン</t>
    </rPh>
    <rPh sb="2" eb="4">
      <t>シセツ</t>
    </rPh>
    <rPh sb="4" eb="6">
      <t>シュウヘン</t>
    </rPh>
    <rPh sb="6" eb="8">
      <t>チイキ</t>
    </rPh>
    <rPh sb="8" eb="10">
      <t>セイビ</t>
    </rPh>
    <rPh sb="10" eb="12">
      <t>ジギョウ</t>
    </rPh>
    <rPh sb="13" eb="14">
      <t>カカ</t>
    </rPh>
    <rPh sb="15" eb="17">
      <t>シセツ</t>
    </rPh>
    <rPh sb="17" eb="19">
      <t>イジ</t>
    </rPh>
    <rPh sb="19" eb="21">
      <t>キキン</t>
    </rPh>
    <phoneticPr fontId="2"/>
  </si>
  <si>
    <t>-</t>
    <phoneticPr fontId="2"/>
  </si>
  <si>
    <t>牧之原市菊川市学校組合</t>
    <rPh sb="0" eb="4">
      <t>マキノハラシ</t>
    </rPh>
    <rPh sb="4" eb="6">
      <t>キクガワ</t>
    </rPh>
    <rPh sb="6" eb="7">
      <t>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</si>
  <si>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</si>
  <si>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</si>
  <si>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</si>
  <si>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</si>
  <si>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</si>
  <si>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</si>
  <si>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</si>
  <si>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</si>
  <si>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</si>
  <si>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</si>
  <si>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</si>
  <si>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</si>
  <si>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</si>
  <si>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</si>
  <si>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</si>
  <si>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</si>
  <si>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</si>
  <si>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</si>
  <si>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</si>
  <si>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</si>
  <si>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</si>
  <si>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</si>
  <si>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</si>
  <si>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</si>
  <si>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</si>
  <si>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</si>
  <si>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</si>
  <si>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償還期間を短く設定することや、地方債の借入額が償還額を超過しないよう予算を編成していること、及び一部事務組合や土地改良事業に係る地方債の償還が進んでいることなどにより、将来負担比率は改善傾向が続いている。一方で、投資的経費を抑制しているため、有形固定資産減価償却率は上昇傾向が続いており、これらのバランスを意識して財政運営を行っていく必要がある。今後は、平成28年度に策定した「菊川市公共施設等総合管理計画」に基づき、公共施設等の計画的な維持管理及び更新整備を行うことで費用を平準化し、有形固定資産減価償却率の増減をコントロールしていく。</t>
    <rPh sb="0" eb="3">
      <t>チホウサイ</t>
    </rPh>
    <rPh sb="4" eb="6">
      <t>ショウカン</t>
    </rPh>
    <rPh sb="6" eb="8">
      <t>キカン</t>
    </rPh>
    <rPh sb="9" eb="10">
      <t>ミジカ</t>
    </rPh>
    <rPh sb="11" eb="13">
      <t>セッテイ</t>
    </rPh>
    <rPh sb="50" eb="51">
      <t>オヨ</t>
    </rPh>
    <rPh sb="97" eb="99">
      <t>ケイコウ</t>
    </rPh>
    <rPh sb="100" eb="101">
      <t>ツヅ</t>
    </rPh>
    <rPh sb="110" eb="113">
      <t>トウシテキ</t>
    </rPh>
    <rPh sb="113" eb="115">
      <t>ケイヒ</t>
    </rPh>
    <rPh sb="116" eb="118">
      <t>ヨクセイ</t>
    </rPh>
    <rPh sb="125" eb="127">
      <t>ユウケイ</t>
    </rPh>
    <rPh sb="127" eb="129">
      <t>コテイ</t>
    </rPh>
    <rPh sb="129" eb="131">
      <t>シサン</t>
    </rPh>
    <rPh sb="131" eb="133">
      <t>ゲンカ</t>
    </rPh>
    <rPh sb="133" eb="135">
      <t>ショウキャク</t>
    </rPh>
    <rPh sb="135" eb="136">
      <t>リツ</t>
    </rPh>
    <rPh sb="137" eb="139">
      <t>ジョウショウ</t>
    </rPh>
    <rPh sb="139" eb="141">
      <t>ケイコウ</t>
    </rPh>
    <rPh sb="142" eb="143">
      <t>ツヅ</t>
    </rPh>
    <rPh sb="157" eb="159">
      <t>イシキ</t>
    </rPh>
    <rPh sb="161" eb="163">
      <t>ザイセイ</t>
    </rPh>
    <rPh sb="163" eb="165">
      <t>ウンエイ</t>
    </rPh>
    <rPh sb="166" eb="167">
      <t>オコナ</t>
    </rPh>
    <rPh sb="171" eb="173">
      <t>ヒツヨウ</t>
    </rPh>
    <rPh sb="177" eb="179">
      <t>コンゴ</t>
    </rPh>
    <rPh sb="217" eb="218">
      <t>トウ</t>
    </rPh>
    <rPh sb="227" eb="228">
      <t>オヨ</t>
    </rPh>
    <rPh sb="229" eb="231">
      <t>コウシン</t>
    </rPh>
    <rPh sb="231" eb="233">
      <t>セイビ</t>
    </rPh>
    <rPh sb="239" eb="241">
      <t>ヒヨウ</t>
    </rPh>
    <rPh sb="242" eb="245">
      <t>ヘイジュンカ</t>
    </rPh>
    <rPh sb="259" eb="261">
      <t>ゾウゲン</t>
    </rPh>
    <phoneticPr fontId="5"/>
  </si>
  <si>
    <t>地方債の償還期間を短く設定することや、地方債の借入額が償還額を超過しないよう予算を編成していること、及び一部事務組合や土地改良事業に係る地方債の償還が進んでいることなどにより、将来負担比率は改善傾向が続いている。一方で、地方債の償還期間を短く設定していることから年度毎の償還額が多額になり、実質公債費比率については横ばいとなっている。将来負担比率については平成26年度比で▲73.8％と大きく改善できているため、今後は地方債の償還期間を長くするなど、実質公債費比率の改善を重視し財政運営を行っていく。なお、本市においては市立病院の建設時に借入れた地方債の償還が実質公債費比率を悪化させる大きな要因となっており、令和10年度までは大きな改善を見込めないと考える。</t>
    <rPh sb="131" eb="133">
      <t>ネンド</t>
    </rPh>
    <rPh sb="133" eb="134">
      <t>マイ</t>
    </rPh>
    <rPh sb="135" eb="137">
      <t>ショウカン</t>
    </rPh>
    <rPh sb="137" eb="138">
      <t>ガク</t>
    </rPh>
    <rPh sb="139" eb="141">
      <t>タガク</t>
    </rPh>
    <rPh sb="145" eb="152">
      <t>ジッシツコウサイヒヒリツ</t>
    </rPh>
    <rPh sb="157" eb="158">
      <t>ヨコ</t>
    </rPh>
    <rPh sb="167" eb="173">
      <t>ショウライフタンヒリツ</t>
    </rPh>
    <rPh sb="178" eb="180">
      <t>ヘイセイ</t>
    </rPh>
    <rPh sb="182" eb="184">
      <t>ネンド</t>
    </rPh>
    <rPh sb="184" eb="185">
      <t>ヒ</t>
    </rPh>
    <rPh sb="193" eb="194">
      <t>オオ</t>
    </rPh>
    <rPh sb="196" eb="198">
      <t>カイゼン</t>
    </rPh>
    <rPh sb="206" eb="208">
      <t>コンゴ</t>
    </rPh>
    <rPh sb="213" eb="215">
      <t>ショウカン</t>
    </rPh>
    <rPh sb="215" eb="217">
      <t>キカン</t>
    </rPh>
    <rPh sb="253" eb="255">
      <t>ホンシ</t>
    </rPh>
    <rPh sb="260" eb="262">
      <t>シリツ</t>
    </rPh>
    <rPh sb="262" eb="264">
      <t>ビョウイン</t>
    </rPh>
    <rPh sb="265" eb="267">
      <t>ケンセツ</t>
    </rPh>
    <rPh sb="267" eb="268">
      <t>ジ</t>
    </rPh>
    <rPh sb="269" eb="271">
      <t>カリイレ</t>
    </rPh>
    <rPh sb="273" eb="276">
      <t>チホウサイ</t>
    </rPh>
    <rPh sb="277" eb="279">
      <t>ショウカン</t>
    </rPh>
    <rPh sb="280" eb="282">
      <t>ジッシツ</t>
    </rPh>
    <rPh sb="282" eb="285">
      <t>コウサイヒ</t>
    </rPh>
    <rPh sb="285" eb="287">
      <t>ヒリツ</t>
    </rPh>
    <rPh sb="288" eb="290">
      <t>アッカ</t>
    </rPh>
    <rPh sb="293" eb="294">
      <t>オオ</t>
    </rPh>
    <rPh sb="296" eb="298">
      <t>ヨウイン</t>
    </rPh>
    <rPh sb="305" eb="307">
      <t>レイワ</t>
    </rPh>
    <rPh sb="309" eb="311">
      <t>ネンド</t>
    </rPh>
    <rPh sb="314" eb="315">
      <t>オオ</t>
    </rPh>
    <rPh sb="317" eb="319">
      <t>カイゼン</t>
    </rPh>
    <rPh sb="320" eb="322">
      <t>ミコ</t>
    </rPh>
    <rPh sb="326" eb="32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</si>
</sst>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3367-47C8-9112-161184AC55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55345</c:v>
                </c:pt>
                <c:pt idx="1">
                  <c:v>47545</c:v>
                </c:pt>
                <c:pt idx="2">
                  <c:v>62645</c:v>
                </c:pt>
                <c:pt idx="3">
                  <c:v>60757</c:v>
                </c:pt>
                <c:pt idx="4">
                  <c:v>62842</c:v>
                </c:pt>
              </c:numCache>
            </c:numRef>
          </c:val>
          <c:smooth val="0"/>
          <c:extLst>
            <c:ext xmlns:c16="http://schemas.microsoft.com/office/drawing/2014/chart" uri="{C3380CC4-5D6E-409C-BE32-E72D297353CC}">
              <c16:uniqueId val="{00000001-3367-47C8-9112-161184AC55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4.57</c:v>
                </c:pt>
                <c:pt idx="1">
                  <c:v>4.83</c:v>
                </c:pt>
                <c:pt idx="2">
                  <c:v>6.23</c:v>
                </c:pt>
                <c:pt idx="3">
                  <c:v>3.93</c:v>
                </c:pt>
                <c:pt idx="4">
                  <c:v>4.17</c:v>
                </c:pt>
              </c:numCache>
            </c:numRef>
          </c:val>
          <c:extLst>
            <c:ext xmlns:c16="http://schemas.microsoft.com/office/drawing/2014/chart" uri="{C3380CC4-5D6E-409C-BE32-E72D297353CC}">
              <c16:uniqueId val="{00000000-B9F3-4FBA-862D-BA970B4231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18.68</c:v>
                </c:pt>
                <c:pt idx="1">
                  <c:v>19.59</c:v>
                </c:pt>
                <c:pt idx="2">
                  <c:v>20.09</c:v>
                </c:pt>
                <c:pt idx="3">
                  <c:v>22.01</c:v>
                </c:pt>
                <c:pt idx="4">
                  <c:v>20.97</c:v>
                </c:pt>
              </c:numCache>
            </c:numRef>
          </c:val>
          <c:extLst>
            <c:ext xmlns:c16="http://schemas.microsoft.com/office/drawing/2014/chart" uri="{C3380CC4-5D6E-409C-BE32-E72D297353CC}">
              <c16:uniqueId val="{00000001-B9F3-4FBA-862D-BA970B4231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c:v>
                </c:pt>
                <c:pt idx="1">
                  <c:v>-1.34</c:v>
                </c:pt>
                <c:pt idx="2">
                  <c:v>-0.66</c:v>
                </c:pt>
                <c:pt idx="3">
                  <c:v>-3.79</c:v>
                </c:pt>
                <c:pt idx="4">
                  <c:v>-3.22</c:v>
                </c:pt>
              </c:numCache>
            </c:numRef>
          </c:val>
          <c:smooth val="0"/>
          <c:extLst>
            <c:ext xmlns:c16="http://schemas.microsoft.com/office/drawing/2014/chart" uri="{C3380CC4-5D6E-409C-BE32-E72D297353CC}">
              <c16:uniqueId val="{00000002-B9F3-4FBA-862D-BA970B4231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0.13</c:v>
                </c:pt>
                <c:pt idx="8">
                  <c:v>0</c:v>
                </c:pt>
                <c:pt idx="9">
                  <c:v>0</c:v>
                </c:pt>
              </c:numCache>
            </c:numRef>
          </c:val>
          <c:extLst>
            <c:ext xmlns:c16="http://schemas.microsoft.com/office/drawing/2014/chart" uri="{C3380CC4-5D6E-409C-BE32-E72D297353CC}">
              <c16:uniqueId val="{00000000-B4CD-45BB-A9BE-E7B35089BE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CD-45BB-A9BE-E7B35089BE0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CD-45BB-A9BE-E7B35089BE0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0.1</c:v>
                </c:pt>
              </c:numCache>
            </c:numRef>
          </c:val>
          <c:extLst>
            <c:ext xmlns:c16="http://schemas.microsoft.com/office/drawing/2014/chart" uri="{C3380CC4-5D6E-409C-BE32-E72D297353CC}">
              <c16:uniqueId val="{00000003-B4CD-45BB-A9BE-E7B35089BE0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4-B4CD-45BB-A9BE-E7B35089BE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2.85</c:v>
                </c:pt>
                <c:pt idx="2">
                  <c:v>#N/A</c:v>
                </c:pt>
                <c:pt idx="3">
                  <c:v>2.33</c:v>
                </c:pt>
                <c:pt idx="4">
                  <c:v>#N/A</c:v>
                </c:pt>
                <c:pt idx="5">
                  <c:v>3.69</c:v>
                </c:pt>
                <c:pt idx="6">
                  <c:v>#N/A</c:v>
                </c:pt>
                <c:pt idx="7">
                  <c:v>2.84</c:v>
                </c:pt>
                <c:pt idx="8">
                  <c:v>#N/A</c:v>
                </c:pt>
                <c:pt idx="9">
                  <c:v>0.85</c:v>
                </c:pt>
              </c:numCache>
            </c:numRef>
          </c:val>
          <c:extLst>
            <c:ext xmlns:c16="http://schemas.microsoft.com/office/drawing/2014/chart" uri="{C3380CC4-5D6E-409C-BE32-E72D297353CC}">
              <c16:uniqueId val="{00000005-B4CD-45BB-A9BE-E7B35089BE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0.52</c:v>
                </c:pt>
                <c:pt idx="2">
                  <c:v>#N/A</c:v>
                </c:pt>
                <c:pt idx="3">
                  <c:v>0.62</c:v>
                </c:pt>
                <c:pt idx="4">
                  <c:v>#N/A</c:v>
                </c:pt>
                <c:pt idx="5">
                  <c:v>0.89</c:v>
                </c:pt>
                <c:pt idx="6">
                  <c:v>#N/A</c:v>
                </c:pt>
                <c:pt idx="7">
                  <c:v>0.92</c:v>
                </c:pt>
                <c:pt idx="8">
                  <c:v>#N/A</c:v>
                </c:pt>
                <c:pt idx="9">
                  <c:v>0.87</c:v>
                </c:pt>
              </c:numCache>
            </c:numRef>
          </c:val>
          <c:extLst>
            <c:ext xmlns:c16="http://schemas.microsoft.com/office/drawing/2014/chart" uri="{C3380CC4-5D6E-409C-BE32-E72D297353CC}">
              <c16:uniqueId val="{00000006-B4CD-45BB-A9BE-E7B35089BE0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6.96</c:v>
                </c:pt>
                <c:pt idx="2">
                  <c:v>#N/A</c:v>
                </c:pt>
                <c:pt idx="3">
                  <c:v>6.25</c:v>
                </c:pt>
                <c:pt idx="4">
                  <c:v>#N/A</c:v>
                </c:pt>
                <c:pt idx="5">
                  <c:v>6.17</c:v>
                </c:pt>
                <c:pt idx="6">
                  <c:v>#N/A</c:v>
                </c:pt>
                <c:pt idx="7">
                  <c:v>3.73</c:v>
                </c:pt>
                <c:pt idx="8">
                  <c:v>#N/A</c:v>
                </c:pt>
                <c:pt idx="9">
                  <c:v>2.73</c:v>
                </c:pt>
              </c:numCache>
            </c:numRef>
          </c:val>
          <c:extLst>
            <c:ext xmlns:c16="http://schemas.microsoft.com/office/drawing/2014/chart" uri="{C3380CC4-5D6E-409C-BE32-E72D297353CC}">
              <c16:uniqueId val="{00000007-B4CD-45BB-A9BE-E7B35089BE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4.57</c:v>
                </c:pt>
                <c:pt idx="2">
                  <c:v>#N/A</c:v>
                </c:pt>
                <c:pt idx="3">
                  <c:v>4.82</c:v>
                </c:pt>
                <c:pt idx="4">
                  <c:v>#N/A</c:v>
                </c:pt>
                <c:pt idx="5">
                  <c:v>6.22</c:v>
                </c:pt>
                <c:pt idx="6">
                  <c:v>#N/A</c:v>
                </c:pt>
                <c:pt idx="7">
                  <c:v>3.92</c:v>
                </c:pt>
                <c:pt idx="8">
                  <c:v>#N/A</c:v>
                </c:pt>
                <c:pt idx="9">
                  <c:v>4.17</c:v>
                </c:pt>
              </c:numCache>
            </c:numRef>
          </c:val>
          <c:extLst>
            <c:ext xmlns:c16="http://schemas.microsoft.com/office/drawing/2014/chart" uri="{C3380CC4-5D6E-409C-BE32-E72D297353CC}">
              <c16:uniqueId val="{00000008-B4CD-45BB-A9BE-E7B35089BE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4.51</c:v>
                </c:pt>
                <c:pt idx="2">
                  <c:v>#N/A</c:v>
                </c:pt>
                <c:pt idx="3">
                  <c:v>4.5999999999999996</c:v>
                </c:pt>
                <c:pt idx="4">
                  <c:v>#N/A</c:v>
                </c:pt>
                <c:pt idx="5">
                  <c:v>4.9800000000000004</c:v>
                </c:pt>
                <c:pt idx="6">
                  <c:v>#N/A</c:v>
                </c:pt>
                <c:pt idx="7">
                  <c:v>6.29</c:v>
                </c:pt>
                <c:pt idx="8">
                  <c:v>#N/A</c:v>
                </c:pt>
                <c:pt idx="9">
                  <c:v>7.65</c:v>
                </c:pt>
              </c:numCache>
            </c:numRef>
          </c:val>
          <c:extLst>
            <c:ext xmlns:c16="http://schemas.microsoft.com/office/drawing/2014/chart" uri="{C3380CC4-5D6E-409C-BE32-E72D297353CC}">
              <c16:uniqueId val="{00000009-B4CD-45BB-A9BE-E7B35089BE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2153</c:v>
                </c:pt>
                <c:pt idx="5">
                  <c:v>2043</c:v>
                </c:pt>
                <c:pt idx="8">
                  <c:v>2091</c:v>
                </c:pt>
                <c:pt idx="11">
                  <c:v>2162</c:v>
                </c:pt>
                <c:pt idx="14">
                  <c:v>2185</c:v>
                </c:pt>
              </c:numCache>
            </c:numRef>
          </c:val>
          <c:extLst>
            <c:ext xmlns:c16="http://schemas.microsoft.com/office/drawing/2014/chart" uri="{C3380CC4-5D6E-409C-BE32-E72D297353CC}">
              <c16:uniqueId val="{00000000-78A7-4E47-8C69-FB283AF326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A7-4E47-8C69-FB283AF326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215</c:v>
                </c:pt>
                <c:pt idx="3">
                  <c:v>215</c:v>
                </c:pt>
                <c:pt idx="6">
                  <c:v>178</c:v>
                </c:pt>
                <c:pt idx="9">
                  <c:v>165</c:v>
                </c:pt>
                <c:pt idx="12">
                  <c:v>152</c:v>
                </c:pt>
              </c:numCache>
            </c:numRef>
          </c:val>
          <c:extLst>
            <c:ext xmlns:c16="http://schemas.microsoft.com/office/drawing/2014/chart" uri="{C3380CC4-5D6E-409C-BE32-E72D297353CC}">
              <c16:uniqueId val="{00000002-78A7-4E47-8C69-FB283AF326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342</c:v>
                </c:pt>
                <c:pt idx="3">
                  <c:v>277</c:v>
                </c:pt>
                <c:pt idx="6">
                  <c:v>272</c:v>
                </c:pt>
                <c:pt idx="9">
                  <c:v>264</c:v>
                </c:pt>
                <c:pt idx="12">
                  <c:v>244</c:v>
                </c:pt>
              </c:numCache>
            </c:numRef>
          </c:val>
          <c:extLst>
            <c:ext xmlns:c16="http://schemas.microsoft.com/office/drawing/2014/chart" uri="{C3380CC4-5D6E-409C-BE32-E72D297353CC}">
              <c16:uniqueId val="{00000003-78A7-4E47-8C69-FB283AF326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644</c:v>
                </c:pt>
                <c:pt idx="3">
                  <c:v>612</c:v>
                </c:pt>
                <c:pt idx="6">
                  <c:v>605</c:v>
                </c:pt>
                <c:pt idx="9">
                  <c:v>663</c:v>
                </c:pt>
                <c:pt idx="12">
                  <c:v>737</c:v>
                </c:pt>
              </c:numCache>
            </c:numRef>
          </c:val>
          <c:extLst>
            <c:ext xmlns:c16="http://schemas.microsoft.com/office/drawing/2014/chart" uri="{C3380CC4-5D6E-409C-BE32-E72D297353CC}">
              <c16:uniqueId val="{00000004-78A7-4E47-8C69-FB283AF326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7-4E47-8C69-FB283AF326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A7-4E47-8C69-FB283AF326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2057</c:v>
                </c:pt>
                <c:pt idx="3">
                  <c:v>2016</c:v>
                </c:pt>
                <c:pt idx="6">
                  <c:v>2081</c:v>
                </c:pt>
                <c:pt idx="9">
                  <c:v>2096</c:v>
                </c:pt>
                <c:pt idx="12">
                  <c:v>2082</c:v>
                </c:pt>
              </c:numCache>
            </c:numRef>
          </c:val>
          <c:extLst>
            <c:ext xmlns:c16="http://schemas.microsoft.com/office/drawing/2014/chart" uri="{C3380CC4-5D6E-409C-BE32-E72D297353CC}">
              <c16:uniqueId val="{00000007-78A7-4E47-8C69-FB283AF326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1105</c:v>
                </c:pt>
                <c:pt idx="2">
                  <c:v>#N/A</c:v>
                </c:pt>
                <c:pt idx="3">
                  <c:v>#N/A</c:v>
                </c:pt>
                <c:pt idx="4">
                  <c:v>1077</c:v>
                </c:pt>
                <c:pt idx="5">
                  <c:v>#N/A</c:v>
                </c:pt>
                <c:pt idx="6">
                  <c:v>#N/A</c:v>
                </c:pt>
                <c:pt idx="7">
                  <c:v>1045</c:v>
                </c:pt>
                <c:pt idx="8">
                  <c:v>#N/A</c:v>
                </c:pt>
                <c:pt idx="9">
                  <c:v>#N/A</c:v>
                </c:pt>
                <c:pt idx="10">
                  <c:v>1026</c:v>
                </c:pt>
                <c:pt idx="11">
                  <c:v>#N/A</c:v>
                </c:pt>
                <c:pt idx="12">
                  <c:v>#N/A</c:v>
                </c:pt>
                <c:pt idx="13">
                  <c:v>1030</c:v>
                </c:pt>
                <c:pt idx="14">
                  <c:v>#N/A</c:v>
                </c:pt>
              </c:numCache>
            </c:numRef>
          </c:val>
          <c:smooth val="0"/>
          <c:extLst>
            <c:ext xmlns:c16="http://schemas.microsoft.com/office/drawing/2014/chart" uri="{C3380CC4-5D6E-409C-BE32-E72D297353CC}">
              <c16:uniqueId val="{00000008-78A7-4E47-8C69-FB283AF326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19422</c:v>
                </c:pt>
                <c:pt idx="5">
                  <c:v>19382</c:v>
                </c:pt>
                <c:pt idx="8">
                  <c:v>19218</c:v>
                </c:pt>
                <c:pt idx="11">
                  <c:v>19012</c:v>
                </c:pt>
                <c:pt idx="14">
                  <c:v>19081</c:v>
                </c:pt>
              </c:numCache>
            </c:numRef>
          </c:val>
          <c:extLst>
            <c:ext xmlns:c16="http://schemas.microsoft.com/office/drawing/2014/chart" uri="{C3380CC4-5D6E-409C-BE32-E72D297353CC}">
              <c16:uniqueId val="{00000000-B832-4AAC-8EFA-6F886FBDD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2640</c:v>
                </c:pt>
                <c:pt idx="5">
                  <c:v>2615</c:v>
                </c:pt>
                <c:pt idx="8">
                  <c:v>2614</c:v>
                </c:pt>
                <c:pt idx="11">
                  <c:v>2690</c:v>
                </c:pt>
                <c:pt idx="14">
                  <c:v>2796</c:v>
                </c:pt>
              </c:numCache>
            </c:numRef>
          </c:val>
          <c:extLst>
            <c:ext xmlns:c16="http://schemas.microsoft.com/office/drawing/2014/chart" uri="{C3380CC4-5D6E-409C-BE32-E72D297353CC}">
              <c16:uniqueId val="{00000001-B832-4AAC-8EFA-6F886FBDD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3152</c:v>
                </c:pt>
                <c:pt idx="5">
                  <c:v>3261</c:v>
                </c:pt>
                <c:pt idx="8">
                  <c:v>3396</c:v>
                </c:pt>
                <c:pt idx="11">
                  <c:v>3990</c:v>
                </c:pt>
                <c:pt idx="14">
                  <c:v>3974</c:v>
                </c:pt>
              </c:numCache>
            </c:numRef>
          </c:val>
          <c:extLst>
            <c:ext xmlns:c16="http://schemas.microsoft.com/office/drawing/2014/chart" uri="{C3380CC4-5D6E-409C-BE32-E72D297353CC}">
              <c16:uniqueId val="{00000002-B832-4AAC-8EFA-6F886FBDD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2-4AAC-8EFA-6F886FBDD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32-4AAC-8EFA-6F886FBDD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32-4AAC-8EFA-6F886FBDD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1359</c:v>
                </c:pt>
                <c:pt idx="3">
                  <c:v>1305</c:v>
                </c:pt>
                <c:pt idx="6">
                  <c:v>764</c:v>
                </c:pt>
                <c:pt idx="9">
                  <c:v>574</c:v>
                </c:pt>
                <c:pt idx="12">
                  <c:v>327</c:v>
                </c:pt>
              </c:numCache>
            </c:numRef>
          </c:val>
          <c:extLst>
            <c:ext xmlns:c16="http://schemas.microsoft.com/office/drawing/2014/chart" uri="{C3380CC4-5D6E-409C-BE32-E72D297353CC}">
              <c16:uniqueId val="{00000006-B832-4AAC-8EFA-6F886FBDD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1529</c:v>
                </c:pt>
                <c:pt idx="3">
                  <c:v>1270</c:v>
                </c:pt>
                <c:pt idx="6">
                  <c:v>1015</c:v>
                </c:pt>
                <c:pt idx="9">
                  <c:v>762</c:v>
                </c:pt>
                <c:pt idx="12">
                  <c:v>528</c:v>
                </c:pt>
              </c:numCache>
            </c:numRef>
          </c:val>
          <c:extLst>
            <c:ext xmlns:c16="http://schemas.microsoft.com/office/drawing/2014/chart" uri="{C3380CC4-5D6E-409C-BE32-E72D297353CC}">
              <c16:uniqueId val="{00000007-B832-4AAC-8EFA-6F886FBDD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7569</c:v>
                </c:pt>
                <c:pt idx="3">
                  <c:v>7569</c:v>
                </c:pt>
                <c:pt idx="6">
                  <c:v>7399</c:v>
                </c:pt>
                <c:pt idx="9">
                  <c:v>7133</c:v>
                </c:pt>
                <c:pt idx="12">
                  <c:v>7107</c:v>
                </c:pt>
              </c:numCache>
            </c:numRef>
          </c:val>
          <c:extLst>
            <c:ext xmlns:c16="http://schemas.microsoft.com/office/drawing/2014/chart" uri="{C3380CC4-5D6E-409C-BE32-E72D297353CC}">
              <c16:uniqueId val="{00000008-B832-4AAC-8EFA-6F886FBDD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1674</c:v>
                </c:pt>
                <c:pt idx="3">
                  <c:v>1504</c:v>
                </c:pt>
                <c:pt idx="6">
                  <c:v>1637</c:v>
                </c:pt>
                <c:pt idx="9">
                  <c:v>1481</c:v>
                </c:pt>
                <c:pt idx="12">
                  <c:v>1329</c:v>
                </c:pt>
              </c:numCache>
            </c:numRef>
          </c:val>
          <c:extLst>
            <c:ext xmlns:c16="http://schemas.microsoft.com/office/drawing/2014/chart" uri="{C3380CC4-5D6E-409C-BE32-E72D297353CC}">
              <c16:uniqueId val="{00000009-B832-4AAC-8EFA-6F886FBDD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18657</c:v>
                </c:pt>
                <c:pt idx="3">
                  <c:v>18372</c:v>
                </c:pt>
                <c:pt idx="6">
                  <c:v>18342</c:v>
                </c:pt>
                <c:pt idx="9">
                  <c:v>18032</c:v>
                </c:pt>
                <c:pt idx="12">
                  <c:v>18019</c:v>
                </c:pt>
              </c:numCache>
            </c:numRef>
          </c:val>
          <c:extLst>
            <c:ext xmlns:c16="http://schemas.microsoft.com/office/drawing/2014/chart" uri="{C3380CC4-5D6E-409C-BE32-E72D297353CC}">
              <c16:uniqueId val="{0000000A-B832-4AAC-8EFA-6F886FBDD5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5575</c:v>
                </c:pt>
                <c:pt idx="2">
                  <c:v>#N/A</c:v>
                </c:pt>
                <c:pt idx="3">
                  <c:v>#N/A</c:v>
                </c:pt>
                <c:pt idx="4">
                  <c:v>4762</c:v>
                </c:pt>
                <c:pt idx="5">
                  <c:v>#N/A</c:v>
                </c:pt>
                <c:pt idx="6">
                  <c:v>#N/A</c:v>
                </c:pt>
                <c:pt idx="7">
                  <c:v>3929</c:v>
                </c:pt>
                <c:pt idx="8">
                  <c:v>#N/A</c:v>
                </c:pt>
                <c:pt idx="9">
                  <c:v>#N/A</c:v>
                </c:pt>
                <c:pt idx="10">
                  <c:v>2290</c:v>
                </c:pt>
                <c:pt idx="11">
                  <c:v>#N/A</c:v>
                </c:pt>
                <c:pt idx="12">
                  <c:v>#N/A</c:v>
                </c:pt>
                <c:pt idx="13">
                  <c:v>1459</c:v>
                </c:pt>
                <c:pt idx="14">
                  <c:v>#N/A</c:v>
                </c:pt>
              </c:numCache>
            </c:numRef>
          </c:val>
          <c:smooth val="0"/>
          <c:extLst>
            <c:ext xmlns:c16="http://schemas.microsoft.com/office/drawing/2014/chart" uri="{C3380CC4-5D6E-409C-BE32-E72D297353CC}">
              <c16:uniqueId val="{0000000B-B832-4AAC-8EFA-6F886FBDD5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2272</c:v>
                </c:pt>
                <c:pt idx="1">
                  <c:v>2537</c:v>
                </c:pt>
                <c:pt idx="2">
                  <c:v>2378</c:v>
                </c:pt>
              </c:numCache>
            </c:numRef>
          </c:val>
          <c:extLst>
            <c:ext xmlns:c16="http://schemas.microsoft.com/office/drawing/2014/chart" uri="{C3380CC4-5D6E-409C-BE32-E72D297353CC}">
              <c16:uniqueId val="{00000000-0AB0-4498-9CFE-37CFA406E4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AB0-4498-9CFE-37CFA406E4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726</c:v>
                </c:pt>
                <c:pt idx="1">
                  <c:v>925</c:v>
                </c:pt>
                <c:pt idx="2">
                  <c:v>921</c:v>
                </c:pt>
              </c:numCache>
            </c:numRef>
          </c:val>
          <c:extLst>
            <c:ext xmlns:c16="http://schemas.microsoft.com/office/drawing/2014/chart" uri="{C3380CC4-5D6E-409C-BE32-E72D297353CC}">
              <c16:uniqueId val="{00000002-0AB0-4498-9CFE-37CFA406E4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{6E29FE0F-401E-4287-ADA3-8D3FACE46A7D}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60-4F1A-A8EF-D372F4F85A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{F7790DCB-7941-426E-AEBA-2CB4464F8311}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60-4F1A-A8EF-D372F4F85A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{EB6A5586-EAF5-461E-A48A-ED7E8F52F65C}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60-4F1A-A8EF-D372F4F85A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{798E5AC4-60F5-4358-BF28-FDE8FEDE9FFF}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60-4F1A-A8EF-D372F4F85A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{D0656498-E410-426B-9C45-BBDD4A02AF77}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60-4F1A-A8EF-D372F4F85A0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{1CC42E59-42E3-491C-8FD6-3D55D23DCA79}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60-4F1A-A8EF-D372F4F85A0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{255F9470-0FFC-404E-89D4-5AC79B0138C0}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60-4F1A-A8EF-D372F4F85A0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{8E7E4A7E-EC2C-447A-A824-96FC8DC9A9B0}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60-4F1A-A8EF-D372F4F85A0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{CAEFE63D-4CED-4EE5-8728-F5A142D0CE8A}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60-4F1A-A8EF-D372F4F85A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59.8</c:v>
                </c:pt>
                <c:pt idx="24">
                  <c:v>61.3</c:v>
                </c:pt>
                <c:pt idx="32">
                  <c:v>62.7</c:v>
                </c:pt>
              </c:numCache>
            </c:numRef>
          </c:xVal>
          <c:yVal>
            <c:numRef>
              <c:f>公会計指標分析・財政指標組合せ分析表!$BP$51:$DC$51</c:f>
              <c:numCache>
                <c:formatCode>#,##0.0;"▲ "#,##0.0</c:formatCode>
                <c:ptCount val="40"/>
                <c:pt idx="8">
                  <c:v>49.3</c:v>
                </c:pt>
                <c:pt idx="16">
                  <c:v>41</c:v>
                </c:pt>
                <c:pt idx="24">
                  <c:v>23.5</c:v>
                </c:pt>
                <c:pt idx="32">
                  <c:v>15.2</c:v>
                </c:pt>
              </c:numCache>
            </c:numRef>
          </c:yVal>
          <c:smooth val="0"/>
          <c:extLst>
            <c:ext xmlns:c16="http://schemas.microsoft.com/office/drawing/2014/chart" uri="{C3380CC4-5D6E-409C-BE32-E72D297353CC}">
              <c16:uniqueId val="{00000009-5B60-4F1A-A8EF-D372F4F85A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{2E906817-EBED-4356-BE67-941240F7D483}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60-4F1A-A8EF-D372F4F85A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{2FE12213-C2F0-4B0E-88A2-6F4EA8A0C404}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60-4F1A-A8EF-D372F4F85A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{46B637D9-6D1C-440D-8A4C-4F6B649CB293}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60-4F1A-A8EF-D372F4F85A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{2B765BC6-BEB0-4520-B923-912F0E6F1D23}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60-4F1A-A8EF-D372F4F85A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{1588B22A-AE5A-41EA-9FF0-C97739B514CD}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60-4F1A-A8EF-D372F4F85A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{CC91DEBB-1996-46CE-9130-85A756F0A69D}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60-4F1A-A8EF-D372F4F85A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{522E91F1-921B-4128-AF39-BBEC9C444661}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60-4F1A-A8EF-D372F4F85A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{2904244D-661C-4749-9B33-ACF0D28DA56B}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60-4F1A-A8EF-D372F4F85A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{4C05BCEE-60FD-4C6B-BB45-EA403C0BE6C4}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60-4F1A-A8EF-D372F4F85A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5B60-4F1A-A8EF-D372F4F85A0E}"/>
            </c:ext>
          </c:extLst>
        </c:ser>
        <c:dLbls>
          <c:showLegendKey val="0"/>
          <c:showVal val="1"/>
          <c:showCatName val="0"/>
          <c:showSerName val="0"/>
          <c:showPercent val="0"/>
          <c:showBubbleSize val="0"/>
        </c:dLbls>
        <c:axId val="46179840"/>
        <c:axId val="46181760"/>
      </c:scatterChart>
      <c:valAx>
        <c:axId val="46179840"/>
        <c:scaling>
          <c:orientation val="minMax"/>
          <c:max val="63.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{D8DE82B9-D08F-4BBB-A97A-09568BBF43F4}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16-4BCB-8D8D-AA1CAC40FF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{08534136-84EC-40DE-87C9-3077582E8BD7}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16-4BCB-8D8D-AA1CAC40FF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{C54E8DEA-1E80-4E9A-AEB7-0BED83683F9F}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16-4BCB-8D8D-AA1CAC40FF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{FDE2FED0-78E6-4941-B55F-F4B9369C5F5D}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16-4BCB-8D8D-AA1CAC40FF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{D8496AEE-D122-4CC4-AF76-17921BBAF952}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16-4BCB-8D8D-AA1CAC40FFA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{BE467686-829A-44F6-BF11-AACBBE2FF74C}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16-4BCB-8D8D-AA1CAC40FFA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{91B3D5BB-7C8E-4C3D-978A-0B117FF12392}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16-4BCB-8D8D-AA1CAC40FFA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{E674F1C8-7ABC-4BD7-AF14-1CB1410349DB}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16-4BCB-8D8D-AA1CAC40FFA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{879861DE-7E3D-48D4-B6C6-A807B42A2C11}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16-4BCB-8D8D-AA1CAC40FF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11.2</c:v>
                </c:pt>
                <c:pt idx="24">
                  <c:v>10.8</c:v>
                </c:pt>
                <c:pt idx="32">
                  <c:v>10.7</c:v>
                </c:pt>
              </c:numCache>
            </c:numRef>
          </c:xVal>
          <c:yVal>
            <c:numRef>
              <c:f>公会計指標分析・財政指標組合せ分析表!$BP$73:$DC$73</c:f>
              <c:numCache>
                <c:formatCode>#,##0.0;"▲ "#,##0.0</c:formatCode>
                <c:ptCount val="40"/>
                <c:pt idx="0">
                  <c:v>58.1</c:v>
                </c:pt>
                <c:pt idx="8">
                  <c:v>49.3</c:v>
                </c:pt>
                <c:pt idx="16">
                  <c:v>41</c:v>
                </c:pt>
                <c:pt idx="24">
                  <c:v>23.5</c:v>
                </c:pt>
                <c:pt idx="32">
                  <c:v>15.2</c:v>
                </c:pt>
              </c:numCache>
            </c:numRef>
          </c:yVal>
          <c:smooth val="0"/>
          <c:extLst>
            <c:ext xmlns:c16="http://schemas.microsoft.com/office/drawing/2014/chart" uri="{C3380CC4-5D6E-409C-BE32-E72D297353CC}">
              <c16:uniqueId val="{00000009-D316-4BCB-8D8D-AA1CAC40FF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{40402646-464E-46A7-B3C7-9C5F0373849F}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16-4BCB-8D8D-AA1CAC40FF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{94EA4AFF-97EC-4B06-A072-668CF548FDA6}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16-4BCB-8D8D-AA1CAC40FF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{22D903F6-84F8-4BFA-B07F-8FAC3CF2D46E}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16-4BCB-8D8D-AA1CAC40FF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{8E1CD09F-5F99-4F9D-B75D-62EBAB8347F0}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16-4BCB-8D8D-AA1CAC40FF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{ABF6A006-B64A-4BDD-A390-32F08785E912}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16-4BCB-8D8D-AA1CAC40FFA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{411CB555-C056-4048-932F-34F60A45191A}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16-4BCB-8D8D-AA1CAC40FFA0}"/>
                </c:ext>
              </c:extLst>
            </c:dLbl>
            <c:dLbl>
              <c:idx val="16"/>
              <c:layout>
                <c:manualLayout>
                  <c:x val="-2.706415010246372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{1EB5EE0F-4C60-4121-853A-72A274761B57}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16-4BCB-8D8D-AA1CAC40FFA0}"/>
                </c:ext>
              </c:extLst>
            </c:dLbl>
            <c:dLbl>
              <c:idx val="24"/>
              <c:layout>
                <c:manualLayout>
                  <c:x val="-3.633183313575755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{2D6BD6FA-B19E-4996-AAE1-4ABC76B62D64}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16-4BCB-8D8D-AA1CAC40FFA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{BF93A650-53BF-4C66-ACBF-02CFE3AA2252}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16-4BCB-8D8D-AA1CAC40FF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D316-4BCB-8D8D-AA1CAC40FFA0}"/>
            </c:ext>
          </c:extLst>
        </c:ser>
        <c:dLbls>
          <c:showLegendKey val="0"/>
          <c:showVal val="1"/>
          <c:showCatName val="0"/>
          <c:showSerName val="0"/>
          <c:showPercent val="0"/>
          <c:showBubbleSize val="0"/>
        </c:dLbls>
        <c:axId val="84219776"/>
        <c:axId val="84234240"/>
      </c:scatterChart>
      <c:valAx>
        <c:axId val="84219776"/>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元利償還金等について、一般会計の元利償還金は概ね横ばいで推移している。公営企業債の元利償還金に対する繰入金について、下水道事業会計が法適用化となったこと等により増額となった。</a:t>
          </a:r>
        </a:p>
        <a:p>
          <a:r>
            <a:rPr kumimoji="1" lang="ja-JP" altLang="en-US" sz="1200">
              <a:latin typeface="ＭＳ ゴシック" pitchFamily="49" charset="-128"/>
              <a:ea typeface="ＭＳ ゴシック" pitchFamily="49" charset="-128"/>
            </a:rPr>
            <a:t>　その他項目については概ね横ばいで推移しており、元利償還金等の額は微増となった。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また、算入公債費等について、合併特例債等の交付税措置率が高い起債メニューの活用により増加傾向が続いている。</a:t>
          </a:r>
        </a:p>
        <a:p>
          <a:r>
            <a:rPr kumimoji="1" lang="ja-JP" altLang="en-US" sz="1200">
              <a:latin typeface="ＭＳ ゴシック" pitchFamily="49" charset="-128"/>
              <a:ea typeface="ＭＳ ゴシック" pitchFamily="49" charset="-128"/>
            </a:rPr>
            <a:t>　以上により、元利償還金等及び算入公債費等はともに微増となり、実質公債費比率の分子は横ばいとなった。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baseline="0">
              <a:solidFill>
                <a:schemeClr val="tx1"/>
              </a:solidFill>
              <a:latin typeface="ＭＳ ゴシック" pitchFamily="49" charset="-128"/>
              <a:ea typeface="ＭＳ ゴシック" pitchFamily="49" charset="-128"/>
            </a:rPr>
            <a:t>　</a:t>
          </a:r>
          <a:r>
            <a:rPr kumimoji="1" lang="ja-JP" altLang="en-US" sz="1200" b="0" baseline="0">
              <a:solidFill>
                <a:schemeClr val="tx1"/>
              </a:solidFill>
              <a:latin typeface="ＭＳ ゴシック" pitchFamily="49" charset="-128"/>
              <a:ea typeface="ＭＳ ゴシック" pitchFamily="49" charset="-128"/>
            </a:rPr>
            <a:t>該当なし</a:t>
          </a:r>
          <a:endParaRPr kumimoji="1" lang="ja-JP" altLang="en-US" sz="1200" b="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地方債現在高は借入額が償還元金を上回らないよう財政運営を行っているため、減少傾向が続いている。また、その他の項目についても、全体的に減少傾向が続いている。要因としては過去に実施した国及び県営土地改良事業に係る償還が進んでいることや、一部事務組合において設備投資を実施していないこと等が挙げられる。</a:t>
          </a:r>
        </a:p>
        <a:p>
          <a:r>
            <a:rPr kumimoji="1" lang="ja-JP" altLang="en-US" sz="1200">
              <a:latin typeface="ＭＳ ゴシック" pitchFamily="49" charset="-128"/>
              <a:ea typeface="ＭＳ ゴシック" pitchFamily="49" charset="-128"/>
            </a:rPr>
            <a:t>　充当可能財源について、全体的に概ね横ばいで推移している。充当可能特定歳入について、都市計画事業の縮小により、都市計画税充当可能額が増加したことにより、増加した。</a:t>
          </a:r>
        </a:p>
        <a:p>
          <a:r>
            <a:rPr kumimoji="1" lang="ja-JP" altLang="en-US" sz="1200">
              <a:latin typeface="ＭＳ ゴシック" pitchFamily="49" charset="-128"/>
              <a:ea typeface="ＭＳ ゴシック" pitchFamily="49" charset="-128"/>
            </a:rPr>
            <a:t>　将来負担比率については、将来負担額の減少及び充当可能財源の増加により大きく減少した。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当市の一般会計においては、財政調整基金・減債基金の他に９つの特定目的基金を設置している。内訳は発電施設周辺地域整備事業に係る施設維持基金、社会福祉基金、地域福祉基金、ふるさと・水と土基金、教育振興基金、菊川市環境保全基金、まちづくり基金及び緊急地震対策基金である。財政調整基金・減債基金及びその他特定目的基金の詳細な増減要因は下段のとおりであるが、基金全体を俯瞰すると、一部事務組合への貸付金の償還や寄付等による増加と、発電施設周辺地域整備事業に係る施設維持基金等の条例に則った運用による減少が主な増減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関しては、財源不足を補填するための取り崩しが増加することが見込まれることから、効率的な行政運営や事業の精査が必要である。財務書類からも、他団体と比較して流動資産の比率が低くなっていることが読み取れるため、適正な基金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また令和２年度には、後年度に発生が予測される新市まちづくり計画に位置付けられた事業の財源として、合併特例債を原資とした「地域振興等基金」を新たに設置する予定である。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①まちづくり基金：まちづくりを推進するために行う公共施設その他まちづくりに資する施設の整備に必要な経費の財源に充てるため。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②地域福祉基金：地域福祉の向上に必要な財源を積み立てるため。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③社会福祉基金：社会福祉施策の推進を図るため。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④菊川市環境保全基金：市の環境保全を円滑に推進するため。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⑤発電施設周辺地域整備事業に係る施設維持基金：発電用施設周辺地域整備法（昭和</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49</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78</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号）第７条の規定に基づく交付金（以下「電源立地促進対策交付金」という。）により整備された公共用施設の修繕その他の維持補修に充てるため。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⑥ふるさと・水と土基金：土地改良施設等の地域資源の多面的な利活用の促進を通して、農村地域の活性化を図る地域住民活動を支援するため。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⑦災害対策基金：地震災害など大規模災害発生時のおける緊急支出費用の財源とするため。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⑧緊急地震対策基金：地震対策事業に要する経費の財源とするため。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⑨教育振興基金：教育振興事業に資するため。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年度に社会福祉指定寄付金の積み立てたことによる増。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発電施設周辺地域整備事業に係る施設維持基金：平成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年度に上水道受水タンク維持補修工事実施による減。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発電施設周辺地域整備事業に係る施設維持基金は令和３年度実施事業をもって処分予定である。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令和２年度より、新市まちづくり計画</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に基づき本市が実施する事業のうち、市民の連帯の強化又は地域振興等に要する経費に充てるため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「地域振興等基金」を設置する。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年度に高額な個人寄付を積み立てたことによる増。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年度に大井川広域水道企業団からの貸付金の償還及び預金利子を積み立てたことによる増及び財源不足に対応するための取崩しによる減。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主な原資である大井川広域水道企業団からの貸付金の償還が令和元年度で終了となるため、従前のような積立金の増加は見込めなくなる。そのため、財源不足による安易な取り崩しを抑制し、事業の選択とコスト削減に注力し効率的な行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1">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地方債の借入と償還のバランスを考慮し、基金の取り崩しに頼らず健全な市政運営を行っていく。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資産の老朽化が徐々に進行している。行政目的別では教育・産業振興・環境衛生の分野で償却の進んだ施設が多くなっている。産業振興分野においては、池・農村公園・農道等で償却が進んでいる。年々有形固定資産減価償却率が上昇し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単年度の減価償却費の合計が資産の新築及び更新整備に投じる金額を上回っているためである。償却期間満了の有形固定資産も多く保持しているため、行政コスト計算書上では、低コストの運営という形に表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135382</xdr:rowOff>
    </xdr:from>
    <xdr:to>
      <xdr:col>23</xdr:col>
      <xdr:colOff>136525</xdr:colOff>
      <xdr:row>29</xdr:row>
      <xdr:rowOff>65532</xdr:rowOff>
    </xdr:to>
    <xdr:sp macro="" textlink="">
      <xdr:nvSpPr>
        <xdr:cNvPr id="77" name="楕円 76"/>
        <xdr:cNvSpPr/>
      </xdr:nvSpPr>
      <xdr:spPr>
        <a:xfrm>
          <a:off x="4711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158259</xdr:rowOff>
    </xdr:from>
    <xdr:ext cx="405111" cy="259045"/>
    <xdr:sp macro="" textlink="">
      <xdr:nvSpPr>
        <xdr:cNvPr id="78" name="有形固定資産減価償却率該当値テキスト"/>
        <xdr:cNvSpPr txBox="1"/>
      </xdr:nvSpPr>
      <xdr:spPr>
        <a:xfrm>
          <a:off x="4813300" y="555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165608</xdr:rowOff>
    </xdr:from>
    <xdr:to>
      <xdr:col>19</xdr:col>
      <xdr:colOff>187325</xdr:colOff>
      <xdr:row>29</xdr:row>
      <xdr:rowOff>95758</xdr:rowOff>
    </xdr:to>
    <xdr:sp macro="" textlink="">
      <xdr:nvSpPr>
        <xdr:cNvPr id="79" name="楕円 78"/>
        <xdr:cNvSpPr/>
      </xdr:nvSpPr>
      <xdr:spPr>
        <a:xfrm>
          <a:off x="4000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14732</xdr:rowOff>
    </xdr:from>
    <xdr:to>
      <xdr:col>23</xdr:col>
      <xdr:colOff>85725</xdr:colOff>
      <xdr:row>29</xdr:row>
      <xdr:rowOff>44958</xdr:rowOff>
    </xdr:to>
    <xdr:cxnSp macro="">
      <xdr:nvCxnSpPr>
        <xdr:cNvPr id="80" name="直線コネクタ 79"/>
        <xdr:cNvCxnSpPr/>
      </xdr:nvCxnSpPr>
      <xdr:spPr>
        <a:xfrm flipV="1">
          <a:off x="4051300" y="575830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1" name="楕円 80"/>
        <xdr:cNvSpPr/>
      </xdr:nvSpPr>
      <xdr:spPr>
        <a:xfrm>
          <a:off x="323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44958</xdr:rowOff>
    </xdr:from>
    <xdr:to>
      <xdr:col>19</xdr:col>
      <xdr:colOff>136525</xdr:colOff>
      <xdr:row>29</xdr:row>
      <xdr:rowOff>77343</xdr:rowOff>
    </xdr:to>
    <xdr:cxnSp macro="">
      <xdr:nvCxnSpPr>
        <xdr:cNvPr id="82" name="直線コネクタ 81"/>
        <xdr:cNvCxnSpPr/>
      </xdr:nvCxnSpPr>
      <xdr:spPr>
        <a:xfrm flipV="1">
          <a:off x="3289300" y="578853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50292</xdr:rowOff>
    </xdr:from>
    <xdr:to>
      <xdr:col>11</xdr:col>
      <xdr:colOff>187325</xdr:colOff>
      <xdr:row>29</xdr:row>
      <xdr:rowOff>151892</xdr:rowOff>
    </xdr:to>
    <xdr:sp macro="" textlink="">
      <xdr:nvSpPr>
        <xdr:cNvPr id="83" name="楕円 82"/>
        <xdr:cNvSpPr/>
      </xdr:nvSpPr>
      <xdr:spPr>
        <a:xfrm>
          <a:off x="2476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101092</xdr:rowOff>
    </xdr:to>
    <xdr:cxnSp macro="">
      <xdr:nvCxnSpPr>
        <xdr:cNvPr id="84" name="直線コネクタ 83"/>
        <xdr:cNvCxnSpPr/>
      </xdr:nvCxnSpPr>
      <xdr:spPr>
        <a:xfrm flipV="1">
          <a:off x="2527300" y="582091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112285</xdr:rowOff>
    </xdr:from>
    <xdr:ext cx="405111" cy="259045"/>
    <xdr:sp macro="" textlink="">
      <xdr:nvSpPr>
        <xdr:cNvPr id="88" name="n_1mainValue有形固定資産減価償却率"/>
        <xdr:cNvSpPr txBox="1"/>
      </xdr:nvSpPr>
      <xdr:spPr>
        <a:xfrm>
          <a:off x="38360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9" name="n_2mainValue有形固定資産減価償却率"/>
        <xdr:cNvSpPr txBox="1"/>
      </xdr:nvSpPr>
      <xdr:spPr>
        <a:xfrm>
          <a:off x="308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168419</xdr:rowOff>
    </xdr:from>
    <xdr:ext cx="405111" cy="259045"/>
    <xdr:sp macro="" textlink="">
      <xdr:nvSpPr>
        <xdr:cNvPr id="90" name="n_3mainValue有形固定資産減価償却率"/>
        <xdr:cNvSpPr txBox="1"/>
      </xdr:nvSpPr>
      <xdr:spPr>
        <a:xfrm>
          <a:off x="2324744" y="556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当該指標における分子の構成要素である将来負担額については、公債費に準ずる債務負担行為や、一部事務組合の償還残高が減少したことなどにより減額となった。また、分母の構成要素である経常一般財源等歳入については、普通交付税及び臨時財政対策債が昨年度と比較し</a:t>
          </a:r>
          <a:r>
            <a:rPr lang="en-US" altLang="ja-JP">
              <a:effectLst/>
              <a:latin typeface="ＭＳ Ｐゴシック" panose="020B0600070205080204" pitchFamily="50" charset="-128"/>
              <a:ea typeface="ＭＳ Ｐゴシック" panose="020B0600070205080204" pitchFamily="50" charset="-128"/>
            </a:rPr>
            <a:t>8.9</a:t>
          </a:r>
          <a:r>
            <a:rPr lang="ja-JP" altLang="en-US">
              <a:effectLst/>
              <a:latin typeface="ＭＳ Ｐゴシック" panose="020B0600070205080204" pitchFamily="50" charset="-128"/>
              <a:ea typeface="ＭＳ Ｐゴシック" panose="020B0600070205080204" pitchFamily="50" charset="-128"/>
            </a:rPr>
            <a:t>％減少となったことなどにより減額となった。分子、分母が共に減少する結果となったが、概ね同程度の減少率であったことから、債務償還比率は同水準で推移している。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4"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12891</xdr:rowOff>
    </xdr:from>
    <xdr:to>
      <xdr:col>76</xdr:col>
      <xdr:colOff>73025</xdr:colOff>
      <xdr:row>31</xdr:row>
      <xdr:rowOff>114491</xdr:rowOff>
    </xdr:to>
    <xdr:sp macro="" textlink="">
      <xdr:nvSpPr>
        <xdr:cNvPr id="132" name="楕円 131"/>
        <xdr:cNvSpPr/>
      </xdr:nvSpPr>
      <xdr:spPr>
        <a:xfrm>
          <a:off x="147447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162768</xdr:rowOff>
    </xdr:from>
    <xdr:ext cx="469744" cy="259045"/>
    <xdr:sp macro="" textlink="">
      <xdr:nvSpPr>
        <xdr:cNvPr id="133" name="債務償還比率該当値テキスト"/>
        <xdr:cNvSpPr txBox="1"/>
      </xdr:nvSpPr>
      <xdr:spPr>
        <a:xfrm>
          <a:off x="14846300" y="60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7973</xdr:rowOff>
    </xdr:from>
    <xdr:to>
      <xdr:col>72</xdr:col>
      <xdr:colOff>123825</xdr:colOff>
      <xdr:row>31</xdr:row>
      <xdr:rowOff>109573</xdr:rowOff>
    </xdr:to>
    <xdr:sp macro="" textlink="">
      <xdr:nvSpPr>
        <xdr:cNvPr id="134" name="楕円 133"/>
        <xdr:cNvSpPr/>
      </xdr:nvSpPr>
      <xdr:spPr>
        <a:xfrm>
          <a:off x="14033500" y="60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58773</xdr:rowOff>
    </xdr:from>
    <xdr:to>
      <xdr:col>76</xdr:col>
      <xdr:colOff>22225</xdr:colOff>
      <xdr:row>31</xdr:row>
      <xdr:rowOff>63691</xdr:rowOff>
    </xdr:to>
    <xdr:cxnSp macro="">
      <xdr:nvCxnSpPr>
        <xdr:cNvPr id="135" name="直線コネクタ 134"/>
        <xdr:cNvCxnSpPr/>
      </xdr:nvCxnSpPr>
      <xdr:spPr>
        <a:xfrm>
          <a:off x="14084300" y="6145248"/>
          <a:ext cx="7112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36"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100700</xdr:rowOff>
    </xdr:from>
    <xdr:ext cx="469744" cy="259045"/>
    <xdr:sp macro="" textlink="">
      <xdr:nvSpPr>
        <xdr:cNvPr id="137" name="n_1mainValue債務償還比率"/>
        <xdr:cNvSpPr txBox="1"/>
      </xdr:nvSpPr>
      <xdr:spPr>
        <a:xfrm>
          <a:off x="13836727" y="618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3" name="楕円 72"/>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85725</xdr:rowOff>
    </xdr:to>
    <xdr:cxnSp macro="">
      <xdr:nvCxnSpPr>
        <xdr:cNvPr id="74" name="直線コネクタ 73"/>
        <xdr:cNvCxnSpPr/>
      </xdr:nvCxnSpPr>
      <xdr:spPr>
        <a:xfrm flipV="1">
          <a:off x="3797300" y="6398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121920</xdr:rowOff>
    </xdr:to>
    <xdr:cxnSp macro="">
      <xdr:nvCxnSpPr>
        <xdr:cNvPr id="76" name="直線コネクタ 75"/>
        <xdr:cNvCxnSpPr/>
      </xdr:nvCxnSpPr>
      <xdr:spPr>
        <a:xfrm flipV="1">
          <a:off x="2908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7" name="楕円 76"/>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156210</xdr:rowOff>
    </xdr:to>
    <xdr:cxnSp macro="">
      <xdr:nvCxnSpPr>
        <xdr:cNvPr id="78" name="直線コネクタ 77"/>
        <xdr:cNvCxnSpPr/>
      </xdr:nvCxnSpPr>
      <xdr:spPr>
        <a:xfrm flipV="1">
          <a:off x="2019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2"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3"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4"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108286</xdr:rowOff>
    </xdr:from>
    <xdr:to>
      <xdr:col>55</xdr:col>
      <xdr:colOff>50800</xdr:colOff>
      <xdr:row>40</xdr:row>
      <xdr:rowOff>38436</xdr:rowOff>
    </xdr:to>
    <xdr:sp macro="" textlink="">
      <xdr:nvSpPr>
        <xdr:cNvPr id="123" name="楕円 122"/>
        <xdr:cNvSpPr/>
      </xdr:nvSpPr>
      <xdr:spPr>
        <a:xfrm>
          <a:off x="10426700" y="67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86713</xdr:rowOff>
    </xdr:from>
    <xdr:ext cx="534377" cy="259045"/>
    <xdr:sp macro="" textlink="">
      <xdr:nvSpPr>
        <xdr:cNvPr id="124" name="【道路】&#10;一人当たり延長該当値テキスト"/>
        <xdr:cNvSpPr txBox="1"/>
      </xdr:nvSpPr>
      <xdr:spPr>
        <a:xfrm>
          <a:off x="10515600" y="67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105925</xdr:rowOff>
    </xdr:from>
    <xdr:to>
      <xdr:col>50</xdr:col>
      <xdr:colOff>165100</xdr:colOff>
      <xdr:row>40</xdr:row>
      <xdr:rowOff>36075</xdr:rowOff>
    </xdr:to>
    <xdr:sp macro="" textlink="">
      <xdr:nvSpPr>
        <xdr:cNvPr id="125" name="楕円 124"/>
        <xdr:cNvSpPr/>
      </xdr:nvSpPr>
      <xdr:spPr>
        <a:xfrm>
          <a:off x="9588500" y="67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156725</xdr:rowOff>
    </xdr:from>
    <xdr:to>
      <xdr:col>55</xdr:col>
      <xdr:colOff>0</xdr:colOff>
      <xdr:row>39</xdr:row>
      <xdr:rowOff>159086</xdr:rowOff>
    </xdr:to>
    <xdr:cxnSp macro="">
      <xdr:nvCxnSpPr>
        <xdr:cNvPr id="126" name="直線コネクタ 125"/>
        <xdr:cNvCxnSpPr/>
      </xdr:nvCxnSpPr>
      <xdr:spPr>
        <a:xfrm>
          <a:off x="9639300" y="6843275"/>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104057</xdr:rowOff>
    </xdr:from>
    <xdr:to>
      <xdr:col>46</xdr:col>
      <xdr:colOff>38100</xdr:colOff>
      <xdr:row>40</xdr:row>
      <xdr:rowOff>34207</xdr:rowOff>
    </xdr:to>
    <xdr:sp macro="" textlink="">
      <xdr:nvSpPr>
        <xdr:cNvPr id="127" name="楕円 126"/>
        <xdr:cNvSpPr/>
      </xdr:nvSpPr>
      <xdr:spPr>
        <a:xfrm>
          <a:off x="8699500" y="67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154857</xdr:rowOff>
    </xdr:from>
    <xdr:to>
      <xdr:col>50</xdr:col>
      <xdr:colOff>114300</xdr:colOff>
      <xdr:row>39</xdr:row>
      <xdr:rowOff>156725</xdr:rowOff>
    </xdr:to>
    <xdr:cxnSp macro="">
      <xdr:nvCxnSpPr>
        <xdr:cNvPr id="128" name="直線コネクタ 127"/>
        <xdr:cNvCxnSpPr/>
      </xdr:nvCxnSpPr>
      <xdr:spPr>
        <a:xfrm>
          <a:off x="8750300" y="684140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103200</xdr:rowOff>
    </xdr:from>
    <xdr:to>
      <xdr:col>41</xdr:col>
      <xdr:colOff>101600</xdr:colOff>
      <xdr:row>40</xdr:row>
      <xdr:rowOff>33350</xdr:rowOff>
    </xdr:to>
    <xdr:sp macro="" textlink="">
      <xdr:nvSpPr>
        <xdr:cNvPr id="129" name="楕円 128"/>
        <xdr:cNvSpPr/>
      </xdr:nvSpPr>
      <xdr:spPr>
        <a:xfrm>
          <a:off x="7810500" y="67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154000</xdr:rowOff>
    </xdr:from>
    <xdr:to>
      <xdr:col>45</xdr:col>
      <xdr:colOff>177800</xdr:colOff>
      <xdr:row>39</xdr:row>
      <xdr:rowOff>154857</xdr:rowOff>
    </xdr:to>
    <xdr:cxnSp macro="">
      <xdr:nvCxnSpPr>
        <xdr:cNvPr id="130" name="直線コネクタ 129"/>
        <xdr:cNvCxnSpPr/>
      </xdr:nvCxnSpPr>
      <xdr:spPr>
        <a:xfrm>
          <a:off x="7861300" y="684055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27202</xdr:rowOff>
    </xdr:from>
    <xdr:ext cx="534377" cy="259045"/>
    <xdr:sp macro="" textlink="">
      <xdr:nvSpPr>
        <xdr:cNvPr id="134" name="n_1mainValue【道路】&#10;一人当たり延長"/>
        <xdr:cNvSpPr txBox="1"/>
      </xdr:nvSpPr>
      <xdr:spPr>
        <a:xfrm>
          <a:off x="9359411" y="68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25334</xdr:rowOff>
    </xdr:from>
    <xdr:ext cx="534377" cy="259045"/>
    <xdr:sp macro="" textlink="">
      <xdr:nvSpPr>
        <xdr:cNvPr id="135" name="n_2mainValue【道路】&#10;一人当たり延長"/>
        <xdr:cNvSpPr txBox="1"/>
      </xdr:nvSpPr>
      <xdr:spPr>
        <a:xfrm>
          <a:off x="8483111" y="68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24477</xdr:rowOff>
    </xdr:from>
    <xdr:ext cx="534377" cy="259045"/>
    <xdr:sp macro="" textlink="">
      <xdr:nvSpPr>
        <xdr:cNvPr id="136" name="n_3mainValue【道路】&#10;一人当たり延長"/>
        <xdr:cNvSpPr txBox="1"/>
      </xdr:nvSpPr>
      <xdr:spPr>
        <a:xfrm>
          <a:off x="7594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7" name="楕円 176"/>
        <xdr:cNvSpPr/>
      </xdr:nvSpPr>
      <xdr:spPr>
        <a:xfrm>
          <a:off x="4584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14168</xdr:rowOff>
    </xdr:from>
    <xdr:ext cx="405111" cy="259045"/>
    <xdr:sp macro="" textlink="">
      <xdr:nvSpPr>
        <xdr:cNvPr id="178" name="【橋りょう・トンネル】&#10;有形固定資産減価償却率該当値テキスト"/>
        <xdr:cNvSpPr txBox="1"/>
      </xdr:nvSpPr>
      <xdr:spPr>
        <a:xfrm>
          <a:off x="4673600"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9" name="楕円 178"/>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86541</xdr:rowOff>
    </xdr:from>
    <xdr:to>
      <xdr:col>24</xdr:col>
      <xdr:colOff>63500</xdr:colOff>
      <xdr:row>59</xdr:row>
      <xdr:rowOff>101237</xdr:rowOff>
    </xdr:to>
    <xdr:cxnSp macro="">
      <xdr:nvCxnSpPr>
        <xdr:cNvPr id="180" name="直線コネクタ 179"/>
        <xdr:cNvCxnSpPr/>
      </xdr:nvCxnSpPr>
      <xdr:spPr>
        <a:xfrm flipV="1">
          <a:off x="3797300" y="102020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81" name="楕円 180"/>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124097</xdr:rowOff>
    </xdr:to>
    <xdr:cxnSp macro="">
      <xdr:nvCxnSpPr>
        <xdr:cNvPr id="182" name="直線コネクタ 181"/>
        <xdr:cNvCxnSpPr/>
      </xdr:nvCxnSpPr>
      <xdr:spPr>
        <a:xfrm flipV="1">
          <a:off x="2908300" y="102167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3" name="楕円 182"/>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148590</xdr:rowOff>
    </xdr:to>
    <xdr:cxnSp macro="">
      <xdr:nvCxnSpPr>
        <xdr:cNvPr id="184" name="直線コネクタ 183"/>
        <xdr:cNvCxnSpPr/>
      </xdr:nvCxnSpPr>
      <xdr:spPr>
        <a:xfrm flipV="1">
          <a:off x="2019300" y="102396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8" name="n_1mainValue【橋りょう・トンネ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89" name="n_2mainValue【橋りょう・トンネル】&#10;有形固定資産減価償却率"/>
        <xdr:cNvSpPr txBox="1"/>
      </xdr:nvSpPr>
      <xdr:spPr>
        <a:xfrm>
          <a:off x="2705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190" name="n_3mainValue【橋りょう・トンネ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73798</xdr:rowOff>
    </xdr:from>
    <xdr:to>
      <xdr:col>55</xdr:col>
      <xdr:colOff>50800</xdr:colOff>
      <xdr:row>62</xdr:row>
      <xdr:rowOff>3948</xdr:rowOff>
    </xdr:to>
    <xdr:sp macro="" textlink="">
      <xdr:nvSpPr>
        <xdr:cNvPr id="231" name="楕円 230"/>
        <xdr:cNvSpPr/>
      </xdr:nvSpPr>
      <xdr:spPr>
        <a:xfrm>
          <a:off x="10426700" y="105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96675</xdr:rowOff>
    </xdr:from>
    <xdr:ext cx="599010" cy="259045"/>
    <xdr:sp macro="" textlink="">
      <xdr:nvSpPr>
        <xdr:cNvPr id="232" name="【橋りょう・トンネル】&#10;一人当たり有形固定資産（償却資産）額該当値テキスト"/>
        <xdr:cNvSpPr txBox="1"/>
      </xdr:nvSpPr>
      <xdr:spPr>
        <a:xfrm>
          <a:off x="10515600" y="103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77174</xdr:rowOff>
    </xdr:from>
    <xdr:to>
      <xdr:col>50</xdr:col>
      <xdr:colOff>165100</xdr:colOff>
      <xdr:row>62</xdr:row>
      <xdr:rowOff>7324</xdr:rowOff>
    </xdr:to>
    <xdr:sp macro="" textlink="">
      <xdr:nvSpPr>
        <xdr:cNvPr id="233" name="楕円 232"/>
        <xdr:cNvSpPr/>
      </xdr:nvSpPr>
      <xdr:spPr>
        <a:xfrm>
          <a:off x="9588500" y="105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124598</xdr:rowOff>
    </xdr:from>
    <xdr:to>
      <xdr:col>55</xdr:col>
      <xdr:colOff>0</xdr:colOff>
      <xdr:row>61</xdr:row>
      <xdr:rowOff>127974</xdr:rowOff>
    </xdr:to>
    <xdr:cxnSp macro="">
      <xdr:nvCxnSpPr>
        <xdr:cNvPr id="234" name="直線コネクタ 233"/>
        <xdr:cNvCxnSpPr/>
      </xdr:nvCxnSpPr>
      <xdr:spPr>
        <a:xfrm flipV="1">
          <a:off x="9639300" y="10583048"/>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79733</xdr:rowOff>
    </xdr:from>
    <xdr:to>
      <xdr:col>46</xdr:col>
      <xdr:colOff>38100</xdr:colOff>
      <xdr:row>62</xdr:row>
      <xdr:rowOff>9883</xdr:rowOff>
    </xdr:to>
    <xdr:sp macro="" textlink="">
      <xdr:nvSpPr>
        <xdr:cNvPr id="235" name="楕円 234"/>
        <xdr:cNvSpPr/>
      </xdr:nvSpPr>
      <xdr:spPr>
        <a:xfrm>
          <a:off x="8699500" y="105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127974</xdr:rowOff>
    </xdr:from>
    <xdr:to>
      <xdr:col>50</xdr:col>
      <xdr:colOff>114300</xdr:colOff>
      <xdr:row>61</xdr:row>
      <xdr:rowOff>130533</xdr:rowOff>
    </xdr:to>
    <xdr:cxnSp macro="">
      <xdr:nvCxnSpPr>
        <xdr:cNvPr id="236" name="直線コネクタ 235"/>
        <xdr:cNvCxnSpPr/>
      </xdr:nvCxnSpPr>
      <xdr:spPr>
        <a:xfrm flipV="1">
          <a:off x="8750300" y="10586424"/>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79405</xdr:rowOff>
    </xdr:from>
    <xdr:to>
      <xdr:col>41</xdr:col>
      <xdr:colOff>101600</xdr:colOff>
      <xdr:row>62</xdr:row>
      <xdr:rowOff>9555</xdr:rowOff>
    </xdr:to>
    <xdr:sp macro="" textlink="">
      <xdr:nvSpPr>
        <xdr:cNvPr id="237" name="楕円 236"/>
        <xdr:cNvSpPr/>
      </xdr:nvSpPr>
      <xdr:spPr>
        <a:xfrm>
          <a:off x="7810500" y="1053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130205</xdr:rowOff>
    </xdr:from>
    <xdr:to>
      <xdr:col>45</xdr:col>
      <xdr:colOff>177800</xdr:colOff>
      <xdr:row>61</xdr:row>
      <xdr:rowOff>130533</xdr:rowOff>
    </xdr:to>
    <xdr:cxnSp macro="">
      <xdr:nvCxnSpPr>
        <xdr:cNvPr id="238" name="直線コネクタ 237"/>
        <xdr:cNvCxnSpPr/>
      </xdr:nvCxnSpPr>
      <xdr:spPr>
        <a:xfrm>
          <a:off x="7861300" y="10588655"/>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7561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23851</xdr:rowOff>
    </xdr:from>
    <xdr:ext cx="599010" cy="259045"/>
    <xdr:sp macro="" textlink="">
      <xdr:nvSpPr>
        <xdr:cNvPr id="242" name="n_1mainValue【橋りょう・トンネル】&#10;一人当たり有形固定資産（償却資産）額"/>
        <xdr:cNvSpPr txBox="1"/>
      </xdr:nvSpPr>
      <xdr:spPr>
        <a:xfrm>
          <a:off x="9327095" y="103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26410</xdr:rowOff>
    </xdr:from>
    <xdr:ext cx="599010" cy="259045"/>
    <xdr:sp macro="" textlink="">
      <xdr:nvSpPr>
        <xdr:cNvPr id="243" name="n_2mainValue【橋りょう・トンネル】&#10;一人当たり有形固定資産（償却資産）額"/>
        <xdr:cNvSpPr txBox="1"/>
      </xdr:nvSpPr>
      <xdr:spPr>
        <a:xfrm>
          <a:off x="8450795" y="1031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26082</xdr:rowOff>
    </xdr:from>
    <xdr:ext cx="599010" cy="259045"/>
    <xdr:sp macro="" textlink="">
      <xdr:nvSpPr>
        <xdr:cNvPr id="244" name="n_3mainValue【橋りょう・トンネル】&#10;一人当たり有形固定資産（償却資産）額"/>
        <xdr:cNvSpPr txBox="1"/>
      </xdr:nvSpPr>
      <xdr:spPr>
        <a:xfrm>
          <a:off x="7561795" y="103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84" name="楕円 283"/>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85"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86" name="楕円 285"/>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125730</xdr:rowOff>
    </xdr:to>
    <xdr:cxnSp macro="">
      <xdr:nvCxnSpPr>
        <xdr:cNvPr id="287" name="直線コネクタ 286"/>
        <xdr:cNvCxnSpPr/>
      </xdr:nvCxnSpPr>
      <xdr:spPr>
        <a:xfrm flipV="1">
          <a:off x="3797300" y="1428178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288" name="楕円 287"/>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156211</xdr:rowOff>
    </xdr:to>
    <xdr:cxnSp macro="">
      <xdr:nvCxnSpPr>
        <xdr:cNvPr id="289" name="直線コネクタ 288"/>
        <xdr:cNvCxnSpPr/>
      </xdr:nvCxnSpPr>
      <xdr:spPr>
        <a:xfrm flipV="1">
          <a:off x="2908300" y="14356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290" name="楕円 289"/>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13336</xdr:rowOff>
    </xdr:to>
    <xdr:cxnSp macro="">
      <xdr:nvCxnSpPr>
        <xdr:cNvPr id="291" name="直線コネクタ 290"/>
        <xdr:cNvCxnSpPr/>
      </xdr:nvCxnSpPr>
      <xdr:spPr>
        <a:xfrm flipV="1">
          <a:off x="2019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4"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95" name="n_1mainValue【公営住宅】&#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296" name="n_2mainValue【公営住宅】&#10;有形固定資産減価償却率"/>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297" name="n_3mainValue【公営住宅】&#10;有形固定資産減価償却率"/>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166523</xdr:rowOff>
    </xdr:from>
    <xdr:to>
      <xdr:col>55</xdr:col>
      <xdr:colOff>50800</xdr:colOff>
      <xdr:row>85</xdr:row>
      <xdr:rowOff>96673</xdr:rowOff>
    </xdr:to>
    <xdr:sp macro="" textlink="">
      <xdr:nvSpPr>
        <xdr:cNvPr id="334" name="楕円 333"/>
        <xdr:cNvSpPr/>
      </xdr:nvSpPr>
      <xdr:spPr>
        <a:xfrm>
          <a:off x="104267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81450</xdr:rowOff>
    </xdr:from>
    <xdr:ext cx="469744" cy="259045"/>
    <xdr:sp macro="" textlink="">
      <xdr:nvSpPr>
        <xdr:cNvPr id="335" name="【公営住宅】&#10;一人当たり面積該当値テキスト"/>
        <xdr:cNvSpPr txBox="1"/>
      </xdr:nvSpPr>
      <xdr:spPr>
        <a:xfrm>
          <a:off x="10515600" y="1448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36" name="楕円 335"/>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45873</xdr:rowOff>
    </xdr:to>
    <xdr:cxnSp macro="">
      <xdr:nvCxnSpPr>
        <xdr:cNvPr id="337" name="直線コネクタ 336"/>
        <xdr:cNvCxnSpPr/>
      </xdr:nvCxnSpPr>
      <xdr:spPr>
        <a:xfrm>
          <a:off x="9639300" y="146182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38" name="楕円 337"/>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44958</xdr:rowOff>
    </xdr:to>
    <xdr:cxnSp macro="">
      <xdr:nvCxnSpPr>
        <xdr:cNvPr id="339" name="直線コネクタ 338"/>
        <xdr:cNvCxnSpPr/>
      </xdr:nvCxnSpPr>
      <xdr:spPr>
        <a:xfrm>
          <a:off x="8750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165151</xdr:rowOff>
    </xdr:from>
    <xdr:to>
      <xdr:col>41</xdr:col>
      <xdr:colOff>101600</xdr:colOff>
      <xdr:row>85</xdr:row>
      <xdr:rowOff>95301</xdr:rowOff>
    </xdr:to>
    <xdr:sp macro="" textlink="">
      <xdr:nvSpPr>
        <xdr:cNvPr id="340" name="楕円 339"/>
        <xdr:cNvSpPr/>
      </xdr:nvSpPr>
      <xdr:spPr>
        <a:xfrm>
          <a:off x="7810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44501</xdr:rowOff>
    </xdr:from>
    <xdr:to>
      <xdr:col>45</xdr:col>
      <xdr:colOff>177800</xdr:colOff>
      <xdr:row>85</xdr:row>
      <xdr:rowOff>44958</xdr:rowOff>
    </xdr:to>
    <xdr:cxnSp macro="">
      <xdr:nvCxnSpPr>
        <xdr:cNvPr id="341" name="直線コネクタ 340"/>
        <xdr:cNvCxnSpPr/>
      </xdr:nvCxnSpPr>
      <xdr:spPr>
        <a:xfrm>
          <a:off x="7861300" y="146177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42"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45" name="n_1mainValue【公営住宅】&#10;一人当たり面積"/>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46" name="n_2mainValue【公営住宅】&#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86428</xdr:rowOff>
    </xdr:from>
    <xdr:ext cx="469744" cy="259045"/>
    <xdr:sp macro="" textlink="">
      <xdr:nvSpPr>
        <xdr:cNvPr id="347" name="n_3mainValue【公営住宅】&#10;一人当たり面積"/>
        <xdr:cNvSpPr txBox="1"/>
      </xdr:nvSpPr>
      <xdr:spPr>
        <a:xfrm>
          <a:off x="7626427" y="1465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93"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03" name="楕円 402"/>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404" name="【認定こども園・幼稚園・保育所】&#10;有形固定資産減価償却率該当値テキスト"/>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05" name="楕円 404"/>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40</xdr:row>
      <xdr:rowOff>45720</xdr:rowOff>
    </xdr:to>
    <xdr:cxnSp macro="">
      <xdr:nvCxnSpPr>
        <xdr:cNvPr id="406" name="直線コネクタ 405"/>
        <xdr:cNvCxnSpPr/>
      </xdr:nvCxnSpPr>
      <xdr:spPr>
        <a:xfrm>
          <a:off x="15481300" y="671131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07" name="楕円 406"/>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64770</xdr:rowOff>
    </xdr:to>
    <xdr:cxnSp macro="">
      <xdr:nvCxnSpPr>
        <xdr:cNvPr id="408" name="直線コネクタ 407"/>
        <xdr:cNvCxnSpPr/>
      </xdr:nvCxnSpPr>
      <xdr:spPr>
        <a:xfrm flipV="1">
          <a:off x="14592300" y="6711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09" name="楕円 408"/>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74295</xdr:rowOff>
    </xdr:from>
    <xdr:to>
      <xdr:col>76</xdr:col>
      <xdr:colOff>114300</xdr:colOff>
      <xdr:row>39</xdr:row>
      <xdr:rowOff>64770</xdr:rowOff>
    </xdr:to>
    <xdr:cxnSp macro="">
      <xdr:nvCxnSpPr>
        <xdr:cNvPr id="410" name="直線コネクタ 409"/>
        <xdr:cNvCxnSpPr/>
      </xdr:nvCxnSpPr>
      <xdr:spPr>
        <a:xfrm>
          <a:off x="13703300" y="658939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1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1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14"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15" name="n_2mainValue【認定こども園・幼稚園・保育所】&#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416"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55" name="楕円 454"/>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56"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57" name="楕円 456"/>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148590</xdr:rowOff>
    </xdr:to>
    <xdr:cxnSp macro="">
      <xdr:nvCxnSpPr>
        <xdr:cNvPr id="458" name="直線コネクタ 457"/>
        <xdr:cNvCxnSpPr/>
      </xdr:nvCxnSpPr>
      <xdr:spPr>
        <a:xfrm>
          <a:off x="21323300" y="67170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59" name="楕円 458"/>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40</xdr:row>
      <xdr:rowOff>38100</xdr:rowOff>
    </xdr:to>
    <xdr:cxnSp macro="">
      <xdr:nvCxnSpPr>
        <xdr:cNvPr id="460" name="直線コネクタ 459"/>
        <xdr:cNvCxnSpPr/>
      </xdr:nvCxnSpPr>
      <xdr:spPr>
        <a:xfrm flipV="1">
          <a:off x="20434300" y="67170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55880</xdr:rowOff>
    </xdr:from>
    <xdr:to>
      <xdr:col>102</xdr:col>
      <xdr:colOff>165100</xdr:colOff>
      <xdr:row>39</xdr:row>
      <xdr:rowOff>157480</xdr:rowOff>
    </xdr:to>
    <xdr:sp macro="" textlink="">
      <xdr:nvSpPr>
        <xdr:cNvPr id="461" name="楕円 460"/>
        <xdr:cNvSpPr/>
      </xdr:nvSpPr>
      <xdr:spPr>
        <a:xfrm>
          <a:off x="19494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106680</xdr:rowOff>
    </xdr:from>
    <xdr:to>
      <xdr:col>107</xdr:col>
      <xdr:colOff>50800</xdr:colOff>
      <xdr:row>40</xdr:row>
      <xdr:rowOff>38100</xdr:rowOff>
    </xdr:to>
    <xdr:cxnSp macro="">
      <xdr:nvCxnSpPr>
        <xdr:cNvPr id="462" name="直線コネクタ 461"/>
        <xdr:cNvCxnSpPr/>
      </xdr:nvCxnSpPr>
      <xdr:spPr>
        <a:xfrm>
          <a:off x="19545300" y="6793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72407</xdr:rowOff>
    </xdr:from>
    <xdr:ext cx="469744" cy="259045"/>
    <xdr:sp macro="" textlink="">
      <xdr:nvSpPr>
        <xdr:cNvPr id="466" name="n_1mainValue【認定こども園・幼稚園・保育所】&#10;一人当たり面積"/>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67"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148607</xdr:rowOff>
    </xdr:from>
    <xdr:ext cx="469744" cy="259045"/>
    <xdr:sp macro="" textlink="">
      <xdr:nvSpPr>
        <xdr:cNvPr id="468" name="n_3mainValue【認定こども園・幼稚園・保育所】&#10;一人当たり面積"/>
        <xdr:cNvSpPr txBox="1"/>
      </xdr:nvSpPr>
      <xdr:spPr>
        <a:xfrm>
          <a:off x="19310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0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10" name="楕円 509"/>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11" name="【学校施設】&#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512" name="楕円 511"/>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119199</xdr:rowOff>
    </xdr:from>
    <xdr:to>
      <xdr:col>85</xdr:col>
      <xdr:colOff>127000</xdr:colOff>
      <xdr:row>57</xdr:row>
      <xdr:rowOff>155122</xdr:rowOff>
    </xdr:to>
    <xdr:cxnSp macro="">
      <xdr:nvCxnSpPr>
        <xdr:cNvPr id="513" name="直線コネクタ 512"/>
        <xdr:cNvCxnSpPr/>
      </xdr:nvCxnSpPr>
      <xdr:spPr>
        <a:xfrm>
          <a:off x="15481300" y="98918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14" name="楕円 513"/>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119199</xdr:rowOff>
    </xdr:to>
    <xdr:cxnSp macro="">
      <xdr:nvCxnSpPr>
        <xdr:cNvPr id="515" name="直線コネクタ 514"/>
        <xdr:cNvCxnSpPr/>
      </xdr:nvCxnSpPr>
      <xdr:spPr>
        <a:xfrm>
          <a:off x="14592300" y="9878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516" name="楕円 515"/>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106135</xdr:rowOff>
    </xdr:to>
    <xdr:cxnSp macro="">
      <xdr:nvCxnSpPr>
        <xdr:cNvPr id="517" name="直線コネクタ 516"/>
        <xdr:cNvCxnSpPr/>
      </xdr:nvCxnSpPr>
      <xdr:spPr>
        <a:xfrm>
          <a:off x="13703300" y="98069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52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521" name="n_1mainValue【学校施設】&#10;有形固定資産減価償却率"/>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22" name="n_2mainValue【学校施設】&#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523" name="n_3mainValue【学校施設】&#10;有形固定資産減価償却率"/>
        <xdr:cNvSpPr txBox="1"/>
      </xdr:nvSpPr>
      <xdr:spPr>
        <a:xfrm>
          <a:off x="13500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553" name="【学校施設】&#10;一人当たり面積平均値テキスト"/>
        <xdr:cNvSpPr txBox="1"/>
      </xdr:nvSpPr>
      <xdr:spPr>
        <a:xfrm>
          <a:off x="22199600" y="1051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21209</xdr:rowOff>
    </xdr:from>
    <xdr:to>
      <xdr:col>116</xdr:col>
      <xdr:colOff>114300</xdr:colOff>
      <xdr:row>61</xdr:row>
      <xdr:rowOff>122809</xdr:rowOff>
    </xdr:to>
    <xdr:sp macro="" textlink="">
      <xdr:nvSpPr>
        <xdr:cNvPr id="563" name="楕円 562"/>
        <xdr:cNvSpPr/>
      </xdr:nvSpPr>
      <xdr:spPr>
        <a:xfrm>
          <a:off x="221107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44086</xdr:rowOff>
    </xdr:from>
    <xdr:ext cx="469744" cy="259045"/>
    <xdr:sp macro="" textlink="">
      <xdr:nvSpPr>
        <xdr:cNvPr id="564" name="【学校施設】&#10;一人当たり面積該当値テキスト"/>
        <xdr:cNvSpPr txBox="1"/>
      </xdr:nvSpPr>
      <xdr:spPr>
        <a:xfrm>
          <a:off x="22199600" y="103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27305</xdr:rowOff>
    </xdr:from>
    <xdr:to>
      <xdr:col>112</xdr:col>
      <xdr:colOff>38100</xdr:colOff>
      <xdr:row>61</xdr:row>
      <xdr:rowOff>128905</xdr:rowOff>
    </xdr:to>
    <xdr:sp macro="" textlink="">
      <xdr:nvSpPr>
        <xdr:cNvPr id="565" name="楕円 564"/>
        <xdr:cNvSpPr/>
      </xdr:nvSpPr>
      <xdr:spPr>
        <a:xfrm>
          <a:off x="2127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72009</xdr:rowOff>
    </xdr:from>
    <xdr:to>
      <xdr:col>116</xdr:col>
      <xdr:colOff>63500</xdr:colOff>
      <xdr:row>61</xdr:row>
      <xdr:rowOff>78105</xdr:rowOff>
    </xdr:to>
    <xdr:cxnSp macro="">
      <xdr:nvCxnSpPr>
        <xdr:cNvPr id="566" name="直線コネクタ 565"/>
        <xdr:cNvCxnSpPr/>
      </xdr:nvCxnSpPr>
      <xdr:spPr>
        <a:xfrm flipV="1">
          <a:off x="21323300" y="1053045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27686</xdr:rowOff>
    </xdr:from>
    <xdr:to>
      <xdr:col>107</xdr:col>
      <xdr:colOff>101600</xdr:colOff>
      <xdr:row>61</xdr:row>
      <xdr:rowOff>129286</xdr:rowOff>
    </xdr:to>
    <xdr:sp macro="" textlink="">
      <xdr:nvSpPr>
        <xdr:cNvPr id="567" name="楕円 566"/>
        <xdr:cNvSpPr/>
      </xdr:nvSpPr>
      <xdr:spPr>
        <a:xfrm>
          <a:off x="203835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78105</xdr:rowOff>
    </xdr:from>
    <xdr:to>
      <xdr:col>111</xdr:col>
      <xdr:colOff>177800</xdr:colOff>
      <xdr:row>61</xdr:row>
      <xdr:rowOff>78486</xdr:rowOff>
    </xdr:to>
    <xdr:cxnSp macro="">
      <xdr:nvCxnSpPr>
        <xdr:cNvPr id="568" name="直線コネクタ 567"/>
        <xdr:cNvCxnSpPr/>
      </xdr:nvCxnSpPr>
      <xdr:spPr>
        <a:xfrm flipV="1">
          <a:off x="20434300" y="105365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68072</xdr:rowOff>
    </xdr:from>
    <xdr:to>
      <xdr:col>102</xdr:col>
      <xdr:colOff>165100</xdr:colOff>
      <xdr:row>61</xdr:row>
      <xdr:rowOff>169672</xdr:rowOff>
    </xdr:to>
    <xdr:sp macro="" textlink="">
      <xdr:nvSpPr>
        <xdr:cNvPr id="569" name="楕円 568"/>
        <xdr:cNvSpPr/>
      </xdr:nvSpPr>
      <xdr:spPr>
        <a:xfrm>
          <a:off x="19494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78486</xdr:rowOff>
    </xdr:from>
    <xdr:to>
      <xdr:col>107</xdr:col>
      <xdr:colOff>50800</xdr:colOff>
      <xdr:row>61</xdr:row>
      <xdr:rowOff>118872</xdr:rowOff>
    </xdr:to>
    <xdr:cxnSp macro="">
      <xdr:nvCxnSpPr>
        <xdr:cNvPr id="570" name="直線コネクタ 569"/>
        <xdr:cNvCxnSpPr/>
      </xdr:nvCxnSpPr>
      <xdr:spPr>
        <a:xfrm flipV="1">
          <a:off x="19545300" y="105369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13352</xdr:rowOff>
    </xdr:from>
    <xdr:ext cx="469744" cy="259045"/>
    <xdr:sp macro="" textlink="">
      <xdr:nvSpPr>
        <xdr:cNvPr id="571" name="n_1aveValue【学校施設】&#10;一人当たり面積"/>
        <xdr:cNvSpPr txBox="1"/>
      </xdr:nvSpPr>
      <xdr:spPr>
        <a:xfrm>
          <a:off x="21075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7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57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145432</xdr:rowOff>
    </xdr:from>
    <xdr:ext cx="469744" cy="259045"/>
    <xdr:sp macro="" textlink="">
      <xdr:nvSpPr>
        <xdr:cNvPr id="574" name="n_1mainValue【学校施設】&#10;一人当たり面積"/>
        <xdr:cNvSpPr txBox="1"/>
      </xdr:nvSpPr>
      <xdr:spPr>
        <a:xfrm>
          <a:off x="21075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145813</xdr:rowOff>
    </xdr:from>
    <xdr:ext cx="469744" cy="259045"/>
    <xdr:sp macro="" textlink="">
      <xdr:nvSpPr>
        <xdr:cNvPr id="575" name="n_2mainValue【学校施設】&#10;一人当たり面積"/>
        <xdr:cNvSpPr txBox="1"/>
      </xdr:nvSpPr>
      <xdr:spPr>
        <a:xfrm>
          <a:off x="20199427"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14749</xdr:rowOff>
    </xdr:from>
    <xdr:ext cx="469744" cy="259045"/>
    <xdr:sp macro="" textlink="">
      <xdr:nvSpPr>
        <xdr:cNvPr id="576" name="n_3mainValue【学校施設】&#10;一人当たり面積"/>
        <xdr:cNvSpPr txBox="1"/>
      </xdr:nvSpPr>
      <xdr:spPr>
        <a:xfrm>
          <a:off x="19310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06" name="【児童館】&#10;有形固定資産減価償却率平均値テキスト"/>
        <xdr:cNvSpPr txBox="1"/>
      </xdr:nvSpPr>
      <xdr:spPr>
        <a:xfrm>
          <a:off x="16357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114936</xdr:rowOff>
    </xdr:from>
    <xdr:to>
      <xdr:col>85</xdr:col>
      <xdr:colOff>177800</xdr:colOff>
      <xdr:row>86</xdr:row>
      <xdr:rowOff>45086</xdr:rowOff>
    </xdr:to>
    <xdr:sp macro="" textlink="">
      <xdr:nvSpPr>
        <xdr:cNvPr id="616" name="楕円 615"/>
        <xdr:cNvSpPr/>
      </xdr:nvSpPr>
      <xdr:spPr>
        <a:xfrm>
          <a:off x="16268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29863</xdr:rowOff>
    </xdr:from>
    <xdr:ext cx="405111" cy="259045"/>
    <xdr:sp macro="" textlink="">
      <xdr:nvSpPr>
        <xdr:cNvPr id="617" name="【児童館】&#10;有形固定資産減価償却率該当値テキスト"/>
        <xdr:cNvSpPr txBox="1"/>
      </xdr:nvSpPr>
      <xdr:spPr>
        <a:xfrm>
          <a:off x="16357600" y="1460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636</xdr:rowOff>
    </xdr:from>
    <xdr:to>
      <xdr:col>81</xdr:col>
      <xdr:colOff>101600</xdr:colOff>
      <xdr:row>86</xdr:row>
      <xdr:rowOff>102236</xdr:rowOff>
    </xdr:to>
    <xdr:sp macro="" textlink="">
      <xdr:nvSpPr>
        <xdr:cNvPr id="618" name="楕円 617"/>
        <xdr:cNvSpPr/>
      </xdr:nvSpPr>
      <xdr:spPr>
        <a:xfrm>
          <a:off x="1543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165736</xdr:rowOff>
    </xdr:from>
    <xdr:to>
      <xdr:col>85</xdr:col>
      <xdr:colOff>127000</xdr:colOff>
      <xdr:row>86</xdr:row>
      <xdr:rowOff>51436</xdr:rowOff>
    </xdr:to>
    <xdr:cxnSp macro="">
      <xdr:nvCxnSpPr>
        <xdr:cNvPr id="619" name="直線コネクタ 618"/>
        <xdr:cNvCxnSpPr/>
      </xdr:nvCxnSpPr>
      <xdr:spPr>
        <a:xfrm flipV="1">
          <a:off x="15481300" y="147389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40639</xdr:rowOff>
    </xdr:from>
    <xdr:to>
      <xdr:col>76</xdr:col>
      <xdr:colOff>165100</xdr:colOff>
      <xdr:row>86</xdr:row>
      <xdr:rowOff>142239</xdr:rowOff>
    </xdr:to>
    <xdr:sp macro="" textlink="">
      <xdr:nvSpPr>
        <xdr:cNvPr id="620" name="楕円 619"/>
        <xdr:cNvSpPr/>
      </xdr:nvSpPr>
      <xdr:spPr>
        <a:xfrm>
          <a:off x="14541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51436</xdr:rowOff>
    </xdr:from>
    <xdr:to>
      <xdr:col>81</xdr:col>
      <xdr:colOff>50800</xdr:colOff>
      <xdr:row>86</xdr:row>
      <xdr:rowOff>91439</xdr:rowOff>
    </xdr:to>
    <xdr:cxnSp macro="">
      <xdr:nvCxnSpPr>
        <xdr:cNvPr id="621" name="直線コネクタ 620"/>
        <xdr:cNvCxnSpPr/>
      </xdr:nvCxnSpPr>
      <xdr:spPr>
        <a:xfrm flipV="1">
          <a:off x="14592300" y="147961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82550</xdr:rowOff>
    </xdr:from>
    <xdr:to>
      <xdr:col>72</xdr:col>
      <xdr:colOff>38100</xdr:colOff>
      <xdr:row>87</xdr:row>
      <xdr:rowOff>12700</xdr:rowOff>
    </xdr:to>
    <xdr:sp macro="" textlink="">
      <xdr:nvSpPr>
        <xdr:cNvPr id="622" name="楕円 621"/>
        <xdr:cNvSpPr/>
      </xdr:nvSpPr>
      <xdr:spPr>
        <a:xfrm>
          <a:off x="13652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91439</xdr:rowOff>
    </xdr:from>
    <xdr:to>
      <xdr:col>76</xdr:col>
      <xdr:colOff>114300</xdr:colOff>
      <xdr:row>86</xdr:row>
      <xdr:rowOff>133350</xdr:rowOff>
    </xdr:to>
    <xdr:cxnSp macro="">
      <xdr:nvCxnSpPr>
        <xdr:cNvPr id="623" name="直線コネクタ 622"/>
        <xdr:cNvCxnSpPr/>
      </xdr:nvCxnSpPr>
      <xdr:spPr>
        <a:xfrm flipV="1">
          <a:off x="13703300" y="14836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24"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25"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26"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93363</xdr:rowOff>
    </xdr:from>
    <xdr:ext cx="405111" cy="259045"/>
    <xdr:sp macro="" textlink="">
      <xdr:nvSpPr>
        <xdr:cNvPr id="627" name="n_1mainValue【児童館】&#10;有形固定資産減価償却率"/>
        <xdr:cNvSpPr txBox="1"/>
      </xdr:nvSpPr>
      <xdr:spPr>
        <a:xfrm>
          <a:off x="152660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133366</xdr:rowOff>
    </xdr:from>
    <xdr:ext cx="405111" cy="259045"/>
    <xdr:sp macro="" textlink="">
      <xdr:nvSpPr>
        <xdr:cNvPr id="628" name="n_2mainValue【児童館】&#10;有形固定資産減価償却率"/>
        <xdr:cNvSpPr txBox="1"/>
      </xdr:nvSpPr>
      <xdr:spPr>
        <a:xfrm>
          <a:off x="14389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3827</xdr:rowOff>
    </xdr:from>
    <xdr:ext cx="405111" cy="259045"/>
    <xdr:sp macro="" textlink="">
      <xdr:nvSpPr>
        <xdr:cNvPr id="629" name="n_3mainValue【児童館】&#10;有形固定資産減価償却率"/>
        <xdr:cNvSpPr txBox="1"/>
      </xdr:nvSpPr>
      <xdr:spPr>
        <a:xfrm>
          <a:off x="13500744"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0" name="直線コネクタ 6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1" name="テキスト ボックス 6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2" name="直線コネクタ 6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3" name="テキスト ボックス 6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4" name="直線コネクタ 6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5" name="テキスト ボックス 6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6" name="直線コネクタ 6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7" name="テキスト ボックス 6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8" name="直線コネクタ 6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9" name="テキスト ボックス 6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0" name="直線コネクタ 6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1" name="テキスト ボックス 6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55" name="直線コネクタ 65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7" name="直線コネクタ 65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9" name="直線コネクタ 65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60"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61" name="フローチャート: 判断 66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63" name="フローチャート: 判断 66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4" name="フローチャート: 判断 66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70" name="楕円 669"/>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71"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72" name="楕円 67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95250</xdr:rowOff>
    </xdr:to>
    <xdr:cxnSp macro="">
      <xdr:nvCxnSpPr>
        <xdr:cNvPr id="673" name="直線コネクタ 672"/>
        <xdr:cNvCxnSpPr/>
      </xdr:nvCxnSpPr>
      <xdr:spPr>
        <a:xfrm flipV="1">
          <a:off x="21323300" y="14652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74" name="楕円 67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75" name="直線コネクタ 67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76" name="楕円 675"/>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95250</xdr:rowOff>
    </xdr:to>
    <xdr:cxnSp macro="">
      <xdr:nvCxnSpPr>
        <xdr:cNvPr id="677" name="直線コネクタ 676"/>
        <xdr:cNvCxnSpPr/>
      </xdr:nvCxnSpPr>
      <xdr:spPr>
        <a:xfrm>
          <a:off x="19545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79"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80"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81"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2"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83"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08" name="直線コネクタ 70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0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0" name="直線コネクタ 70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1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12" name="直線コネクタ 71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13"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14" name="フローチャート: 判断 71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5" name="フローチャート: 判断 71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16" name="フローチャート: 判断 71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17" name="フローチャート: 判断 716"/>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23" name="楕円 722"/>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24" name="【公民館】&#10;有形固定資産減価償却率該当値テキスト"/>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xdr:rowOff>
    </xdr:from>
    <xdr:to>
      <xdr:col>81</xdr:col>
      <xdr:colOff>101600</xdr:colOff>
      <xdr:row>107</xdr:row>
      <xdr:rowOff>117475</xdr:rowOff>
    </xdr:to>
    <xdr:sp macro="" textlink="">
      <xdr:nvSpPr>
        <xdr:cNvPr id="725" name="楕円 724"/>
        <xdr:cNvSpPr/>
      </xdr:nvSpPr>
      <xdr:spPr>
        <a:xfrm>
          <a:off x="1543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66675</xdr:rowOff>
    </xdr:to>
    <xdr:cxnSp macro="">
      <xdr:nvCxnSpPr>
        <xdr:cNvPr id="726" name="直線コネクタ 725"/>
        <xdr:cNvCxnSpPr/>
      </xdr:nvCxnSpPr>
      <xdr:spPr>
        <a:xfrm flipV="1">
          <a:off x="15481300" y="18373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55880</xdr:rowOff>
    </xdr:from>
    <xdr:to>
      <xdr:col>76</xdr:col>
      <xdr:colOff>165100</xdr:colOff>
      <xdr:row>107</xdr:row>
      <xdr:rowOff>157480</xdr:rowOff>
    </xdr:to>
    <xdr:sp macro="" textlink="">
      <xdr:nvSpPr>
        <xdr:cNvPr id="727" name="楕円 726"/>
        <xdr:cNvSpPr/>
      </xdr:nvSpPr>
      <xdr:spPr>
        <a:xfrm>
          <a:off x="14541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66675</xdr:rowOff>
    </xdr:from>
    <xdr:to>
      <xdr:col>81</xdr:col>
      <xdr:colOff>50800</xdr:colOff>
      <xdr:row>107</xdr:row>
      <xdr:rowOff>106680</xdr:rowOff>
    </xdr:to>
    <xdr:cxnSp macro="">
      <xdr:nvCxnSpPr>
        <xdr:cNvPr id="728" name="直線コネクタ 727"/>
        <xdr:cNvCxnSpPr/>
      </xdr:nvCxnSpPr>
      <xdr:spPr>
        <a:xfrm flipV="1">
          <a:off x="14592300" y="18411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95886</xdr:rowOff>
    </xdr:from>
    <xdr:to>
      <xdr:col>72</xdr:col>
      <xdr:colOff>38100</xdr:colOff>
      <xdr:row>108</xdr:row>
      <xdr:rowOff>26036</xdr:rowOff>
    </xdr:to>
    <xdr:sp macro="" textlink="">
      <xdr:nvSpPr>
        <xdr:cNvPr id="729" name="楕円 728"/>
        <xdr:cNvSpPr/>
      </xdr:nvSpPr>
      <xdr:spPr>
        <a:xfrm>
          <a:off x="13652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106680</xdr:rowOff>
    </xdr:from>
    <xdr:to>
      <xdr:col>76</xdr:col>
      <xdr:colOff>114300</xdr:colOff>
      <xdr:row>107</xdr:row>
      <xdr:rowOff>146686</xdr:rowOff>
    </xdr:to>
    <xdr:cxnSp macro="">
      <xdr:nvCxnSpPr>
        <xdr:cNvPr id="730" name="直線コネクタ 729"/>
        <xdr:cNvCxnSpPr/>
      </xdr:nvCxnSpPr>
      <xdr:spPr>
        <a:xfrm flipV="1">
          <a:off x="13703300" y="184518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3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32"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33"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108602</xdr:rowOff>
    </xdr:from>
    <xdr:ext cx="405111" cy="259045"/>
    <xdr:sp macro="" textlink="">
      <xdr:nvSpPr>
        <xdr:cNvPr id="734" name="n_1mainValue【公民館】&#10;有形固定資産減価償却率"/>
        <xdr:cNvSpPr txBox="1"/>
      </xdr:nvSpPr>
      <xdr:spPr>
        <a:xfrm>
          <a:off x="152660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148607</xdr:rowOff>
    </xdr:from>
    <xdr:ext cx="405111" cy="259045"/>
    <xdr:sp macro="" textlink="">
      <xdr:nvSpPr>
        <xdr:cNvPr id="735" name="n_2mainValue【公民館】&#10;有形固定資産減価償却率"/>
        <xdr:cNvSpPr txBox="1"/>
      </xdr:nvSpPr>
      <xdr:spPr>
        <a:xfrm>
          <a:off x="14389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17163</xdr:rowOff>
    </xdr:from>
    <xdr:ext cx="405111" cy="259045"/>
    <xdr:sp macro="" textlink="">
      <xdr:nvSpPr>
        <xdr:cNvPr id="736" name="n_3mainValue【公民館】&#10;有形固定資産減価償却率"/>
        <xdr:cNvSpPr txBox="1"/>
      </xdr:nvSpPr>
      <xdr:spPr>
        <a:xfrm>
          <a:off x="13500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62" name="直線コネクタ 76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6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64" name="直線コネクタ 76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6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66" name="直線コネクタ 76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67"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68" name="フローチャート: 判断 76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69" name="フローチャート: 判断 76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70" name="フローチャート: 判断 76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71" name="フローチャート: 判断 77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112486</xdr:rowOff>
    </xdr:from>
    <xdr:to>
      <xdr:col>116</xdr:col>
      <xdr:colOff>114300</xdr:colOff>
      <xdr:row>109</xdr:row>
      <xdr:rowOff>42636</xdr:rowOff>
    </xdr:to>
    <xdr:sp macro="" textlink="">
      <xdr:nvSpPr>
        <xdr:cNvPr id="777" name="楕円 776"/>
        <xdr:cNvSpPr/>
      </xdr:nvSpPr>
      <xdr:spPr>
        <a:xfrm>
          <a:off x="221107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27413</xdr:rowOff>
    </xdr:from>
    <xdr:ext cx="469744" cy="259045"/>
    <xdr:sp macro="" textlink="">
      <xdr:nvSpPr>
        <xdr:cNvPr id="778" name="【公民館】&#10;一人当たり面積該当値テキスト"/>
        <xdr:cNvSpPr txBox="1"/>
      </xdr:nvSpPr>
      <xdr:spPr>
        <a:xfrm>
          <a:off x="22199600" y="1854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112486</xdr:rowOff>
    </xdr:from>
    <xdr:to>
      <xdr:col>112</xdr:col>
      <xdr:colOff>38100</xdr:colOff>
      <xdr:row>109</xdr:row>
      <xdr:rowOff>42636</xdr:rowOff>
    </xdr:to>
    <xdr:sp macro="" textlink="">
      <xdr:nvSpPr>
        <xdr:cNvPr id="779" name="楕円 778"/>
        <xdr:cNvSpPr/>
      </xdr:nvSpPr>
      <xdr:spPr>
        <a:xfrm>
          <a:off x="21272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163286</xdr:rowOff>
    </xdr:from>
    <xdr:to>
      <xdr:col>116</xdr:col>
      <xdr:colOff>63500</xdr:colOff>
      <xdr:row>108</xdr:row>
      <xdr:rowOff>163286</xdr:rowOff>
    </xdr:to>
    <xdr:cxnSp macro="">
      <xdr:nvCxnSpPr>
        <xdr:cNvPr id="780" name="直線コネクタ 779"/>
        <xdr:cNvCxnSpPr/>
      </xdr:nvCxnSpPr>
      <xdr:spPr>
        <a:xfrm>
          <a:off x="21323300" y="1867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112486</xdr:rowOff>
    </xdr:from>
    <xdr:to>
      <xdr:col>107</xdr:col>
      <xdr:colOff>101600</xdr:colOff>
      <xdr:row>109</xdr:row>
      <xdr:rowOff>42636</xdr:rowOff>
    </xdr:to>
    <xdr:sp macro="" textlink="">
      <xdr:nvSpPr>
        <xdr:cNvPr id="781" name="楕円 780"/>
        <xdr:cNvSpPr/>
      </xdr:nvSpPr>
      <xdr:spPr>
        <a:xfrm>
          <a:off x="20383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163286</xdr:rowOff>
    </xdr:from>
    <xdr:to>
      <xdr:col>111</xdr:col>
      <xdr:colOff>177800</xdr:colOff>
      <xdr:row>108</xdr:row>
      <xdr:rowOff>163286</xdr:rowOff>
    </xdr:to>
    <xdr:cxnSp macro="">
      <xdr:nvCxnSpPr>
        <xdr:cNvPr id="782" name="直線コネクタ 781"/>
        <xdr:cNvCxnSpPr/>
      </xdr:nvCxnSpPr>
      <xdr:spPr>
        <a:xfrm>
          <a:off x="20434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112486</xdr:rowOff>
    </xdr:from>
    <xdr:to>
      <xdr:col>102</xdr:col>
      <xdr:colOff>165100</xdr:colOff>
      <xdr:row>109</xdr:row>
      <xdr:rowOff>42636</xdr:rowOff>
    </xdr:to>
    <xdr:sp macro="" textlink="">
      <xdr:nvSpPr>
        <xdr:cNvPr id="783" name="楕円 782"/>
        <xdr:cNvSpPr/>
      </xdr:nvSpPr>
      <xdr:spPr>
        <a:xfrm>
          <a:off x="19494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163286</xdr:rowOff>
    </xdr:from>
    <xdr:to>
      <xdr:col>107</xdr:col>
      <xdr:colOff>50800</xdr:colOff>
      <xdr:row>108</xdr:row>
      <xdr:rowOff>163286</xdr:rowOff>
    </xdr:to>
    <xdr:cxnSp macro="">
      <xdr:nvCxnSpPr>
        <xdr:cNvPr id="784" name="直線コネクタ 783"/>
        <xdr:cNvCxnSpPr/>
      </xdr:nvCxnSpPr>
      <xdr:spPr>
        <a:xfrm>
          <a:off x="19545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85"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86"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87"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33763</xdr:rowOff>
    </xdr:from>
    <xdr:ext cx="469744" cy="259045"/>
    <xdr:sp macro="" textlink="">
      <xdr:nvSpPr>
        <xdr:cNvPr id="788" name="n_1mainValue【公民館】&#10;一人当たり面積"/>
        <xdr:cNvSpPr txBox="1"/>
      </xdr:nvSpPr>
      <xdr:spPr>
        <a:xfrm>
          <a:off x="210757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33763</xdr:rowOff>
    </xdr:from>
    <xdr:ext cx="469744" cy="259045"/>
    <xdr:sp macro="" textlink="">
      <xdr:nvSpPr>
        <xdr:cNvPr id="789" name="n_2mainValue【公民館】&#10;一人当たり面積"/>
        <xdr:cNvSpPr txBox="1"/>
      </xdr:nvSpPr>
      <xdr:spPr>
        <a:xfrm>
          <a:off x="20199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33763</xdr:rowOff>
    </xdr:from>
    <xdr:ext cx="469744" cy="259045"/>
    <xdr:sp macro="" textlink="">
      <xdr:nvSpPr>
        <xdr:cNvPr id="790" name="n_3mainValue【公民館】&#10;一人当たり面積"/>
        <xdr:cNvSpPr txBox="1"/>
      </xdr:nvSpPr>
      <xdr:spPr>
        <a:xfrm>
          <a:off x="19310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財政運営上投資的経費</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抑制されているため、新規・改良道路整備事業を積極的に推進できず、</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有形固定資産減価償却率が逓増している。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主には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農道及び</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年代にかけて大規模に改良された道路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人口の伸び率</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と同程度の減少率となっており、道路の新規整備が進んでいない状況であることが表れている。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橋梁・トンネル</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有形固定資産減価償却率は逓増しているが、一人当たり償却資産額については人口の</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倍程度の伸び率となっており、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計画的に更新</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が行われていることが分かる。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一人当たり償却資産額が類似団体平均と比較し多額となっていることから、施設の更新整備に多額の費用を要することが想定され、公共施設等総合管理計画に基づき費用の平準化を図る必要がある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％程度下回っているものの、当該数値が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％台の施設も存在し、順次更新整備を実施していく必要がある。また、一人当たり面積については、類似団体平均を大きく下回っているものの、入居率は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％程度となっており、新規整備が必要な状態ではない。</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固定資産台帳の精査に伴い、現在は幼稚園・保育園以外の目的で使用している施設について対象外としたことにより、有形固定資産減価償却率は大きく減少した。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施設の耐震性や老朽度合いに応じて、順次長寿命化工事、耐震補強工事及び大規模改修工事を実施しており、有形固定資産減価償却率は逓減している。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施設当たりの事業費が高額なため、同時期に更新事業が集中しないよう公共施設等総合管理計画に基づき、費用の平準化を図る必要がある。　　</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児童館</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本市には２つの児童館が存在するが、両方とも比較的新しい施設であるため、有形固定資産減価償却率は逓増しているものの、類似団体平均を大きく下回っている。　　</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公民館</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本市には公民館が１つ存在しており、比較的新しい施設であるため、有形固定資産減価償却率は逓増しているものの、類似団体平均を大きく下回っている。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2" name="楕円 71"/>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3" name="【図書館】&#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133169</xdr:rowOff>
    </xdr:from>
    <xdr:to>
      <xdr:col>20</xdr:col>
      <xdr:colOff>38100</xdr:colOff>
      <xdr:row>37</xdr:row>
      <xdr:rowOff>63319</xdr:rowOff>
    </xdr:to>
    <xdr:sp macro="" textlink="">
      <xdr:nvSpPr>
        <xdr:cNvPr id="74" name="楕円 73"/>
        <xdr:cNvSpPr/>
      </xdr:nvSpPr>
      <xdr:spPr>
        <a:xfrm>
          <a:off x="3746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12519</xdr:rowOff>
    </xdr:to>
    <xdr:cxnSp macro="">
      <xdr:nvCxnSpPr>
        <xdr:cNvPr id="75" name="直線コネクタ 74"/>
        <xdr:cNvCxnSpPr/>
      </xdr:nvCxnSpPr>
      <xdr:spPr>
        <a:xfrm flipV="1">
          <a:off x="3797300" y="63284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12519</xdr:rowOff>
    </xdr:from>
    <xdr:to>
      <xdr:col>19</xdr:col>
      <xdr:colOff>177800</xdr:colOff>
      <xdr:row>37</xdr:row>
      <xdr:rowOff>41910</xdr:rowOff>
    </xdr:to>
    <xdr:cxnSp macro="">
      <xdr:nvCxnSpPr>
        <xdr:cNvPr id="77" name="直線コネクタ 76"/>
        <xdr:cNvCxnSpPr/>
      </xdr:nvCxnSpPr>
      <xdr:spPr>
        <a:xfrm flipV="1">
          <a:off x="2908300" y="63561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78" name="楕円 77"/>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69669</xdr:rowOff>
    </xdr:to>
    <xdr:cxnSp macro="">
      <xdr:nvCxnSpPr>
        <xdr:cNvPr id="79" name="直線コネクタ 78"/>
        <xdr:cNvCxnSpPr/>
      </xdr:nvCxnSpPr>
      <xdr:spPr>
        <a:xfrm flipV="1">
          <a:off x="2019300" y="638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79846</xdr:rowOff>
    </xdr:from>
    <xdr:ext cx="405111" cy="259045"/>
    <xdr:sp macro="" textlink="">
      <xdr:nvSpPr>
        <xdr:cNvPr id="83" name="n_1main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4"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5" name="n_3mainValue【図書館】&#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4" name="楕円 123"/>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25"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6" name="楕円 125"/>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7" name="直線コネクタ 126"/>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8" name="楕円 127"/>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9" name="直線コネクタ 128"/>
        <xdr:cNvCxnSpPr/>
      </xdr:nvCxnSpPr>
      <xdr:spPr>
        <a:xfrm>
          <a:off x="875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130" name="楕円 129"/>
        <xdr:cNvSpPr/>
      </xdr:nvSpPr>
      <xdr:spPr>
        <a:xfrm>
          <a:off x="781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82550</xdr:rowOff>
    </xdr:from>
    <xdr:to>
      <xdr:col>45</xdr:col>
      <xdr:colOff>177800</xdr:colOff>
      <xdr:row>37</xdr:row>
      <xdr:rowOff>95250</xdr:rowOff>
    </xdr:to>
    <xdr:cxnSp macro="">
      <xdr:nvCxnSpPr>
        <xdr:cNvPr id="131" name="直線コネクタ 130"/>
        <xdr:cNvCxnSpPr/>
      </xdr:nvCxnSpPr>
      <xdr:spPr>
        <a:xfrm>
          <a:off x="7861300" y="642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33"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34" name="n_3ave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5"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36"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37" name="n_3mainValue【図書館】&#10;一人当たり面積"/>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78" name="楕円 177"/>
        <xdr:cNvSpPr/>
      </xdr:nvSpPr>
      <xdr:spPr>
        <a:xfrm>
          <a:off x="4584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79" name="【体育館・プール】&#10;有形固定資産減価償却率該当値テキスト"/>
        <xdr:cNvSpPr txBox="1"/>
      </xdr:nvSpPr>
      <xdr:spPr>
        <a:xfrm>
          <a:off x="4673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80" name="楕円 179"/>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88174</xdr:rowOff>
    </xdr:to>
    <xdr:cxnSp macro="">
      <xdr:nvCxnSpPr>
        <xdr:cNvPr id="181" name="直線コネクタ 180"/>
        <xdr:cNvCxnSpPr/>
      </xdr:nvCxnSpPr>
      <xdr:spPr>
        <a:xfrm flipV="1">
          <a:off x="3797300" y="98314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70031</xdr:rowOff>
    </xdr:from>
    <xdr:to>
      <xdr:col>15</xdr:col>
      <xdr:colOff>101600</xdr:colOff>
      <xdr:row>58</xdr:row>
      <xdr:rowOff>181</xdr:rowOff>
    </xdr:to>
    <xdr:sp macro="" textlink="">
      <xdr:nvSpPr>
        <xdr:cNvPr id="182" name="楕円 181"/>
        <xdr:cNvSpPr/>
      </xdr:nvSpPr>
      <xdr:spPr>
        <a:xfrm>
          <a:off x="2857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120831</xdr:rowOff>
    </xdr:to>
    <xdr:cxnSp macro="">
      <xdr:nvCxnSpPr>
        <xdr:cNvPr id="183" name="直線コネクタ 182"/>
        <xdr:cNvCxnSpPr/>
      </xdr:nvCxnSpPr>
      <xdr:spPr>
        <a:xfrm flipV="1">
          <a:off x="2908300" y="986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84" name="楕円 183"/>
        <xdr:cNvSpPr/>
      </xdr:nvSpPr>
      <xdr:spPr>
        <a:xfrm>
          <a:off x="1968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120831</xdr:rowOff>
    </xdr:from>
    <xdr:to>
      <xdr:col>15</xdr:col>
      <xdr:colOff>50800</xdr:colOff>
      <xdr:row>57</xdr:row>
      <xdr:rowOff>158387</xdr:rowOff>
    </xdr:to>
    <xdr:cxnSp macro="">
      <xdr:nvCxnSpPr>
        <xdr:cNvPr id="185" name="直線コネクタ 184"/>
        <xdr:cNvCxnSpPr/>
      </xdr:nvCxnSpPr>
      <xdr:spPr>
        <a:xfrm flipV="1">
          <a:off x="2019300" y="98934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189" name="n_1mainValue【体育館・プー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16708</xdr:rowOff>
    </xdr:from>
    <xdr:ext cx="405111" cy="259045"/>
    <xdr:sp macro="" textlink="">
      <xdr:nvSpPr>
        <xdr:cNvPr id="190" name="n_2mainValue【体育館・プール】&#10;有形固定資産減価償却率"/>
        <xdr:cNvSpPr txBox="1"/>
      </xdr:nvSpPr>
      <xdr:spPr>
        <a:xfrm>
          <a:off x="2705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191" name="n_3mainValue【体育館・プール】&#10;有形固定資産減価償却率"/>
        <xdr:cNvSpPr txBox="1"/>
      </xdr:nvSpPr>
      <xdr:spPr>
        <a:xfrm>
          <a:off x="1816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230" name="楕円 229"/>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27957</xdr:rowOff>
    </xdr:from>
    <xdr:ext cx="469744" cy="259045"/>
    <xdr:sp macro="" textlink="">
      <xdr:nvSpPr>
        <xdr:cNvPr id="231" name="【体育館・プール】&#10;一人当たり面積該当値テキスト"/>
        <xdr:cNvSpPr txBox="1"/>
      </xdr:nvSpPr>
      <xdr:spPr>
        <a:xfrm>
          <a:off x="105156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32" name="楕円 231"/>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161925</xdr:rowOff>
    </xdr:from>
    <xdr:to>
      <xdr:col>55</xdr:col>
      <xdr:colOff>0</xdr:colOff>
      <xdr:row>62</xdr:row>
      <xdr:rowOff>163830</xdr:rowOff>
    </xdr:to>
    <xdr:cxnSp macro="">
      <xdr:nvCxnSpPr>
        <xdr:cNvPr id="233" name="直線コネクタ 232"/>
        <xdr:cNvCxnSpPr/>
      </xdr:nvCxnSpPr>
      <xdr:spPr>
        <a:xfrm>
          <a:off x="9639300" y="1079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111125</xdr:rowOff>
    </xdr:from>
    <xdr:to>
      <xdr:col>46</xdr:col>
      <xdr:colOff>38100</xdr:colOff>
      <xdr:row>63</xdr:row>
      <xdr:rowOff>41275</xdr:rowOff>
    </xdr:to>
    <xdr:sp macro="" textlink="">
      <xdr:nvSpPr>
        <xdr:cNvPr id="234" name="楕円 233"/>
        <xdr:cNvSpPr/>
      </xdr:nvSpPr>
      <xdr:spPr>
        <a:xfrm>
          <a:off x="869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161925</xdr:rowOff>
    </xdr:to>
    <xdr:cxnSp macro="">
      <xdr:nvCxnSpPr>
        <xdr:cNvPr id="235" name="直線コネクタ 234"/>
        <xdr:cNvCxnSpPr/>
      </xdr:nvCxnSpPr>
      <xdr:spPr>
        <a:xfrm>
          <a:off x="8750300" y="1079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36" name="楕円 235"/>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161925</xdr:rowOff>
    </xdr:to>
    <xdr:cxnSp macro="">
      <xdr:nvCxnSpPr>
        <xdr:cNvPr id="237" name="直線コネクタ 236"/>
        <xdr:cNvCxnSpPr/>
      </xdr:nvCxnSpPr>
      <xdr:spPr>
        <a:xfrm>
          <a:off x="7861300" y="1078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0"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32402</xdr:rowOff>
    </xdr:from>
    <xdr:ext cx="469744" cy="259045"/>
    <xdr:sp macro="" textlink="">
      <xdr:nvSpPr>
        <xdr:cNvPr id="241" name="n_1mainValue【体育館・プール】&#10;一人当たり面積"/>
        <xdr:cNvSpPr txBox="1"/>
      </xdr:nvSpPr>
      <xdr:spPr>
        <a:xfrm>
          <a:off x="93917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32402</xdr:rowOff>
    </xdr:from>
    <xdr:ext cx="469744" cy="259045"/>
    <xdr:sp macro="" textlink="">
      <xdr:nvSpPr>
        <xdr:cNvPr id="242" name="n_2mainValue【体育館・プール】&#10;一人当たり面積"/>
        <xdr:cNvSpPr txBox="1"/>
      </xdr:nvSpPr>
      <xdr:spPr>
        <a:xfrm>
          <a:off x="8515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43"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73"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83" name="楕円 282"/>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156227</xdr:rowOff>
    </xdr:from>
    <xdr:ext cx="405111" cy="259045"/>
    <xdr:sp macro="" textlink="">
      <xdr:nvSpPr>
        <xdr:cNvPr id="284" name="【福祉施設】&#10;有形固定資産減価償却率該当値テキスト"/>
        <xdr:cNvSpPr txBox="1"/>
      </xdr:nvSpPr>
      <xdr:spPr>
        <a:xfrm>
          <a:off x="46736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85" name="楕円 284"/>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57150</xdr:rowOff>
    </xdr:to>
    <xdr:cxnSp macro="">
      <xdr:nvCxnSpPr>
        <xdr:cNvPr id="286" name="直線コネクタ 285"/>
        <xdr:cNvCxnSpPr/>
      </xdr:nvCxnSpPr>
      <xdr:spPr>
        <a:xfrm>
          <a:off x="3797300" y="140817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287" name="楕円 286"/>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87630</xdr:rowOff>
    </xdr:to>
    <xdr:cxnSp macro="">
      <xdr:nvCxnSpPr>
        <xdr:cNvPr id="288" name="直線コネクタ 287"/>
        <xdr:cNvCxnSpPr/>
      </xdr:nvCxnSpPr>
      <xdr:spPr>
        <a:xfrm flipV="1">
          <a:off x="2908300" y="14081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89" name="楕円 288"/>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152400</xdr:rowOff>
    </xdr:to>
    <xdr:cxnSp macro="">
      <xdr:nvCxnSpPr>
        <xdr:cNvPr id="290" name="直線コネクタ 289"/>
        <xdr:cNvCxnSpPr/>
      </xdr:nvCxnSpPr>
      <xdr:spPr>
        <a:xfrm flipV="1">
          <a:off x="2019300" y="14146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92"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294" name="n_1mainValue【福祉施設】&#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295" name="n_2mainValue【福祉施設】&#10;有形固定資産減価償却率"/>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96" name="n_3mainValue【福祉施設】&#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35" name="楕円 334"/>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36" name="【福祉施設】&#10;一人当たり面積該当値テキスト"/>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37" name="楕円 336"/>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338" name="直線コネクタ 337"/>
        <xdr:cNvCxnSpPr/>
      </xdr:nvCxnSpPr>
      <xdr:spPr>
        <a:xfrm>
          <a:off x="9639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39" name="楕円 338"/>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340" name="直線コネクタ 339"/>
        <xdr:cNvCxnSpPr/>
      </xdr:nvCxnSpPr>
      <xdr:spPr>
        <a:xfrm>
          <a:off x="8750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341" name="楕円 340"/>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64770</xdr:rowOff>
    </xdr:to>
    <xdr:cxnSp macro="">
      <xdr:nvCxnSpPr>
        <xdr:cNvPr id="342" name="直線コネクタ 341"/>
        <xdr:cNvCxnSpPr/>
      </xdr:nvCxnSpPr>
      <xdr:spPr>
        <a:xfrm flipV="1">
          <a:off x="7861300" y="14805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46"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7"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348" name="n_3mainValue【福祉施設】&#10;一人当たり面積"/>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79"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89" name="楕円 388"/>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390" name="【市民会館】&#10;有形固定資産減価償却率該当値テキスト"/>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95613</xdr:rowOff>
    </xdr:from>
    <xdr:to>
      <xdr:col>20</xdr:col>
      <xdr:colOff>38100</xdr:colOff>
      <xdr:row>104</xdr:row>
      <xdr:rowOff>25763</xdr:rowOff>
    </xdr:to>
    <xdr:sp macro="" textlink="">
      <xdr:nvSpPr>
        <xdr:cNvPr id="391" name="楕円 390"/>
        <xdr:cNvSpPr/>
      </xdr:nvSpPr>
      <xdr:spPr>
        <a:xfrm>
          <a:off x="3746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107224</xdr:rowOff>
    </xdr:from>
    <xdr:to>
      <xdr:col>24</xdr:col>
      <xdr:colOff>63500</xdr:colOff>
      <xdr:row>103</xdr:row>
      <xdr:rowOff>146413</xdr:rowOff>
    </xdr:to>
    <xdr:cxnSp macro="">
      <xdr:nvCxnSpPr>
        <xdr:cNvPr id="392" name="直線コネクタ 391"/>
        <xdr:cNvCxnSpPr/>
      </xdr:nvCxnSpPr>
      <xdr:spPr>
        <a:xfrm flipV="1">
          <a:off x="3797300" y="177665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393" name="楕円 392"/>
        <xdr:cNvSpPr/>
      </xdr:nvSpPr>
      <xdr:spPr>
        <a:xfrm>
          <a:off x="2857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146413</xdr:rowOff>
    </xdr:from>
    <xdr:to>
      <xdr:col>19</xdr:col>
      <xdr:colOff>177800</xdr:colOff>
      <xdr:row>104</xdr:row>
      <xdr:rowOff>12519</xdr:rowOff>
    </xdr:to>
    <xdr:cxnSp macro="">
      <xdr:nvCxnSpPr>
        <xdr:cNvPr id="394" name="直線コネクタ 393"/>
        <xdr:cNvCxnSpPr/>
      </xdr:nvCxnSpPr>
      <xdr:spPr>
        <a:xfrm flipV="1">
          <a:off x="2908300" y="1780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395" name="楕円 394"/>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12519</xdr:rowOff>
    </xdr:from>
    <xdr:to>
      <xdr:col>15</xdr:col>
      <xdr:colOff>50800</xdr:colOff>
      <xdr:row>104</xdr:row>
      <xdr:rowOff>51707</xdr:rowOff>
    </xdr:to>
    <xdr:cxnSp macro="">
      <xdr:nvCxnSpPr>
        <xdr:cNvPr id="396" name="直線コネクタ 395"/>
        <xdr:cNvCxnSpPr/>
      </xdr:nvCxnSpPr>
      <xdr:spPr>
        <a:xfrm flipV="1">
          <a:off x="2019300" y="178433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9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42290</xdr:rowOff>
    </xdr:from>
    <xdr:ext cx="405111" cy="259045"/>
    <xdr:sp macro="" textlink="">
      <xdr:nvSpPr>
        <xdr:cNvPr id="400" name="n_1mainValue【市民会館】&#10;有形固定資産減価償却率"/>
        <xdr:cNvSpPr txBox="1"/>
      </xdr:nvSpPr>
      <xdr:spPr>
        <a:xfrm>
          <a:off x="3582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01" name="n_2mainValue【市民会館】&#10;有形固定資産減価償却率"/>
        <xdr:cNvSpPr txBox="1"/>
      </xdr:nvSpPr>
      <xdr:spPr>
        <a:xfrm>
          <a:off x="2705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02"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1"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41" name="楕円 440"/>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71138</xdr:rowOff>
    </xdr:from>
    <xdr:ext cx="469744" cy="259045"/>
    <xdr:sp macro="" textlink="">
      <xdr:nvSpPr>
        <xdr:cNvPr id="442" name="【市民会館】&#10;一人当たり面積該当値テキスト"/>
        <xdr:cNvSpPr txBox="1"/>
      </xdr:nvSpPr>
      <xdr:spPr>
        <a:xfrm>
          <a:off x="10515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443" name="楕円 442"/>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99061</xdr:rowOff>
    </xdr:to>
    <xdr:cxnSp macro="">
      <xdr:nvCxnSpPr>
        <xdr:cNvPr id="444" name="直線コネクタ 443"/>
        <xdr:cNvCxnSpPr/>
      </xdr:nvCxnSpPr>
      <xdr:spPr>
        <a:xfrm>
          <a:off x="9639300" y="18097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45" name="楕円 444"/>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95250</xdr:rowOff>
    </xdr:from>
    <xdr:to>
      <xdr:col>50</xdr:col>
      <xdr:colOff>114300</xdr:colOff>
      <xdr:row>105</xdr:row>
      <xdr:rowOff>95250</xdr:rowOff>
    </xdr:to>
    <xdr:cxnSp macro="">
      <xdr:nvCxnSpPr>
        <xdr:cNvPr id="446" name="直線コネクタ 445"/>
        <xdr:cNvCxnSpPr/>
      </xdr:nvCxnSpPr>
      <xdr:spPr>
        <a:xfrm>
          <a:off x="8750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33020</xdr:rowOff>
    </xdr:from>
    <xdr:to>
      <xdr:col>41</xdr:col>
      <xdr:colOff>101600</xdr:colOff>
      <xdr:row>105</xdr:row>
      <xdr:rowOff>134620</xdr:rowOff>
    </xdr:to>
    <xdr:sp macro="" textlink="">
      <xdr:nvSpPr>
        <xdr:cNvPr id="447" name="楕円 446"/>
        <xdr:cNvSpPr/>
      </xdr:nvSpPr>
      <xdr:spPr>
        <a:xfrm>
          <a:off x="781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83820</xdr:rowOff>
    </xdr:from>
    <xdr:to>
      <xdr:col>45</xdr:col>
      <xdr:colOff>177800</xdr:colOff>
      <xdr:row>105</xdr:row>
      <xdr:rowOff>95250</xdr:rowOff>
    </xdr:to>
    <xdr:cxnSp macro="">
      <xdr:nvCxnSpPr>
        <xdr:cNvPr id="448" name="直線コネクタ 447"/>
        <xdr:cNvCxnSpPr/>
      </xdr:nvCxnSpPr>
      <xdr:spPr>
        <a:xfrm>
          <a:off x="7861300" y="1808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49"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0"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162577</xdr:rowOff>
    </xdr:from>
    <xdr:ext cx="469744" cy="259045"/>
    <xdr:sp macro="" textlink="">
      <xdr:nvSpPr>
        <xdr:cNvPr id="452"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53" name="n_2main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125747</xdr:rowOff>
    </xdr:from>
    <xdr:ext cx="469744" cy="259045"/>
    <xdr:sp macro="" textlink="">
      <xdr:nvSpPr>
        <xdr:cNvPr id="454" name="n_3mainValue【市民会館】&#10;一人当たり面積"/>
        <xdr:cNvSpPr txBox="1"/>
      </xdr:nvSpPr>
      <xdr:spPr>
        <a:xfrm>
          <a:off x="7626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95" name="楕円 494"/>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96" name="【一般廃棄物処理施設】&#10;有形固定資産減価償却率該当値テキスト"/>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497" name="楕円 496"/>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50074</xdr:rowOff>
    </xdr:to>
    <xdr:cxnSp macro="">
      <xdr:nvCxnSpPr>
        <xdr:cNvPr id="498" name="直線コネクタ 497"/>
        <xdr:cNvCxnSpPr/>
      </xdr:nvCxnSpPr>
      <xdr:spPr>
        <a:xfrm flipV="1">
          <a:off x="15481300" y="60051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99" name="楕円 498"/>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99060</xdr:rowOff>
    </xdr:to>
    <xdr:cxnSp macro="">
      <xdr:nvCxnSpPr>
        <xdr:cNvPr id="500" name="直線コネクタ 499"/>
        <xdr:cNvCxnSpPr/>
      </xdr:nvCxnSpPr>
      <xdr:spPr>
        <a:xfrm flipV="1">
          <a:off x="14592300" y="60508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95613</xdr:rowOff>
    </xdr:from>
    <xdr:to>
      <xdr:col>72</xdr:col>
      <xdr:colOff>38100</xdr:colOff>
      <xdr:row>36</xdr:row>
      <xdr:rowOff>25763</xdr:rowOff>
    </xdr:to>
    <xdr:sp macro="" textlink="">
      <xdr:nvSpPr>
        <xdr:cNvPr id="501" name="楕円 500"/>
        <xdr:cNvSpPr/>
      </xdr:nvSpPr>
      <xdr:spPr>
        <a:xfrm>
          <a:off x="13652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146413</xdr:rowOff>
    </xdr:to>
    <xdr:cxnSp macro="">
      <xdr:nvCxnSpPr>
        <xdr:cNvPr id="502" name="直線コネクタ 501"/>
        <xdr:cNvCxnSpPr/>
      </xdr:nvCxnSpPr>
      <xdr:spPr>
        <a:xfrm flipV="1">
          <a:off x="13703300" y="60998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3"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04"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505"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506" name="n_1mainValue【一般廃棄物処理施設】&#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507" name="n_2mainValue【一般廃棄物処理施設】&#10;有形固定資産減価償却率"/>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42290</xdr:rowOff>
    </xdr:from>
    <xdr:ext cx="405111" cy="259045"/>
    <xdr:sp macro="" textlink="">
      <xdr:nvSpPr>
        <xdr:cNvPr id="508" name="n_3mainValue【一般廃棄物処理施設】&#10;有形固定資産減価償却率"/>
        <xdr:cNvSpPr txBox="1"/>
      </xdr:nvSpPr>
      <xdr:spPr>
        <a:xfrm>
          <a:off x="13500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35"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74426</xdr:rowOff>
    </xdr:from>
    <xdr:to>
      <xdr:col>116</xdr:col>
      <xdr:colOff>114300</xdr:colOff>
      <xdr:row>41</xdr:row>
      <xdr:rowOff>4576</xdr:rowOff>
    </xdr:to>
    <xdr:sp macro="" textlink="">
      <xdr:nvSpPr>
        <xdr:cNvPr id="545" name="楕円 544"/>
        <xdr:cNvSpPr/>
      </xdr:nvSpPr>
      <xdr:spPr>
        <a:xfrm>
          <a:off x="22110700" y="69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52853</xdr:rowOff>
    </xdr:from>
    <xdr:ext cx="534377" cy="259045"/>
    <xdr:sp macro="" textlink="">
      <xdr:nvSpPr>
        <xdr:cNvPr id="546" name="【一般廃棄物処理施設】&#10;一人当たり有形固定資産（償却資産）額該当値テキスト"/>
        <xdr:cNvSpPr txBox="1"/>
      </xdr:nvSpPr>
      <xdr:spPr>
        <a:xfrm>
          <a:off x="22199600" y="691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73282</xdr:rowOff>
    </xdr:from>
    <xdr:to>
      <xdr:col>112</xdr:col>
      <xdr:colOff>38100</xdr:colOff>
      <xdr:row>41</xdr:row>
      <xdr:rowOff>3432</xdr:rowOff>
    </xdr:to>
    <xdr:sp macro="" textlink="">
      <xdr:nvSpPr>
        <xdr:cNvPr id="547" name="楕円 546"/>
        <xdr:cNvSpPr/>
      </xdr:nvSpPr>
      <xdr:spPr>
        <a:xfrm>
          <a:off x="21272500" y="6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124082</xdr:rowOff>
    </xdr:from>
    <xdr:to>
      <xdr:col>116</xdr:col>
      <xdr:colOff>63500</xdr:colOff>
      <xdr:row>40</xdr:row>
      <xdr:rowOff>125226</xdr:rowOff>
    </xdr:to>
    <xdr:cxnSp macro="">
      <xdr:nvCxnSpPr>
        <xdr:cNvPr id="548" name="直線コネクタ 547"/>
        <xdr:cNvCxnSpPr/>
      </xdr:nvCxnSpPr>
      <xdr:spPr>
        <a:xfrm>
          <a:off x="21323300" y="698208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73017</xdr:rowOff>
    </xdr:from>
    <xdr:to>
      <xdr:col>107</xdr:col>
      <xdr:colOff>101600</xdr:colOff>
      <xdr:row>41</xdr:row>
      <xdr:rowOff>3167</xdr:rowOff>
    </xdr:to>
    <xdr:sp macro="" textlink="">
      <xdr:nvSpPr>
        <xdr:cNvPr id="549" name="楕円 548"/>
        <xdr:cNvSpPr/>
      </xdr:nvSpPr>
      <xdr:spPr>
        <a:xfrm>
          <a:off x="20383500" y="6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123817</xdr:rowOff>
    </xdr:from>
    <xdr:to>
      <xdr:col>111</xdr:col>
      <xdr:colOff>177800</xdr:colOff>
      <xdr:row>40</xdr:row>
      <xdr:rowOff>124082</xdr:rowOff>
    </xdr:to>
    <xdr:cxnSp macro="">
      <xdr:nvCxnSpPr>
        <xdr:cNvPr id="550" name="直線コネクタ 549"/>
        <xdr:cNvCxnSpPr/>
      </xdr:nvCxnSpPr>
      <xdr:spPr>
        <a:xfrm>
          <a:off x="20434300" y="6981817"/>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72761</xdr:rowOff>
    </xdr:from>
    <xdr:to>
      <xdr:col>102</xdr:col>
      <xdr:colOff>165100</xdr:colOff>
      <xdr:row>41</xdr:row>
      <xdr:rowOff>2911</xdr:rowOff>
    </xdr:to>
    <xdr:sp macro="" textlink="">
      <xdr:nvSpPr>
        <xdr:cNvPr id="551" name="楕円 550"/>
        <xdr:cNvSpPr/>
      </xdr:nvSpPr>
      <xdr:spPr>
        <a:xfrm>
          <a:off x="19494500" y="69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123561</xdr:rowOff>
    </xdr:from>
    <xdr:to>
      <xdr:col>107</xdr:col>
      <xdr:colOff>50800</xdr:colOff>
      <xdr:row>40</xdr:row>
      <xdr:rowOff>123817</xdr:rowOff>
    </xdr:to>
    <xdr:cxnSp macro="">
      <xdr:nvCxnSpPr>
        <xdr:cNvPr id="552" name="直線コネクタ 551"/>
        <xdr:cNvCxnSpPr/>
      </xdr:nvCxnSpPr>
      <xdr:spPr>
        <a:xfrm>
          <a:off x="19545300" y="6981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5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5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166009</xdr:rowOff>
    </xdr:from>
    <xdr:ext cx="534377" cy="259045"/>
    <xdr:sp macro="" textlink="">
      <xdr:nvSpPr>
        <xdr:cNvPr id="556" name="n_1mainValue【一般廃棄物処理施設】&#10;一人当たり有形固定資産（償却資産）額"/>
        <xdr:cNvSpPr txBox="1"/>
      </xdr:nvSpPr>
      <xdr:spPr>
        <a:xfrm>
          <a:off x="21043411" y="7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165744</xdr:rowOff>
    </xdr:from>
    <xdr:ext cx="534377" cy="259045"/>
    <xdr:sp macro="" textlink="">
      <xdr:nvSpPr>
        <xdr:cNvPr id="557" name="n_2mainValue【一般廃棄物処理施設】&#10;一人当たり有形固定資産（償却資産）額"/>
        <xdr:cNvSpPr txBox="1"/>
      </xdr:nvSpPr>
      <xdr:spPr>
        <a:xfrm>
          <a:off x="20167111" y="70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165488</xdr:rowOff>
    </xdr:from>
    <xdr:ext cx="534377" cy="259045"/>
    <xdr:sp macro="" textlink="">
      <xdr:nvSpPr>
        <xdr:cNvPr id="558" name="n_3mainValue【一般廃棄物処理施設】&#10;一人当たり有形固定資産（償却資産）額"/>
        <xdr:cNvSpPr txBox="1"/>
      </xdr:nvSpPr>
      <xdr:spPr>
        <a:xfrm>
          <a:off x="19278111" y="70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8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99" name="楕円 598"/>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600" name="【保健センター・保健所】&#10;有形固定資産減価償却率該当値テキスト"/>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601" name="楕円 600"/>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66947</xdr:rowOff>
    </xdr:from>
    <xdr:to>
      <xdr:col>85</xdr:col>
      <xdr:colOff>127000</xdr:colOff>
      <xdr:row>61</xdr:row>
      <xdr:rowOff>99604</xdr:rowOff>
    </xdr:to>
    <xdr:cxnSp macro="">
      <xdr:nvCxnSpPr>
        <xdr:cNvPr id="602" name="直線コネクタ 601"/>
        <xdr:cNvCxnSpPr/>
      </xdr:nvCxnSpPr>
      <xdr:spPr>
        <a:xfrm flipV="1">
          <a:off x="15481300" y="105253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603" name="楕円 602"/>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104503</xdr:rowOff>
    </xdr:to>
    <xdr:cxnSp macro="">
      <xdr:nvCxnSpPr>
        <xdr:cNvPr id="604" name="直線コネクタ 603"/>
        <xdr:cNvCxnSpPr/>
      </xdr:nvCxnSpPr>
      <xdr:spPr>
        <a:xfrm flipV="1">
          <a:off x="14592300" y="1055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05" name="楕円 604"/>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104503</xdr:rowOff>
    </xdr:from>
    <xdr:to>
      <xdr:col>76</xdr:col>
      <xdr:colOff>114300</xdr:colOff>
      <xdr:row>61</xdr:row>
      <xdr:rowOff>122465</xdr:rowOff>
    </xdr:to>
    <xdr:cxnSp macro="">
      <xdr:nvCxnSpPr>
        <xdr:cNvPr id="606" name="直線コネクタ 605"/>
        <xdr:cNvCxnSpPr/>
      </xdr:nvCxnSpPr>
      <xdr:spPr>
        <a:xfrm flipV="1">
          <a:off x="13703300" y="1056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07"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608"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09"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610" name="n_1mainValue【保健センター・保健所】&#10;有形固定資産減価償却率"/>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11" name="n_2mainValue【保健センター・保健所】&#10;有形固定資産減価償却率"/>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12"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3"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37374</xdr:rowOff>
    </xdr:from>
    <xdr:to>
      <xdr:col>116</xdr:col>
      <xdr:colOff>114300</xdr:colOff>
      <xdr:row>62</xdr:row>
      <xdr:rowOff>138974</xdr:rowOff>
    </xdr:to>
    <xdr:sp macro="" textlink="">
      <xdr:nvSpPr>
        <xdr:cNvPr id="653" name="楕円 652"/>
        <xdr:cNvSpPr/>
      </xdr:nvSpPr>
      <xdr:spPr>
        <a:xfrm>
          <a:off x="22110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60251</xdr:rowOff>
    </xdr:from>
    <xdr:ext cx="469744" cy="259045"/>
    <xdr:sp macro="" textlink="">
      <xdr:nvSpPr>
        <xdr:cNvPr id="654" name="【保健センター・保健所】&#10;一人当たり面積該当値テキスト"/>
        <xdr:cNvSpPr txBox="1"/>
      </xdr:nvSpPr>
      <xdr:spPr>
        <a:xfrm>
          <a:off x="22199600"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34109</xdr:rowOff>
    </xdr:from>
    <xdr:to>
      <xdr:col>112</xdr:col>
      <xdr:colOff>38100</xdr:colOff>
      <xdr:row>62</xdr:row>
      <xdr:rowOff>135709</xdr:rowOff>
    </xdr:to>
    <xdr:sp macro="" textlink="">
      <xdr:nvSpPr>
        <xdr:cNvPr id="655" name="楕円 654"/>
        <xdr:cNvSpPr/>
      </xdr:nvSpPr>
      <xdr:spPr>
        <a:xfrm>
          <a:off x="21272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84909</xdr:rowOff>
    </xdr:from>
    <xdr:to>
      <xdr:col>116</xdr:col>
      <xdr:colOff>63500</xdr:colOff>
      <xdr:row>62</xdr:row>
      <xdr:rowOff>88174</xdr:rowOff>
    </xdr:to>
    <xdr:cxnSp macro="">
      <xdr:nvCxnSpPr>
        <xdr:cNvPr id="656" name="直線コネクタ 655"/>
        <xdr:cNvCxnSpPr/>
      </xdr:nvCxnSpPr>
      <xdr:spPr>
        <a:xfrm>
          <a:off x="21323300" y="107148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34109</xdr:rowOff>
    </xdr:from>
    <xdr:to>
      <xdr:col>107</xdr:col>
      <xdr:colOff>101600</xdr:colOff>
      <xdr:row>62</xdr:row>
      <xdr:rowOff>135709</xdr:rowOff>
    </xdr:to>
    <xdr:sp macro="" textlink="">
      <xdr:nvSpPr>
        <xdr:cNvPr id="657" name="楕円 656"/>
        <xdr:cNvSpPr/>
      </xdr:nvSpPr>
      <xdr:spPr>
        <a:xfrm>
          <a:off x="20383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84909</xdr:rowOff>
    </xdr:from>
    <xdr:to>
      <xdr:col>111</xdr:col>
      <xdr:colOff>177800</xdr:colOff>
      <xdr:row>62</xdr:row>
      <xdr:rowOff>84909</xdr:rowOff>
    </xdr:to>
    <xdr:cxnSp macro="">
      <xdr:nvCxnSpPr>
        <xdr:cNvPr id="658" name="直線コネクタ 657"/>
        <xdr:cNvCxnSpPr/>
      </xdr:nvCxnSpPr>
      <xdr:spPr>
        <a:xfrm>
          <a:off x="20434300" y="107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53703</xdr:rowOff>
    </xdr:from>
    <xdr:to>
      <xdr:col>102</xdr:col>
      <xdr:colOff>165100</xdr:colOff>
      <xdr:row>62</xdr:row>
      <xdr:rowOff>155303</xdr:rowOff>
    </xdr:to>
    <xdr:sp macro="" textlink="">
      <xdr:nvSpPr>
        <xdr:cNvPr id="659" name="楕円 658"/>
        <xdr:cNvSpPr/>
      </xdr:nvSpPr>
      <xdr:spPr>
        <a:xfrm>
          <a:off x="19494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84909</xdr:rowOff>
    </xdr:from>
    <xdr:to>
      <xdr:col>107</xdr:col>
      <xdr:colOff>50800</xdr:colOff>
      <xdr:row>62</xdr:row>
      <xdr:rowOff>104503</xdr:rowOff>
    </xdr:to>
    <xdr:cxnSp macro="">
      <xdr:nvCxnSpPr>
        <xdr:cNvPr id="660" name="直線コネクタ 659"/>
        <xdr:cNvCxnSpPr/>
      </xdr:nvCxnSpPr>
      <xdr:spPr>
        <a:xfrm flipV="1">
          <a:off x="19545300" y="10714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1"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2"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3"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152236</xdr:rowOff>
    </xdr:from>
    <xdr:ext cx="469744" cy="259045"/>
    <xdr:sp macro="" textlink="">
      <xdr:nvSpPr>
        <xdr:cNvPr id="664" name="n_1mainValue【保健センター・保健所】&#10;一人当たり面積"/>
        <xdr:cNvSpPr txBox="1"/>
      </xdr:nvSpPr>
      <xdr:spPr>
        <a:xfrm>
          <a:off x="210757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152236</xdr:rowOff>
    </xdr:from>
    <xdr:ext cx="469744" cy="259045"/>
    <xdr:sp macro="" textlink="">
      <xdr:nvSpPr>
        <xdr:cNvPr id="665" name="n_2mainValue【保健センター・保健所】&#10;一人当たり面積"/>
        <xdr:cNvSpPr txBox="1"/>
      </xdr:nvSpPr>
      <xdr:spPr>
        <a:xfrm>
          <a:off x="20199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380</xdr:rowOff>
    </xdr:from>
    <xdr:ext cx="469744" cy="259045"/>
    <xdr:sp macro="" textlink="">
      <xdr:nvSpPr>
        <xdr:cNvPr id="666" name="n_3mainValue【保健センター・保健所】&#10;一人当たり面積"/>
        <xdr:cNvSpPr txBox="1"/>
      </xdr:nvSpPr>
      <xdr:spPr>
        <a:xfrm>
          <a:off x="19310427" y="104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96"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706" name="楕円 705"/>
        <xdr:cNvSpPr/>
      </xdr:nvSpPr>
      <xdr:spPr>
        <a:xfrm>
          <a:off x="16268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49547</xdr:rowOff>
    </xdr:from>
    <xdr:ext cx="405111" cy="259045"/>
    <xdr:sp macro="" textlink="">
      <xdr:nvSpPr>
        <xdr:cNvPr id="707" name="【消防施設】&#10;有形固定資産減価償却率該当値テキスト"/>
        <xdr:cNvSpPr txBox="1"/>
      </xdr:nvSpPr>
      <xdr:spPr>
        <a:xfrm>
          <a:off x="16357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08" name="楕円 707"/>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84</xdr:row>
      <xdr:rowOff>13336</xdr:rowOff>
    </xdr:to>
    <xdr:cxnSp macro="">
      <xdr:nvCxnSpPr>
        <xdr:cNvPr id="709" name="直線コネクタ 708"/>
        <xdr:cNvCxnSpPr/>
      </xdr:nvCxnSpPr>
      <xdr:spPr>
        <a:xfrm flipV="1">
          <a:off x="15481300" y="143522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162561</xdr:rowOff>
    </xdr:from>
    <xdr:to>
      <xdr:col>76</xdr:col>
      <xdr:colOff>165100</xdr:colOff>
      <xdr:row>84</xdr:row>
      <xdr:rowOff>92711</xdr:rowOff>
    </xdr:to>
    <xdr:sp macro="" textlink="">
      <xdr:nvSpPr>
        <xdr:cNvPr id="710" name="楕円 709"/>
        <xdr:cNvSpPr/>
      </xdr:nvSpPr>
      <xdr:spPr>
        <a:xfrm>
          <a:off x="14541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41911</xdr:rowOff>
    </xdr:to>
    <xdr:cxnSp macro="">
      <xdr:nvCxnSpPr>
        <xdr:cNvPr id="711" name="直線コネクタ 710"/>
        <xdr:cNvCxnSpPr/>
      </xdr:nvCxnSpPr>
      <xdr:spPr>
        <a:xfrm flipV="1">
          <a:off x="14592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154939</xdr:rowOff>
    </xdr:from>
    <xdr:to>
      <xdr:col>72</xdr:col>
      <xdr:colOff>38100</xdr:colOff>
      <xdr:row>84</xdr:row>
      <xdr:rowOff>85089</xdr:rowOff>
    </xdr:to>
    <xdr:sp macro="" textlink="">
      <xdr:nvSpPr>
        <xdr:cNvPr id="712" name="楕円 711"/>
        <xdr:cNvSpPr/>
      </xdr:nvSpPr>
      <xdr:spPr>
        <a:xfrm>
          <a:off x="1365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34289</xdr:rowOff>
    </xdr:from>
    <xdr:to>
      <xdr:col>76</xdr:col>
      <xdr:colOff>114300</xdr:colOff>
      <xdr:row>84</xdr:row>
      <xdr:rowOff>41911</xdr:rowOff>
    </xdr:to>
    <xdr:cxnSp macro="">
      <xdr:nvCxnSpPr>
        <xdr:cNvPr id="713" name="直線コネクタ 712"/>
        <xdr:cNvCxnSpPr/>
      </xdr:nvCxnSpPr>
      <xdr:spPr>
        <a:xfrm>
          <a:off x="13703300" y="14436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714"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715"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716"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717" name="n_1main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83838</xdr:rowOff>
    </xdr:from>
    <xdr:ext cx="405111" cy="259045"/>
    <xdr:sp macro="" textlink="">
      <xdr:nvSpPr>
        <xdr:cNvPr id="718" name="n_2mainValue【消防施設】&#10;有形固定資産減価償却率"/>
        <xdr:cNvSpPr txBox="1"/>
      </xdr:nvSpPr>
      <xdr:spPr>
        <a:xfrm>
          <a:off x="14389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719" name="n_3mainValue【消防施設】&#10;有形固定資産減価償却率"/>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746" name="【消防施設】&#10;一人当たり面積平均値テキスト"/>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756" name="楕円 755"/>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757" name="【消防施設】&#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28448</xdr:rowOff>
    </xdr:from>
    <xdr:to>
      <xdr:col>112</xdr:col>
      <xdr:colOff>38100</xdr:colOff>
      <xdr:row>82</xdr:row>
      <xdr:rowOff>130048</xdr:rowOff>
    </xdr:to>
    <xdr:sp macro="" textlink="">
      <xdr:nvSpPr>
        <xdr:cNvPr id="758" name="楕円 757"/>
        <xdr:cNvSpPr/>
      </xdr:nvSpPr>
      <xdr:spPr>
        <a:xfrm>
          <a:off x="21272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79248</xdr:rowOff>
    </xdr:from>
    <xdr:to>
      <xdr:col>116</xdr:col>
      <xdr:colOff>63500</xdr:colOff>
      <xdr:row>82</xdr:row>
      <xdr:rowOff>83820</xdr:rowOff>
    </xdr:to>
    <xdr:cxnSp macro="">
      <xdr:nvCxnSpPr>
        <xdr:cNvPr id="759" name="直線コネクタ 758"/>
        <xdr:cNvCxnSpPr/>
      </xdr:nvCxnSpPr>
      <xdr:spPr>
        <a:xfrm>
          <a:off x="21323300" y="1413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161037</xdr:rowOff>
    </xdr:from>
    <xdr:to>
      <xdr:col>107</xdr:col>
      <xdr:colOff>101600</xdr:colOff>
      <xdr:row>83</xdr:row>
      <xdr:rowOff>91187</xdr:rowOff>
    </xdr:to>
    <xdr:sp macro="" textlink="">
      <xdr:nvSpPr>
        <xdr:cNvPr id="760" name="楕円 759"/>
        <xdr:cNvSpPr/>
      </xdr:nvSpPr>
      <xdr:spPr>
        <a:xfrm>
          <a:off x="20383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79248</xdr:rowOff>
    </xdr:from>
    <xdr:to>
      <xdr:col>111</xdr:col>
      <xdr:colOff>177800</xdr:colOff>
      <xdr:row>83</xdr:row>
      <xdr:rowOff>40387</xdr:rowOff>
    </xdr:to>
    <xdr:cxnSp macro="">
      <xdr:nvCxnSpPr>
        <xdr:cNvPr id="761" name="直線コネクタ 760"/>
        <xdr:cNvCxnSpPr/>
      </xdr:nvCxnSpPr>
      <xdr:spPr>
        <a:xfrm flipV="1">
          <a:off x="20434300" y="141381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138176</xdr:rowOff>
    </xdr:from>
    <xdr:to>
      <xdr:col>102</xdr:col>
      <xdr:colOff>165100</xdr:colOff>
      <xdr:row>84</xdr:row>
      <xdr:rowOff>68326</xdr:rowOff>
    </xdr:to>
    <xdr:sp macro="" textlink="">
      <xdr:nvSpPr>
        <xdr:cNvPr id="762" name="楕円 761"/>
        <xdr:cNvSpPr/>
      </xdr:nvSpPr>
      <xdr:spPr>
        <a:xfrm>
          <a:off x="19494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84</xdr:row>
      <xdr:rowOff>17526</xdr:rowOff>
    </xdr:to>
    <xdr:cxnSp macro="">
      <xdr:nvCxnSpPr>
        <xdr:cNvPr id="763" name="直線コネクタ 762"/>
        <xdr:cNvCxnSpPr/>
      </xdr:nvCxnSpPr>
      <xdr:spPr>
        <a:xfrm flipV="1">
          <a:off x="19545300" y="14270737"/>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64025</xdr:rowOff>
    </xdr:from>
    <xdr:ext cx="469744" cy="259045"/>
    <xdr:sp macro="" textlink="">
      <xdr:nvSpPr>
        <xdr:cNvPr id="764" name="n_1aveValue【消防施設】&#10;一人当たり面積"/>
        <xdr:cNvSpPr txBox="1"/>
      </xdr:nvSpPr>
      <xdr:spPr>
        <a:xfrm>
          <a:off x="21075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65"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96029</xdr:rowOff>
    </xdr:from>
    <xdr:ext cx="469744" cy="259045"/>
    <xdr:sp macro="" textlink="">
      <xdr:nvSpPr>
        <xdr:cNvPr id="766" name="n_3aveValue【消防施設】&#10;一人当たり面積"/>
        <xdr:cNvSpPr txBox="1"/>
      </xdr:nvSpPr>
      <xdr:spPr>
        <a:xfrm>
          <a:off x="193104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146575</xdr:rowOff>
    </xdr:from>
    <xdr:ext cx="469744" cy="259045"/>
    <xdr:sp macro="" textlink="">
      <xdr:nvSpPr>
        <xdr:cNvPr id="767" name="n_1mainValue【消防施設】&#10;一人当たり面積"/>
        <xdr:cNvSpPr txBox="1"/>
      </xdr:nvSpPr>
      <xdr:spPr>
        <a:xfrm>
          <a:off x="21075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768" name="n_2mainValue【消防施設】&#10;一人当たり面積"/>
        <xdr:cNvSpPr txBox="1"/>
      </xdr:nvSpPr>
      <xdr:spPr>
        <a:xfrm>
          <a:off x="20199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84853</xdr:rowOff>
    </xdr:from>
    <xdr:ext cx="469744" cy="259045"/>
    <xdr:sp macro="" textlink="">
      <xdr:nvSpPr>
        <xdr:cNvPr id="769" name="n_3mainValue【消防施設】&#10;一人当たり面積"/>
        <xdr:cNvSpPr txBox="1"/>
      </xdr:nvSpPr>
      <xdr:spPr>
        <a:xfrm>
          <a:off x="19310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3" name="直線コネクタ 792"/>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4"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5" name="直線コネクタ 794"/>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6"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7" name="直線コネクタ 796"/>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98"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フローチャート: 判断 79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0" name="フローチャート: 判断 799"/>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1" name="フローチャート: 判断 800"/>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2" name="フローチャート: 判断 801"/>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168275</xdr:rowOff>
    </xdr:from>
    <xdr:to>
      <xdr:col>85</xdr:col>
      <xdr:colOff>177800</xdr:colOff>
      <xdr:row>100</xdr:row>
      <xdr:rowOff>98425</xdr:rowOff>
    </xdr:to>
    <xdr:sp macro="" textlink="">
      <xdr:nvSpPr>
        <xdr:cNvPr id="808" name="楕円 807"/>
        <xdr:cNvSpPr/>
      </xdr:nvSpPr>
      <xdr:spPr>
        <a:xfrm>
          <a:off x="162687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19702</xdr:rowOff>
    </xdr:from>
    <xdr:ext cx="405111" cy="259045"/>
    <xdr:sp macro="" textlink="">
      <xdr:nvSpPr>
        <xdr:cNvPr id="809" name="【庁舎】&#10;有形固定資産減価償却率該当値テキスト"/>
        <xdr:cNvSpPr txBox="1"/>
      </xdr:nvSpPr>
      <xdr:spPr>
        <a:xfrm>
          <a:off x="16357600"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67311</xdr:rowOff>
    </xdr:from>
    <xdr:to>
      <xdr:col>81</xdr:col>
      <xdr:colOff>101600</xdr:colOff>
      <xdr:row>100</xdr:row>
      <xdr:rowOff>168911</xdr:rowOff>
    </xdr:to>
    <xdr:sp macro="" textlink="">
      <xdr:nvSpPr>
        <xdr:cNvPr id="810" name="楕円 809"/>
        <xdr:cNvSpPr/>
      </xdr:nvSpPr>
      <xdr:spPr>
        <a:xfrm>
          <a:off x="15430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47625</xdr:rowOff>
    </xdr:from>
    <xdr:to>
      <xdr:col>85</xdr:col>
      <xdr:colOff>127000</xdr:colOff>
      <xdr:row>100</xdr:row>
      <xdr:rowOff>118111</xdr:rowOff>
    </xdr:to>
    <xdr:cxnSp macro="">
      <xdr:nvCxnSpPr>
        <xdr:cNvPr id="811" name="直線コネクタ 810"/>
        <xdr:cNvCxnSpPr/>
      </xdr:nvCxnSpPr>
      <xdr:spPr>
        <a:xfrm flipV="1">
          <a:off x="15481300" y="17192625"/>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109220</xdr:rowOff>
    </xdr:from>
    <xdr:to>
      <xdr:col>76</xdr:col>
      <xdr:colOff>165100</xdr:colOff>
      <xdr:row>101</xdr:row>
      <xdr:rowOff>39370</xdr:rowOff>
    </xdr:to>
    <xdr:sp macro="" textlink="">
      <xdr:nvSpPr>
        <xdr:cNvPr id="812" name="楕円 811"/>
        <xdr:cNvSpPr/>
      </xdr:nvSpPr>
      <xdr:spPr>
        <a:xfrm>
          <a:off x="14541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118111</xdr:rowOff>
    </xdr:from>
    <xdr:to>
      <xdr:col>81</xdr:col>
      <xdr:colOff>50800</xdr:colOff>
      <xdr:row>100</xdr:row>
      <xdr:rowOff>160020</xdr:rowOff>
    </xdr:to>
    <xdr:cxnSp macro="">
      <xdr:nvCxnSpPr>
        <xdr:cNvPr id="813" name="直線コネクタ 812"/>
        <xdr:cNvCxnSpPr/>
      </xdr:nvCxnSpPr>
      <xdr:spPr>
        <a:xfrm flipV="1">
          <a:off x="14592300" y="17263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80645</xdr:rowOff>
    </xdr:from>
    <xdr:to>
      <xdr:col>72</xdr:col>
      <xdr:colOff>38100</xdr:colOff>
      <xdr:row>101</xdr:row>
      <xdr:rowOff>10795</xdr:rowOff>
    </xdr:to>
    <xdr:sp macro="" textlink="">
      <xdr:nvSpPr>
        <xdr:cNvPr id="814" name="楕円 813"/>
        <xdr:cNvSpPr/>
      </xdr:nvSpPr>
      <xdr:spPr>
        <a:xfrm>
          <a:off x="13652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131445</xdr:rowOff>
    </xdr:from>
    <xdr:to>
      <xdr:col>76</xdr:col>
      <xdr:colOff>114300</xdr:colOff>
      <xdr:row>100</xdr:row>
      <xdr:rowOff>160020</xdr:rowOff>
    </xdr:to>
    <xdr:cxnSp macro="">
      <xdr:nvCxnSpPr>
        <xdr:cNvPr id="815" name="直線コネクタ 814"/>
        <xdr:cNvCxnSpPr/>
      </xdr:nvCxnSpPr>
      <xdr:spPr>
        <a:xfrm>
          <a:off x="13703300" y="17276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816"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817"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818"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13988</xdr:rowOff>
    </xdr:from>
    <xdr:ext cx="405111" cy="259045"/>
    <xdr:sp macro="" textlink="">
      <xdr:nvSpPr>
        <xdr:cNvPr id="819" name="n_1mainValue【庁舎】&#10;有形固定資産減価償却率"/>
        <xdr:cNvSpPr txBox="1"/>
      </xdr:nvSpPr>
      <xdr:spPr>
        <a:xfrm>
          <a:off x="152660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55897</xdr:rowOff>
    </xdr:from>
    <xdr:ext cx="405111" cy="259045"/>
    <xdr:sp macro="" textlink="">
      <xdr:nvSpPr>
        <xdr:cNvPr id="820" name="n_2mainValue【庁舎】&#10;有形固定資産減価償却率"/>
        <xdr:cNvSpPr txBox="1"/>
      </xdr:nvSpPr>
      <xdr:spPr>
        <a:xfrm>
          <a:off x="14389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27322</xdr:rowOff>
    </xdr:from>
    <xdr:ext cx="405111" cy="259045"/>
    <xdr:sp macro="" textlink="">
      <xdr:nvSpPr>
        <xdr:cNvPr id="821" name="n_3mainValue【庁舎】&#10;有形固定資産減価償却率"/>
        <xdr:cNvSpPr txBox="1"/>
      </xdr:nvSpPr>
      <xdr:spPr>
        <a:xfrm>
          <a:off x="135007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7" name="直線コネクタ 846"/>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48"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49" name="直線コネクタ 848"/>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0"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1" name="直線コネクタ 850"/>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2"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3" name="フローチャート: 判断 852"/>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4" name="フローチャート: 判断 853"/>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5" name="フローチャート: 判断 85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6" name="フローチャート: 判断 855"/>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862" name="楕円 861"/>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863" name="【庁舎】&#10;一人当たり面積該当値テキスト"/>
        <xdr:cNvSpPr txBox="1"/>
      </xdr:nvSpPr>
      <xdr:spPr>
        <a:xfrm>
          <a:off x="22199600" y="182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64" name="楕円 86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88719</xdr:rowOff>
    </xdr:to>
    <xdr:cxnSp macro="">
      <xdr:nvCxnSpPr>
        <xdr:cNvPr id="865" name="直線コネクタ 864"/>
        <xdr:cNvCxnSpPr/>
      </xdr:nvCxnSpPr>
      <xdr:spPr>
        <a:xfrm>
          <a:off x="21323300" y="184327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21045</xdr:rowOff>
    </xdr:from>
    <xdr:to>
      <xdr:col>107</xdr:col>
      <xdr:colOff>101600</xdr:colOff>
      <xdr:row>108</xdr:row>
      <xdr:rowOff>122645</xdr:rowOff>
    </xdr:to>
    <xdr:sp macro="" textlink="">
      <xdr:nvSpPr>
        <xdr:cNvPr id="866" name="楕円 865"/>
        <xdr:cNvSpPr/>
      </xdr:nvSpPr>
      <xdr:spPr>
        <a:xfrm>
          <a:off x="20383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108</xdr:row>
      <xdr:rowOff>71845</xdr:rowOff>
    </xdr:to>
    <xdr:cxnSp macro="">
      <xdr:nvCxnSpPr>
        <xdr:cNvPr id="867" name="直線コネクタ 866"/>
        <xdr:cNvCxnSpPr/>
      </xdr:nvCxnSpPr>
      <xdr:spPr>
        <a:xfrm flipV="1">
          <a:off x="20434300" y="18432780"/>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29755</xdr:rowOff>
    </xdr:from>
    <xdr:to>
      <xdr:col>102</xdr:col>
      <xdr:colOff>165100</xdr:colOff>
      <xdr:row>108</xdr:row>
      <xdr:rowOff>131355</xdr:rowOff>
    </xdr:to>
    <xdr:sp macro="" textlink="">
      <xdr:nvSpPr>
        <xdr:cNvPr id="868" name="楕円 867"/>
        <xdr:cNvSpPr/>
      </xdr:nvSpPr>
      <xdr:spPr>
        <a:xfrm>
          <a:off x="19494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71845</xdr:rowOff>
    </xdr:from>
    <xdr:to>
      <xdr:col>107</xdr:col>
      <xdr:colOff>50800</xdr:colOff>
      <xdr:row>108</xdr:row>
      <xdr:rowOff>80555</xdr:rowOff>
    </xdr:to>
    <xdr:cxnSp macro="">
      <xdr:nvCxnSpPr>
        <xdr:cNvPr id="869" name="直線コネクタ 868"/>
        <xdr:cNvCxnSpPr/>
      </xdr:nvCxnSpPr>
      <xdr:spPr>
        <a:xfrm flipV="1">
          <a:off x="19545300" y="1858844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7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71"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72"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73"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113772</xdr:rowOff>
    </xdr:from>
    <xdr:ext cx="469744" cy="259045"/>
    <xdr:sp macro="" textlink="">
      <xdr:nvSpPr>
        <xdr:cNvPr id="874" name="n_2mainValue【庁舎】&#10;一人当たり面積"/>
        <xdr:cNvSpPr txBox="1"/>
      </xdr:nvSpPr>
      <xdr:spPr>
        <a:xfrm>
          <a:off x="20199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122482</xdr:rowOff>
    </xdr:from>
    <xdr:ext cx="469744" cy="259045"/>
    <xdr:sp macro="" textlink="">
      <xdr:nvSpPr>
        <xdr:cNvPr id="875" name="n_3mainValue【庁舎】&#10;一人当たり面積"/>
        <xdr:cNvSpPr txBox="1"/>
      </xdr:nvSpPr>
      <xdr:spPr>
        <a:xfrm>
          <a:off x="19310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一人当たり面積は全国平均の約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倍と高くなっており、施設規模として充足しているものと考えられるが、多額の維持コストが必要となっている。今後は施設の老朽化に伴い市民サービスが低下をしないよう、</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つある図書館の集約化や他施設との複合化を検討する必要がある。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市民総合体育館・堀之内体育館・小笠体育館全てが老朽化率</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％以上となっている。大規模な耐震補強や改修工事を実施していないため、老朽化が進行している。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は施設改修工事の実施により改善し、類似団体平均を下回っているが、一人当たり面積は平均よりも極端に少なくなっている。これは、福祉関係事務の外部委託や一部事務組合による運営を行っていること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及び市民一人当たり面積は類似団体平均と近似した値となっているが、多くの物品が更新時期を迎えている。建物および付属設備の更新が必要な状況であるが、財政の健全性とのバランスを意識した上での対応が必要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環境保全センター及び棚草最終処分場の老朽化が進んでおり、行政目的別の環境衛生分野で指標の数値が高くなっている。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保健センター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当市の保健センターは比較的新しい施設であるため、有形固定資産減価償却率は逓増しているものの大規模改修等は不要である。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耐震性貯水槽が償却期間満了となっており、逐次更新に着手している。</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年度は消防施設の更新整備を実施していないため、有形固定資産減価償却率は上昇している。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旧小笠支所や庁舎北館の有形固定資産減価償却率が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％となっており庁舎全体の当該比率を引き上げている。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基準財政需要額では、平成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年度に市内３幼稚園が認定こども園へ移行したことによるその他教育費の減額や、理論償還率の変更に伴う臨時税収補填債の減額等により全体で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％減となった。また基準財政収入額では、過年度分修正の影響による固定資産税の増額や交付実績に伴う株式譲渡所得割交付金及び自動車取得税交付金が増額となり、全体では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％の増となった。財政力指数は、静岡県平均よりは</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ポイント下回るものの、漸次高くなっており、類似団体平均を</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ポイント上回る状況にある。今後も、市税の安定した確保のため、企業誘致や定住促進事業への取り組みに努める。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38</xdr:row>
      <xdr:rowOff>168275</xdr:rowOff>
    </xdr:to>
    <xdr:cxnSp macro="">
      <xdr:nvCxnSpPr>
        <xdr:cNvPr id="72" name="直線コネクタ 71"/>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38</xdr:row>
      <xdr:rowOff>168275</xdr:rowOff>
    </xdr:to>
    <xdr:cxnSp macro="">
      <xdr:nvCxnSpPr>
        <xdr:cNvPr id="75" name="直線コネクタ 74"/>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経常経費充当一般財源では、下水道会計が法適用公営企業会計へ移行したことによる補助費等の増額、保育認定施設型給付費の増による扶助費の増額等に伴い平成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百万円の増額となっている。一方で、経常一般財源収入は、こども子育て支援制度に係る補正係数の減等に伴う地方交付税の減収及び臨時財政対策債発行可能額の減等により前年度と比較し</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百万円の減額となっている。そのため、経常収支比率も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ポイント悪化し、類似団体平均を下回るものの静岡県平均を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ポイント上回っている。今後はＡＩ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ＯＣＲやＲＰＡの活用による事務の効率化等を実施し経常的経費の削減を図っていく。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6773</xdr:rowOff>
    </xdr:to>
    <xdr:cxnSp macro="">
      <xdr:nvCxnSpPr>
        <xdr:cNvPr id="132" name="直線コネクタ 131"/>
        <xdr:cNvCxnSpPr/>
      </xdr:nvCxnSpPr>
      <xdr:spPr>
        <a:xfrm>
          <a:off x="4114800" y="103526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97790</xdr:rowOff>
    </xdr:to>
    <xdr:cxnSp macro="">
      <xdr:nvCxnSpPr>
        <xdr:cNvPr id="135" name="直線コネクタ 134"/>
        <xdr:cNvCxnSpPr/>
      </xdr:nvCxnSpPr>
      <xdr:spPr>
        <a:xfrm flipV="1">
          <a:off x="3225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60</xdr:row>
      <xdr:rowOff>97790</xdr:rowOff>
    </xdr:to>
    <xdr:cxnSp macro="">
      <xdr:nvCxnSpPr>
        <xdr:cNvPr id="138" name="直線コネクタ 137"/>
        <xdr:cNvCxnSpPr/>
      </xdr:nvCxnSpPr>
      <xdr:spPr>
        <a:xfrm>
          <a:off x="2336800" y="102078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92287</xdr:rowOff>
    </xdr:to>
    <xdr:cxnSp macro="">
      <xdr:nvCxnSpPr>
        <xdr:cNvPr id="141" name="直線コネクタ 140"/>
        <xdr:cNvCxnSpPr/>
      </xdr:nvCxnSpPr>
      <xdr:spPr>
        <a:xfrm>
          <a:off x="1447800" y="101434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133367</xdr:rowOff>
    </xdr:from>
    <xdr:ext cx="762000" cy="259045"/>
    <xdr:sp macro="" textlink="">
      <xdr:nvSpPr>
        <xdr:cNvPr id="156" name="テキスト ボックス 155"/>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7" name="楕円 156"/>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127864</xdr:rowOff>
    </xdr:from>
    <xdr:ext cx="762000" cy="259045"/>
    <xdr:sp macro="" textlink="">
      <xdr:nvSpPr>
        <xdr:cNvPr id="158" name="テキスト ボックス 157"/>
        <xdr:cNvSpPr txBox="1"/>
      </xdr:nvSpPr>
      <xdr:spPr>
        <a:xfrm>
          <a:off x="19558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9" name="楕円 158"/>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0" name="テキスト ボックス 159"/>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各年度ともに類似団体平均及び静岡県平均と比較していずれも低い値となっており、前年度からは</a:t>
          </a:r>
          <a:r>
            <a:rPr kumimoji="1" lang="en-US" altLang="ja-JP" sz="1200">
              <a:latin typeface="ＭＳ Ｐゴシック" panose="020B0600070205080204" pitchFamily="50" charset="-128"/>
              <a:ea typeface="ＭＳ Ｐゴシック" panose="020B0600070205080204" pitchFamily="50" charset="-128"/>
            </a:rPr>
            <a:t>2,221</a:t>
          </a:r>
          <a:r>
            <a:rPr kumimoji="1" lang="ja-JP" altLang="en-US" sz="1200">
              <a:latin typeface="ＭＳ Ｐゴシック" panose="020B0600070205080204" pitchFamily="50" charset="-128"/>
              <a:ea typeface="ＭＳ Ｐゴシック" panose="020B0600070205080204" pitchFamily="50" charset="-128"/>
            </a:rPr>
            <a:t>円の減額となった。物件費については、ふるさと納税の減収に伴うふるさと納税業務委託料の減額や固定資産税の評価替に伴う土地評価業務の減額が影響している。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該指標が類似団体より低い数値となっている要因は、ごみ処理施設・し尿処理及び火葬場等の業務を一部事務組合で行っており、元来、人件費や物件費としての性質を有する経費について繰出金に包摂されているためである。行政サービスの質を保ちつつも、これらの経費の削減に継続的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7379</xdr:rowOff>
    </xdr:from>
    <xdr:to>
      <xdr:col>23</xdr:col>
      <xdr:colOff>133350</xdr:colOff>
      <xdr:row>81</xdr:row>
      <xdr:rowOff>25245</xdr:rowOff>
    </xdr:to>
    <xdr:cxnSp macro="">
      <xdr:nvCxnSpPr>
        <xdr:cNvPr id="195" name="直線コネクタ 194"/>
        <xdr:cNvCxnSpPr/>
      </xdr:nvCxnSpPr>
      <xdr:spPr>
        <a:xfrm flipV="1">
          <a:off x="4114800" y="13894829"/>
          <a:ext cx="8382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25245</xdr:rowOff>
    </xdr:from>
    <xdr:to>
      <xdr:col>19</xdr:col>
      <xdr:colOff>133350</xdr:colOff>
      <xdr:row>81</xdr:row>
      <xdr:rowOff>31848</xdr:rowOff>
    </xdr:to>
    <xdr:cxnSp macro="">
      <xdr:nvCxnSpPr>
        <xdr:cNvPr id="198" name="直線コネクタ 197"/>
        <xdr:cNvCxnSpPr/>
      </xdr:nvCxnSpPr>
      <xdr:spPr>
        <a:xfrm flipV="1">
          <a:off x="3225800" y="13912695"/>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9609</xdr:rowOff>
    </xdr:from>
    <xdr:to>
      <xdr:col>15</xdr:col>
      <xdr:colOff>82550</xdr:colOff>
      <xdr:row>81</xdr:row>
      <xdr:rowOff>31848</xdr:rowOff>
    </xdr:to>
    <xdr:cxnSp macro="">
      <xdr:nvCxnSpPr>
        <xdr:cNvPr id="201" name="直線コネクタ 200"/>
        <xdr:cNvCxnSpPr/>
      </xdr:nvCxnSpPr>
      <xdr:spPr>
        <a:xfrm>
          <a:off x="2336800" y="13897059"/>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147140</xdr:rowOff>
    </xdr:from>
    <xdr:to>
      <xdr:col>11</xdr:col>
      <xdr:colOff>31750</xdr:colOff>
      <xdr:row>81</xdr:row>
      <xdr:rowOff>9609</xdr:rowOff>
    </xdr:to>
    <xdr:cxnSp macro="">
      <xdr:nvCxnSpPr>
        <xdr:cNvPr id="204" name="直線コネクタ 203"/>
        <xdr:cNvCxnSpPr/>
      </xdr:nvCxnSpPr>
      <xdr:spPr>
        <a:xfrm>
          <a:off x="1447800" y="13863140"/>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128029</xdr:rowOff>
    </xdr:from>
    <xdr:to>
      <xdr:col>23</xdr:col>
      <xdr:colOff>184150</xdr:colOff>
      <xdr:row>81</xdr:row>
      <xdr:rowOff>58179</xdr:rowOff>
    </xdr:to>
    <xdr:sp macro="" textlink="">
      <xdr:nvSpPr>
        <xdr:cNvPr id="214" name="楕円 213"/>
        <xdr:cNvSpPr/>
      </xdr:nvSpPr>
      <xdr:spPr>
        <a:xfrm>
          <a:off x="4902200" y="138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49306</xdr:rowOff>
    </xdr:from>
    <xdr:ext cx="762000" cy="259045"/>
    <xdr:sp macro="" textlink="">
      <xdr:nvSpPr>
        <xdr:cNvPr id="215" name="人件費・物件費等の状況該当値テキスト"/>
        <xdr:cNvSpPr txBox="1"/>
      </xdr:nvSpPr>
      <xdr:spPr>
        <a:xfrm>
          <a:off x="5041900" y="1376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145895</xdr:rowOff>
    </xdr:from>
    <xdr:to>
      <xdr:col>19</xdr:col>
      <xdr:colOff>184150</xdr:colOff>
      <xdr:row>81</xdr:row>
      <xdr:rowOff>76045</xdr:rowOff>
    </xdr:to>
    <xdr:sp macro="" textlink="">
      <xdr:nvSpPr>
        <xdr:cNvPr id="216" name="楕円 215"/>
        <xdr:cNvSpPr/>
      </xdr:nvSpPr>
      <xdr:spPr>
        <a:xfrm>
          <a:off x="4064000" y="138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86222</xdr:rowOff>
    </xdr:from>
    <xdr:ext cx="736600" cy="259045"/>
    <xdr:sp macro="" textlink="">
      <xdr:nvSpPr>
        <xdr:cNvPr id="217" name="テキスト ボックス 216"/>
        <xdr:cNvSpPr txBox="1"/>
      </xdr:nvSpPr>
      <xdr:spPr>
        <a:xfrm>
          <a:off x="3733800" y="1363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152498</xdr:rowOff>
    </xdr:from>
    <xdr:to>
      <xdr:col>15</xdr:col>
      <xdr:colOff>133350</xdr:colOff>
      <xdr:row>81</xdr:row>
      <xdr:rowOff>82648</xdr:rowOff>
    </xdr:to>
    <xdr:sp macro="" textlink="">
      <xdr:nvSpPr>
        <xdr:cNvPr id="218" name="楕円 217"/>
        <xdr:cNvSpPr/>
      </xdr:nvSpPr>
      <xdr:spPr>
        <a:xfrm>
          <a:off x="3175000" y="138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92825</xdr:rowOff>
    </xdr:from>
    <xdr:ext cx="762000" cy="259045"/>
    <xdr:sp macro="" textlink="">
      <xdr:nvSpPr>
        <xdr:cNvPr id="219" name="テキスト ボックス 218"/>
        <xdr:cNvSpPr txBox="1"/>
      </xdr:nvSpPr>
      <xdr:spPr>
        <a:xfrm>
          <a:off x="2844800" y="136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130259</xdr:rowOff>
    </xdr:from>
    <xdr:to>
      <xdr:col>11</xdr:col>
      <xdr:colOff>82550</xdr:colOff>
      <xdr:row>81</xdr:row>
      <xdr:rowOff>60409</xdr:rowOff>
    </xdr:to>
    <xdr:sp macro="" textlink="">
      <xdr:nvSpPr>
        <xdr:cNvPr id="220" name="楕円 219"/>
        <xdr:cNvSpPr/>
      </xdr:nvSpPr>
      <xdr:spPr>
        <a:xfrm>
          <a:off x="2286000" y="13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70586</xdr:rowOff>
    </xdr:from>
    <xdr:ext cx="762000" cy="259045"/>
    <xdr:sp macro="" textlink="">
      <xdr:nvSpPr>
        <xdr:cNvPr id="221" name="テキスト ボックス 220"/>
        <xdr:cNvSpPr txBox="1"/>
      </xdr:nvSpPr>
      <xdr:spPr>
        <a:xfrm>
          <a:off x="1955800" y="136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96340</xdr:rowOff>
    </xdr:from>
    <xdr:to>
      <xdr:col>7</xdr:col>
      <xdr:colOff>31750</xdr:colOff>
      <xdr:row>81</xdr:row>
      <xdr:rowOff>26490</xdr:rowOff>
    </xdr:to>
    <xdr:sp macro="" textlink="">
      <xdr:nvSpPr>
        <xdr:cNvPr id="222" name="楕円 221"/>
        <xdr:cNvSpPr/>
      </xdr:nvSpPr>
      <xdr:spPr>
        <a:xfrm>
          <a:off x="1397000" y="138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36667</xdr:rowOff>
    </xdr:from>
    <xdr:ext cx="762000" cy="259045"/>
    <xdr:sp macro="" textlink="">
      <xdr:nvSpPr>
        <xdr:cNvPr id="223" name="テキスト ボックス 222"/>
        <xdr:cNvSpPr txBox="1"/>
      </xdr:nvSpPr>
      <xdr:spPr>
        <a:xfrm>
          <a:off x="1066800" y="135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小規模な団体の多い類似団体平均値（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）は上回っているが、全国市平均値（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）は下回っている。また、昨年に引き続き、前年比数値は低下しており、給与水準の適正化が図られている。ラスパイレス指数が低下した主な要因は、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給料月額が比較的高かった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経験年数の少ない職員の給与水準を昇給抑制することで、国の同経験年数階層の職員と同水準となってきたことが上げられる。今後も、引き続き給与水準の適正化に努めていく。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16329</xdr:rowOff>
    </xdr:to>
    <xdr:cxnSp macro="">
      <xdr:nvCxnSpPr>
        <xdr:cNvPr id="259" name="直線コネクタ 258"/>
        <xdr:cNvCxnSpPr/>
      </xdr:nvCxnSpPr>
      <xdr:spPr>
        <a:xfrm flipV="1">
          <a:off x="16179800" y="148635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5" name="直線コネクタ 264"/>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68" name="直線コネクタ 267"/>
        <xdr:cNvCxnSpPr/>
      </xdr:nvCxnSpPr>
      <xdr:spPr>
        <a:xfrm>
          <a:off x="13512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県平均共に下回っている。これは、菊川市定員管理計画に基づき①組織機構の見直し、②事務事業の改善・効率化、③人材の育成、④多様な任用形態の活用、⑤民間委託や指定管理者制度の推進等を実施してきたことと、一部事務組合で処理している事務が多いこと、保育所等を公立で運営している割合が少ないことによるものと考えられる。しかし、権限移譲や新たな行政課題への対応等のため、必要とされる職員数は年々増加傾向にあり、今後も定員管理計画に基づき効率的な行政運営を目指し、適正な定員管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15875</xdr:rowOff>
    </xdr:to>
    <xdr:cxnSp macro="">
      <xdr:nvCxnSpPr>
        <xdr:cNvPr id="324" name="直線コネクタ 323"/>
        <xdr:cNvCxnSpPr/>
      </xdr:nvCxnSpPr>
      <xdr:spPr>
        <a:xfrm flipV="1">
          <a:off x="16179800" y="1012453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170090</xdr:rowOff>
    </xdr:from>
    <xdr:to>
      <xdr:col>77</xdr:col>
      <xdr:colOff>44450</xdr:colOff>
      <xdr:row>59</xdr:row>
      <xdr:rowOff>15875</xdr:rowOff>
    </xdr:to>
    <xdr:cxnSp macro="">
      <xdr:nvCxnSpPr>
        <xdr:cNvPr id="327" name="直線コネクタ 326"/>
        <xdr:cNvCxnSpPr/>
      </xdr:nvCxnSpPr>
      <xdr:spPr>
        <a:xfrm>
          <a:off x="15290800" y="1011419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2087</xdr:rowOff>
    </xdr:to>
    <xdr:cxnSp macro="">
      <xdr:nvCxnSpPr>
        <xdr:cNvPr id="330" name="直線コネクタ 329"/>
        <xdr:cNvCxnSpPr/>
      </xdr:nvCxnSpPr>
      <xdr:spPr>
        <a:xfrm flipV="1">
          <a:off x="14401800" y="101141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2087</xdr:rowOff>
    </xdr:from>
    <xdr:to>
      <xdr:col>68</xdr:col>
      <xdr:colOff>152400</xdr:colOff>
      <xdr:row>59</xdr:row>
      <xdr:rowOff>12428</xdr:rowOff>
    </xdr:to>
    <xdr:cxnSp macro="">
      <xdr:nvCxnSpPr>
        <xdr:cNvPr id="333" name="直線コネクタ 332"/>
        <xdr:cNvCxnSpPr/>
      </xdr:nvCxnSpPr>
      <xdr:spPr>
        <a:xfrm flipV="1">
          <a:off x="13512800" y="101176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129631</xdr:rowOff>
    </xdr:from>
    <xdr:to>
      <xdr:col>81</xdr:col>
      <xdr:colOff>95250</xdr:colOff>
      <xdr:row>59</xdr:row>
      <xdr:rowOff>59781</xdr:rowOff>
    </xdr:to>
    <xdr:sp macro="" textlink="">
      <xdr:nvSpPr>
        <xdr:cNvPr id="343" name="楕円 342"/>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50908</xdr:rowOff>
    </xdr:from>
    <xdr:ext cx="762000" cy="259045"/>
    <xdr:sp macro="" textlink="">
      <xdr:nvSpPr>
        <xdr:cNvPr id="344" name="定員管理の状況該当値テキスト"/>
        <xdr:cNvSpPr txBox="1"/>
      </xdr:nvSpPr>
      <xdr:spPr>
        <a:xfrm>
          <a:off x="17106900" y="999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45" name="楕円 344"/>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6" name="テキスト ボックス 345"/>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119290</xdr:rowOff>
    </xdr:from>
    <xdr:to>
      <xdr:col>73</xdr:col>
      <xdr:colOff>44450</xdr:colOff>
      <xdr:row>59</xdr:row>
      <xdr:rowOff>49440</xdr:rowOff>
    </xdr:to>
    <xdr:sp macro="" textlink="">
      <xdr:nvSpPr>
        <xdr:cNvPr id="347" name="楕円 346"/>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59617</xdr:rowOff>
    </xdr:from>
    <xdr:ext cx="762000" cy="259045"/>
    <xdr:sp macro="" textlink="">
      <xdr:nvSpPr>
        <xdr:cNvPr id="348" name="テキスト ボックス 347"/>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9" name="楕円 348"/>
        <xdr:cNvSpPr/>
      </xdr:nvSpPr>
      <xdr:spPr>
        <a:xfrm>
          <a:off x="14351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63064</xdr:rowOff>
    </xdr:from>
    <xdr:ext cx="762000" cy="259045"/>
    <xdr:sp macro="" textlink="">
      <xdr:nvSpPr>
        <xdr:cNvPr id="350" name="テキスト ボックス 349"/>
        <xdr:cNvSpPr txBox="1"/>
      </xdr:nvSpPr>
      <xdr:spPr>
        <a:xfrm>
          <a:off x="14020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133078</xdr:rowOff>
    </xdr:from>
    <xdr:to>
      <xdr:col>64</xdr:col>
      <xdr:colOff>152400</xdr:colOff>
      <xdr:row>59</xdr:row>
      <xdr:rowOff>63228</xdr:rowOff>
    </xdr:to>
    <xdr:sp macro="" textlink="">
      <xdr:nvSpPr>
        <xdr:cNvPr id="351" name="楕円 350"/>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73405</xdr:rowOff>
    </xdr:from>
    <xdr:ext cx="762000" cy="259045"/>
    <xdr:sp macro="" textlink="">
      <xdr:nvSpPr>
        <xdr:cNvPr id="352" name="テキスト ボックス 351"/>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ポイントとなったが、依然として類似団体、全国及び県内平均を上回っている。変動要因としては、下水道事業会計の法適用化による都市計画税充当見込額の増や、病院事業会計における医療機器の償還開始による公債費の増、合併特例の縮減による標準財政規模の縮小などが挙げられる。</a:t>
          </a:r>
        </a:p>
        <a:p>
          <a:r>
            <a:rPr kumimoji="1" lang="ja-JP" altLang="en-US" sz="1200">
              <a:latin typeface="ＭＳ Ｐゴシック" panose="020B0600070205080204" pitchFamily="50" charset="-128"/>
              <a:ea typeface="ＭＳ Ｐゴシック" panose="020B0600070205080204" pitchFamily="50" charset="-128"/>
            </a:rPr>
            <a:t>　近年は改善傾向が続いているが、後年度には公共施設の新規・更新整備が計画されており、数値が悪化する可能性があることから、計画的な基金積立を行うなど、地方債以外の充当可能財源の確保を目指す。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84" name="直線コネクタ 383"/>
        <xdr:cNvCxnSpPr/>
      </xdr:nvCxnSpPr>
      <xdr:spPr>
        <a:xfrm flipV="1">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141224</xdr:rowOff>
    </xdr:to>
    <xdr:cxnSp macro="">
      <xdr:nvCxnSpPr>
        <xdr:cNvPr id="387" name="直線コネクタ 386"/>
        <xdr:cNvCxnSpPr/>
      </xdr:nvCxnSpPr>
      <xdr:spPr>
        <a:xfrm flipV="1">
          <a:off x="15290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27686</xdr:rowOff>
    </xdr:to>
    <xdr:cxnSp macro="">
      <xdr:nvCxnSpPr>
        <xdr:cNvPr id="390" name="直線コネクタ 389"/>
        <xdr:cNvCxnSpPr/>
      </xdr:nvCxnSpPr>
      <xdr:spPr>
        <a:xfrm flipV="1">
          <a:off x="14401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104902</xdr:rowOff>
    </xdr:to>
    <xdr:cxnSp macro="">
      <xdr:nvCxnSpPr>
        <xdr:cNvPr id="393" name="直線コネクタ 392"/>
        <xdr:cNvCxnSpPr/>
      </xdr:nvCxnSpPr>
      <xdr:spPr>
        <a:xfrm flipV="1">
          <a:off x="13512800" y="74000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3" name="楕円 402"/>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4"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5" name="楕円 404"/>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6" name="テキスト ボックス 405"/>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7" name="楕円 406"/>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8" name="テキスト ボックス 407"/>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9" name="楕円 40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10" name="テキスト ボックス 40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11" name="楕円 410"/>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12" name="テキスト ボックス 41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昨年度から</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ポイントとなり類似団体内平均とほぼ同水準となった。改善した要因としては、国営、県営土地改良事業及び一部事務組合に係る債務が順次償還終了していることや、都市計画事業の縮小に伴う充当可能財源の増額等がある。</a:t>
          </a:r>
        </a:p>
        <a:p>
          <a:r>
            <a:rPr kumimoji="1" lang="ja-JP" altLang="en-US" sz="1200">
              <a:latin typeface="ＭＳ Ｐゴシック" panose="020B0600070205080204" pitchFamily="50" charset="-128"/>
              <a:ea typeface="ＭＳ Ｐゴシック" panose="020B0600070205080204" pitchFamily="50" charset="-128"/>
            </a:rPr>
            <a:t>　近年は改善傾向が続いているが、後年度には公共施設の新規・更新整備が計画されており、数値が悪化する可能性があることから、計画的な基金積立を行うなど、充当可能財源の確保を目指す。</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92625</xdr:rowOff>
    </xdr:from>
    <xdr:to>
      <xdr:col>81</xdr:col>
      <xdr:colOff>44450</xdr:colOff>
      <xdr:row>14</xdr:row>
      <xdr:rowOff>159385</xdr:rowOff>
    </xdr:to>
    <xdr:cxnSp macro="">
      <xdr:nvCxnSpPr>
        <xdr:cNvPr id="446" name="直線コネクタ 445"/>
        <xdr:cNvCxnSpPr/>
      </xdr:nvCxnSpPr>
      <xdr:spPr>
        <a:xfrm flipV="1">
          <a:off x="16179800" y="2492925"/>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77402</xdr:rowOff>
    </xdr:from>
    <xdr:ext cx="762000" cy="259045"/>
    <xdr:sp macro="" textlink="">
      <xdr:nvSpPr>
        <xdr:cNvPr id="447" name="将来負担の状況平均値テキスト"/>
        <xdr:cNvSpPr txBox="1"/>
      </xdr:nvSpPr>
      <xdr:spPr>
        <a:xfrm>
          <a:off x="17106900" y="2477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159385</xdr:rowOff>
    </xdr:from>
    <xdr:to>
      <xdr:col>77</xdr:col>
      <xdr:colOff>44450</xdr:colOff>
      <xdr:row>15</xdr:row>
      <xdr:rowOff>128693</xdr:rowOff>
    </xdr:to>
    <xdr:cxnSp macro="">
      <xdr:nvCxnSpPr>
        <xdr:cNvPr id="449" name="直線コネクタ 448"/>
        <xdr:cNvCxnSpPr/>
      </xdr:nvCxnSpPr>
      <xdr:spPr>
        <a:xfrm flipV="1">
          <a:off x="15290800" y="255968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16</xdr:row>
      <xdr:rowOff>24003</xdr:rowOff>
    </xdr:to>
    <xdr:cxnSp macro="">
      <xdr:nvCxnSpPr>
        <xdr:cNvPr id="452" name="直線コネクタ 451"/>
        <xdr:cNvCxnSpPr/>
      </xdr:nvCxnSpPr>
      <xdr:spPr>
        <a:xfrm flipV="1">
          <a:off x="14401800" y="2700443"/>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94784</xdr:rowOff>
    </xdr:to>
    <xdr:cxnSp macro="">
      <xdr:nvCxnSpPr>
        <xdr:cNvPr id="455" name="直線コネクタ 454"/>
        <xdr:cNvCxnSpPr/>
      </xdr:nvCxnSpPr>
      <xdr:spPr>
        <a:xfrm flipV="1">
          <a:off x="13512800" y="27672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41825</xdr:rowOff>
    </xdr:from>
    <xdr:to>
      <xdr:col>81</xdr:col>
      <xdr:colOff>95250</xdr:colOff>
      <xdr:row>14</xdr:row>
      <xdr:rowOff>143425</xdr:rowOff>
    </xdr:to>
    <xdr:sp macro="" textlink="">
      <xdr:nvSpPr>
        <xdr:cNvPr id="465" name="楕円 464"/>
        <xdr:cNvSpPr/>
      </xdr:nvSpPr>
      <xdr:spPr>
        <a:xfrm>
          <a:off x="169672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134552</xdr:rowOff>
    </xdr:from>
    <xdr:ext cx="762000" cy="259045"/>
    <xdr:sp macro="" textlink="">
      <xdr:nvSpPr>
        <xdr:cNvPr id="466" name="将来負担の状況該当値テキスト"/>
        <xdr:cNvSpPr txBox="1"/>
      </xdr:nvSpPr>
      <xdr:spPr>
        <a:xfrm>
          <a:off x="17106900" y="23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108585</xdr:rowOff>
    </xdr:from>
    <xdr:to>
      <xdr:col>77</xdr:col>
      <xdr:colOff>95250</xdr:colOff>
      <xdr:row>15</xdr:row>
      <xdr:rowOff>38735</xdr:rowOff>
    </xdr:to>
    <xdr:sp macro="" textlink="">
      <xdr:nvSpPr>
        <xdr:cNvPr id="467" name="楕円 466"/>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23512</xdr:rowOff>
    </xdr:from>
    <xdr:ext cx="736600" cy="259045"/>
    <xdr:sp macro="" textlink="">
      <xdr:nvSpPr>
        <xdr:cNvPr id="468" name="テキスト ボックス 467"/>
        <xdr:cNvSpPr txBox="1"/>
      </xdr:nvSpPr>
      <xdr:spPr>
        <a:xfrm>
          <a:off x="15798800" y="25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9" name="楕円 468"/>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0" name="テキスト ボックス 469"/>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macro="" textlink="">
      <xdr:nvSpPr>
        <xdr:cNvPr id="471" name="楕円 470"/>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59580</xdr:rowOff>
    </xdr:from>
    <xdr:ext cx="762000" cy="259045"/>
    <xdr:sp macro="" textlink="">
      <xdr:nvSpPr>
        <xdr:cNvPr id="472" name="テキスト ボックス 471"/>
        <xdr:cNvSpPr txBox="1"/>
      </xdr:nvSpPr>
      <xdr:spPr>
        <a:xfrm>
          <a:off x="14020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73" name="楕円 472"/>
        <xdr:cNvSpPr/>
      </xdr:nvSpPr>
      <xdr:spPr>
        <a:xfrm>
          <a:off x="13462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74" name="テキスト ボックス 473"/>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％と類似団体平均と比較して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ポイント下回っているが、平成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ポイント悪化している。特に教育費における増加が顕著であり、幼児教育課及び教育総務課</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共同調理場</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費用が増加している。類似団体、全国及び静岡県平均と比較して、人件費に係る経常収支比率は低くなっている。要因としては、類似団体平均と比較して職員数が少ない点、ごみ処理やし尿処理等の業務を一部事務組合で行っている点、専門性の高い民生費関連業務を委託している点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3175</xdr:rowOff>
    </xdr:from>
    <xdr:to>
      <xdr:col>24</xdr:col>
      <xdr:colOff>25400</xdr:colOff>
      <xdr:row>34</xdr:row>
      <xdr:rowOff>60325</xdr:rowOff>
    </xdr:to>
    <xdr:cxnSp macro="">
      <xdr:nvCxnSpPr>
        <xdr:cNvPr id="70" name="直線コネクタ 69"/>
        <xdr:cNvCxnSpPr/>
      </xdr:nvCxnSpPr>
      <xdr:spPr>
        <a:xfrm>
          <a:off x="3987800" y="5832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3175</xdr:rowOff>
    </xdr:from>
    <xdr:to>
      <xdr:col>19</xdr:col>
      <xdr:colOff>187325</xdr:colOff>
      <xdr:row>34</xdr:row>
      <xdr:rowOff>31750</xdr:rowOff>
    </xdr:to>
    <xdr:cxnSp macro="">
      <xdr:nvCxnSpPr>
        <xdr:cNvPr id="73" name="直線コネクタ 72"/>
        <xdr:cNvCxnSpPr/>
      </xdr:nvCxnSpPr>
      <xdr:spPr>
        <a:xfrm flipV="1">
          <a:off x="3098800" y="583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31750</xdr:rowOff>
    </xdr:from>
    <xdr:to>
      <xdr:col>15</xdr:col>
      <xdr:colOff>98425</xdr:colOff>
      <xdr:row>34</xdr:row>
      <xdr:rowOff>50800</xdr:rowOff>
    </xdr:to>
    <xdr:cxnSp macro="">
      <xdr:nvCxnSpPr>
        <xdr:cNvPr id="76" name="直線コネクタ 75"/>
        <xdr:cNvCxnSpPr/>
      </xdr:nvCxnSpPr>
      <xdr:spPr>
        <a:xfrm flipV="1">
          <a:off x="2209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22225</xdr:rowOff>
    </xdr:from>
    <xdr:to>
      <xdr:col>11</xdr:col>
      <xdr:colOff>9525</xdr:colOff>
      <xdr:row>34</xdr:row>
      <xdr:rowOff>50800</xdr:rowOff>
    </xdr:to>
    <xdr:cxnSp macro="">
      <xdr:nvCxnSpPr>
        <xdr:cNvPr id="79" name="直線コネクタ 78"/>
        <xdr:cNvCxnSpPr/>
      </xdr:nvCxnSpPr>
      <xdr:spPr>
        <a:xfrm>
          <a:off x="1320800" y="5851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xdr:rowOff>
    </xdr:from>
    <xdr:to>
      <xdr:col>24</xdr:col>
      <xdr:colOff>76200</xdr:colOff>
      <xdr:row>34</xdr:row>
      <xdr:rowOff>111125</xdr:rowOff>
    </xdr:to>
    <xdr:sp macro="" textlink="">
      <xdr:nvSpPr>
        <xdr:cNvPr id="89" name="楕円 88"/>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26052</xdr:rowOff>
    </xdr:from>
    <xdr:ext cx="762000" cy="259045"/>
    <xdr:sp macro="" textlink="">
      <xdr:nvSpPr>
        <xdr:cNvPr id="90" name="人件費該当値テキスト"/>
        <xdr:cNvSpPr txBox="1"/>
      </xdr:nvSpPr>
      <xdr:spPr>
        <a:xfrm>
          <a:off x="49149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123825</xdr:rowOff>
    </xdr:from>
    <xdr:to>
      <xdr:col>20</xdr:col>
      <xdr:colOff>38100</xdr:colOff>
      <xdr:row>34</xdr:row>
      <xdr:rowOff>53975</xdr:rowOff>
    </xdr:to>
    <xdr:sp macro="" textlink="">
      <xdr:nvSpPr>
        <xdr:cNvPr id="91" name="楕円 90"/>
        <xdr:cNvSpPr/>
      </xdr:nvSpPr>
      <xdr:spPr>
        <a:xfrm>
          <a:off x="3937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64152</xdr:rowOff>
    </xdr:from>
    <xdr:ext cx="736600" cy="259045"/>
    <xdr:sp macro="" textlink="">
      <xdr:nvSpPr>
        <xdr:cNvPr id="92" name="テキスト ボックス 91"/>
        <xdr:cNvSpPr txBox="1"/>
      </xdr:nvSpPr>
      <xdr:spPr>
        <a:xfrm>
          <a:off x="3606800" y="555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152400</xdr:rowOff>
    </xdr:from>
    <xdr:to>
      <xdr:col>15</xdr:col>
      <xdr:colOff>149225</xdr:colOff>
      <xdr:row>34</xdr:row>
      <xdr:rowOff>82550</xdr:rowOff>
    </xdr:to>
    <xdr:sp macro="" textlink="">
      <xdr:nvSpPr>
        <xdr:cNvPr id="93" name="楕円 92"/>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92727</xdr:rowOff>
    </xdr:from>
    <xdr:ext cx="762000" cy="259045"/>
    <xdr:sp macro="" textlink="">
      <xdr:nvSpPr>
        <xdr:cNvPr id="94" name="テキスト ボックス 93"/>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5" name="楕円 94"/>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6" name="テキスト ボックス 95"/>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142875</xdr:rowOff>
    </xdr:from>
    <xdr:to>
      <xdr:col>6</xdr:col>
      <xdr:colOff>171450</xdr:colOff>
      <xdr:row>34</xdr:row>
      <xdr:rowOff>73025</xdr:rowOff>
    </xdr:to>
    <xdr:sp macro="" textlink="">
      <xdr:nvSpPr>
        <xdr:cNvPr id="97" name="楕円 96"/>
        <xdr:cNvSpPr/>
      </xdr:nvSpPr>
      <xdr:spPr>
        <a:xfrm>
          <a:off x="1270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83202</xdr:rowOff>
    </xdr:from>
    <xdr:ext cx="762000" cy="259045"/>
    <xdr:sp macro="" textlink="">
      <xdr:nvSpPr>
        <xdr:cNvPr id="98" name="テキスト ボックス 97"/>
        <xdr:cNvSpPr txBox="1"/>
      </xdr:nvSpPr>
      <xdr:spPr>
        <a:xfrm>
          <a:off x="939800" y="55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物件費に係る経常収支比率は昨年度より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ポイント改善した。これは、新電力導入などによる光熱水費の減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、業務内容精査による児童館運営業務委託料や各施設管理委託料等の減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などに起因している。類似団体平均との比較では</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ポイント高い数値となっているが、平成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年度決算で</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上回っていた状況より、その差は改善した。各種事業の民間委託及び職員人件費削減のための指定管理者制度導入、臨時職員等の起用等に関しては、今後も費用対効果を吟味し、物件費に係る数値の改善に努めていく。</a:t>
          </a:r>
        </a:p>
        <a:p>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120650</xdr:rowOff>
    </xdr:to>
    <xdr:cxnSp macro="">
      <xdr:nvCxnSpPr>
        <xdr:cNvPr id="131" name="直線コネクタ 130"/>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19</xdr:row>
      <xdr:rowOff>158750</xdr:rowOff>
    </xdr:to>
    <xdr:cxnSp macro="">
      <xdr:nvCxnSpPr>
        <xdr:cNvPr id="134" name="直線コネクタ 133"/>
        <xdr:cNvCxnSpPr/>
      </xdr:nvCxnSpPr>
      <xdr:spPr>
        <a:xfrm flipV="1">
          <a:off x="14782800" y="337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158750</xdr:rowOff>
    </xdr:to>
    <xdr:cxnSp macro="">
      <xdr:nvCxnSpPr>
        <xdr:cNvPr id="137" name="直線コネクタ 136"/>
        <xdr:cNvCxnSpPr/>
      </xdr:nvCxnSpPr>
      <xdr:spPr>
        <a:xfrm>
          <a:off x="13893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69850</xdr:rowOff>
    </xdr:to>
    <xdr:cxnSp macro="">
      <xdr:nvCxnSpPr>
        <xdr:cNvPr id="140" name="直線コネクタ 139"/>
        <xdr:cNvCxnSpPr/>
      </xdr:nvCxnSpPr>
      <xdr:spPr>
        <a:xfrm>
          <a:off x="13004800" y="322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50" name="楕円 149"/>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51"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52" name="楕円 151"/>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53" name="テキスト ボックス 152"/>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107950</xdr:rowOff>
    </xdr:from>
    <xdr:to>
      <xdr:col>74</xdr:col>
      <xdr:colOff>31750</xdr:colOff>
      <xdr:row>20</xdr:row>
      <xdr:rowOff>38100</xdr:rowOff>
    </xdr:to>
    <xdr:sp macro="" textlink="">
      <xdr:nvSpPr>
        <xdr:cNvPr id="154" name="楕円 153"/>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22877</xdr:rowOff>
    </xdr:from>
    <xdr:ext cx="762000" cy="259045"/>
    <xdr:sp macro="" textlink="">
      <xdr:nvSpPr>
        <xdr:cNvPr id="155" name="テキスト ボックス 154"/>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6" name="楕円 155"/>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7" name="テキスト ボックス 156"/>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8" name="楕円 157"/>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9" name="テキスト ボックス 158"/>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市内民間保育園の認定こども園化による保育所運営費の減</a:t>
          </a:r>
          <a:r>
            <a:rPr kumimoji="1" lang="en-US" altLang="ja-JP" sz="1200">
              <a:latin typeface="ＭＳ Ｐゴシック" panose="020B0600070205080204" pitchFamily="50" charset="-128"/>
              <a:ea typeface="ＭＳ Ｐゴシック" panose="020B0600070205080204" pitchFamily="50" charset="-128"/>
            </a:rPr>
            <a:t>(▲95,887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、認定こども園に給付する保育認定施設型給付費の増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162,600</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などにより、扶助費に充当する経常的な一般財源等が</a:t>
          </a:r>
          <a:r>
            <a:rPr kumimoji="1" lang="en-US" altLang="ja-JP" sz="1200">
              <a:latin typeface="ＭＳ Ｐゴシック" panose="020B0600070205080204" pitchFamily="50" charset="-128"/>
              <a:ea typeface="ＭＳ Ｐゴシック" panose="020B0600070205080204" pitchFamily="50" charset="-128"/>
            </a:rPr>
            <a:t>65,566</a:t>
          </a:r>
          <a:r>
            <a:rPr kumimoji="1" lang="ja-JP" altLang="en-US" sz="1200">
              <a:latin typeface="ＭＳ Ｐゴシック" panose="020B0600070205080204" pitchFamily="50" charset="-128"/>
              <a:ea typeface="ＭＳ Ｐゴシック" panose="020B0600070205080204" pitchFamily="50" charset="-128"/>
            </a:rPr>
            <a:t>千円の増、経常収支比率は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ている。全国及び静岡県平均は下回ったものの類似団体平均を上回っている。待機児童対策や障害児者にかかる扶助や介護等社会保障関係経費は増加傾向にあり、今後も高い状態が続くと考えられ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31750</xdr:rowOff>
    </xdr:to>
    <xdr:cxnSp macro="">
      <xdr:nvCxnSpPr>
        <xdr:cNvPr id="192" name="直線コネクタ 191"/>
        <xdr:cNvCxnSpPr/>
      </xdr:nvCxnSpPr>
      <xdr:spPr>
        <a:xfrm>
          <a:off x="3987800" y="9671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69850</xdr:rowOff>
    </xdr:to>
    <xdr:cxnSp macro="">
      <xdr:nvCxnSpPr>
        <xdr:cNvPr id="195" name="直線コネクタ 194"/>
        <xdr:cNvCxnSpPr/>
      </xdr:nvCxnSpPr>
      <xdr:spPr>
        <a:xfrm>
          <a:off x="3098800" y="94424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8" name="直線コネクタ 197"/>
        <xdr:cNvCxnSpPr/>
      </xdr:nvCxnSpPr>
      <xdr:spPr>
        <a:xfrm flipV="1">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201" name="直線コネクタ 200"/>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3" name="楕円 21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4" name="テキスト ボックス 21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7" name="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18" name="テキスト ボックス 21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20" name="テキスト ボックス 21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ポイント低くなり、類似団体平均より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ポイント、静岡県平均との比較では</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ポイント下回る率となっている。平成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年度決算と比較して率が大きく改善した要因としては、下水道事業が特別会計から公営企業会計となったことに伴い性質が繰出金から補助費等に移行したことに伴う減（▲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百万円）の影響が大きいが、その他にも、市単独道路維持整備事業費の道路橋梁維持補修工事費の減（▲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百万円）等も影響している。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56</xdr:row>
      <xdr:rowOff>35560</xdr:rowOff>
    </xdr:to>
    <xdr:cxnSp macro="">
      <xdr:nvCxnSpPr>
        <xdr:cNvPr id="253" name="直線コネクタ 252"/>
        <xdr:cNvCxnSpPr/>
      </xdr:nvCxnSpPr>
      <xdr:spPr>
        <a:xfrm flipV="1">
          <a:off x="15671800" y="94310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56" name="直線コネクタ 255"/>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27940</xdr:rowOff>
    </xdr:to>
    <xdr:cxnSp macro="">
      <xdr:nvCxnSpPr>
        <xdr:cNvPr id="259" name="直線コネクタ 258"/>
        <xdr:cNvCxnSpPr/>
      </xdr:nvCxnSpPr>
      <xdr:spPr>
        <a:xfrm>
          <a:off x="13893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20320</xdr:rowOff>
    </xdr:to>
    <xdr:cxnSp macro="">
      <xdr:nvCxnSpPr>
        <xdr:cNvPr id="262" name="直線コネクタ 261"/>
        <xdr:cNvCxnSpPr/>
      </xdr:nvCxnSpPr>
      <xdr:spPr>
        <a:xfrm>
          <a:off x="13004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補助費等に係る経常収支比率は、類似団体平均や国及び県平均を上回っており、平成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年度決算との比較においても</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ポイント上昇している。前年度からの上昇については下水道事業が特別会計から公営企業会計となったことに伴い性質が繰出金から補助費等に移行したことによる増（＋</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百万円）の影響が大きいが、その他、病院事業への繰出し金についても増加しており、病院事業の健全化にも注力しつつも、繰出金や各種補助金の適正化を図っていく。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142240</xdr:rowOff>
    </xdr:to>
    <xdr:cxnSp macro="">
      <xdr:nvCxnSpPr>
        <xdr:cNvPr id="313" name="直線コネクタ 312"/>
        <xdr:cNvCxnSpPr/>
      </xdr:nvCxnSpPr>
      <xdr:spPr>
        <a:xfrm>
          <a:off x="15671800" y="67564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130810</xdr:rowOff>
    </xdr:to>
    <xdr:cxnSp macro="">
      <xdr:nvCxnSpPr>
        <xdr:cNvPr id="316" name="直線コネクタ 315"/>
        <xdr:cNvCxnSpPr/>
      </xdr:nvCxnSpPr>
      <xdr:spPr>
        <a:xfrm flipV="1">
          <a:off x="14782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130810</xdr:rowOff>
    </xdr:to>
    <xdr:cxnSp macro="">
      <xdr:nvCxnSpPr>
        <xdr:cNvPr id="319" name="直線コネクタ 318"/>
        <xdr:cNvCxnSpPr/>
      </xdr:nvCxnSpPr>
      <xdr:spPr>
        <a:xfrm>
          <a:off x="13893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123190</xdr:rowOff>
    </xdr:to>
    <xdr:cxnSp macro="">
      <xdr:nvCxnSpPr>
        <xdr:cNvPr id="322" name="直線コネクタ 321"/>
        <xdr:cNvCxnSpPr/>
      </xdr:nvCxnSpPr>
      <xdr:spPr>
        <a:xfrm flipV="1">
          <a:off x="13004800" y="675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2" name="楕円 331"/>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63517</xdr:rowOff>
    </xdr:from>
    <xdr:ext cx="762000" cy="259045"/>
    <xdr:sp macro="" textlink="">
      <xdr:nvSpPr>
        <xdr:cNvPr id="333" name="補助費等該当値テキスト"/>
        <xdr:cNvSpPr txBox="1"/>
      </xdr:nvSpPr>
      <xdr:spPr>
        <a:xfrm>
          <a:off x="165989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4" name="楕円 333"/>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5" name="テキスト ボックス 334"/>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6" name="楕円 335"/>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37" name="テキスト ボックス 336"/>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8" name="楕円 337"/>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9" name="テキスト ボックス 338"/>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72390</xdr:rowOff>
    </xdr:from>
    <xdr:to>
      <xdr:col>65</xdr:col>
      <xdr:colOff>53975</xdr:colOff>
      <xdr:row>40</xdr:row>
      <xdr:rowOff>2540</xdr:rowOff>
    </xdr:to>
    <xdr:sp macro="" textlink="">
      <xdr:nvSpPr>
        <xdr:cNvPr id="340" name="楕円 339"/>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158767</xdr:rowOff>
    </xdr:from>
    <xdr:ext cx="762000" cy="259045"/>
    <xdr:sp macro="" textlink="">
      <xdr:nvSpPr>
        <xdr:cNvPr id="341" name="テキスト ボックス 340"/>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合併以前に借り入れた道路事業</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９、</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に係る市債の償還が完了したため、公債費全体は</a:t>
          </a:r>
          <a:r>
            <a:rPr kumimoji="1" lang="en-US" altLang="ja-JP" sz="1300">
              <a:latin typeface="ＭＳ Ｐゴシック" panose="020B0600070205080204" pitchFamily="50" charset="-128"/>
              <a:ea typeface="ＭＳ Ｐゴシック" panose="020B0600070205080204" pitchFamily="50" charset="-128"/>
            </a:rPr>
            <a:t>14,369</a:t>
          </a:r>
          <a:r>
            <a:rPr kumimoji="1" lang="ja-JP" altLang="en-US" sz="1300">
              <a:latin typeface="ＭＳ Ｐゴシック" panose="020B0600070205080204" pitchFamily="50" charset="-128"/>
              <a:ea typeface="ＭＳ Ｐゴシック" panose="020B0600070205080204" pitchFamily="50" charset="-128"/>
            </a:rPr>
            <a:t>千円減額となった。類似団体平均よりは下回っているものの、全国及び静岡県平均を上回っている状態が続いている。新市まちづくり計画を見直したことに伴い、地域振興等に要する経費に充当する合併特例債を発行する期間が延長となり、当面の間現在と同じ水準の状態で推移していくと考えら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71" name="直線コネクタ 370"/>
        <xdr:cNvCxnSpPr/>
      </xdr:nvCxnSpPr>
      <xdr:spPr>
        <a:xfrm>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30987</xdr:rowOff>
    </xdr:to>
    <xdr:cxnSp macro="">
      <xdr:nvCxnSpPr>
        <xdr:cNvPr id="374" name="直線コネクタ 373"/>
        <xdr:cNvCxnSpPr/>
      </xdr:nvCxnSpPr>
      <xdr:spPr>
        <a:xfrm flipV="1">
          <a:off x="3098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30987</xdr:rowOff>
    </xdr:to>
    <xdr:cxnSp macro="">
      <xdr:nvCxnSpPr>
        <xdr:cNvPr id="377" name="直線コネクタ 376"/>
        <xdr:cNvCxnSpPr/>
      </xdr:nvCxnSpPr>
      <xdr:spPr>
        <a:xfrm>
          <a:off x="2209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80" name="直線コネクタ 379"/>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90" name="楕円 38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1"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2" name="楕円 39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93" name="テキスト ボックス 39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4" name="楕円 393"/>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95" name="テキスト ボックス 394"/>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8" name="楕円 39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9" name="テキスト ボックス 39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公債費以外に充当する経常的な一般財源等が</a:t>
          </a:r>
          <a:r>
            <a:rPr kumimoji="1" lang="en-US" altLang="ja-JP" sz="1200">
              <a:latin typeface="ＭＳ Ｐゴシック" panose="020B0600070205080204" pitchFamily="50" charset="-128"/>
              <a:ea typeface="ＭＳ Ｐゴシック" panose="020B0600070205080204" pitchFamily="50" charset="-128"/>
            </a:rPr>
            <a:t>8,429,867</a:t>
          </a:r>
          <a:r>
            <a:rPr kumimoji="1" lang="ja-JP" altLang="en-US" sz="1200">
              <a:latin typeface="ＭＳ Ｐゴシック" panose="020B0600070205080204" pitchFamily="50" charset="-128"/>
              <a:ea typeface="ＭＳ Ｐゴシック" panose="020B0600070205080204" pitchFamily="50" charset="-128"/>
            </a:rPr>
            <a:t>千円、経常収支比率は</a:t>
          </a:r>
          <a:r>
            <a:rPr kumimoji="1" lang="en-US" altLang="ja-JP" sz="1200">
              <a:latin typeface="ＭＳ Ｐゴシック" panose="020B0600070205080204" pitchFamily="50" charset="-128"/>
              <a:ea typeface="ＭＳ Ｐゴシック" panose="020B0600070205080204" pitchFamily="50" charset="-128"/>
            </a:rPr>
            <a:t>73.2</a:t>
          </a:r>
          <a:r>
            <a:rPr kumimoji="1" lang="ja-JP" altLang="en-US" sz="1200">
              <a:latin typeface="ＭＳ Ｐゴシック" panose="020B0600070205080204" pitchFamily="50" charset="-128"/>
              <a:ea typeface="ＭＳ Ｐゴシック" panose="020B0600070205080204" pitchFamily="50" charset="-128"/>
            </a:rPr>
            <a:t>％と前年度に比べ、</a:t>
          </a:r>
          <a:r>
            <a:rPr kumimoji="1" lang="en-US" altLang="ja-JP" sz="1200">
              <a:latin typeface="ＭＳ Ｐゴシック" panose="020B0600070205080204" pitchFamily="50" charset="-128"/>
              <a:ea typeface="ＭＳ Ｐゴシック" panose="020B0600070205080204" pitchFamily="50" charset="-128"/>
            </a:rPr>
            <a:t>38,416</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ポイントの増となっている。全国平均は下回ったものの、類似団体及び静岡県平均を上回っている。考えられる主な要因としては、補助費等が他の平均に比べると大きく上回っていることが挙げられる。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上記「補助費等」の分析を参照</a:t>
          </a:r>
          <a:r>
            <a:rPr kumimoji="1" lang="en-US" altLang="ja-JP" sz="1200">
              <a:latin typeface="ＭＳ Ｐゴシック" panose="020B0600070205080204" pitchFamily="50" charset="-128"/>
              <a:ea typeface="ＭＳ Ｐゴシック" panose="020B0600070205080204" pitchFamily="50" charset="-128"/>
            </a:rPr>
            <a:t>)</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補助費等に充当する経常的な一般財源等は前年度に比べ</a:t>
          </a:r>
          <a:r>
            <a:rPr kumimoji="1" lang="en-US" altLang="ja-JP" sz="1200">
              <a:latin typeface="ＭＳ Ｐゴシック" panose="020B0600070205080204" pitchFamily="50" charset="-128"/>
              <a:ea typeface="ＭＳ Ｐゴシック" panose="020B0600070205080204" pitchFamily="50" charset="-128"/>
            </a:rPr>
            <a:t>337,844</a:t>
          </a:r>
          <a:r>
            <a:rPr kumimoji="1" lang="ja-JP" altLang="en-US" sz="1200">
              <a:latin typeface="ＭＳ Ｐゴシック" panose="020B0600070205080204" pitchFamily="50" charset="-128"/>
              <a:ea typeface="ＭＳ Ｐゴシック" panose="020B0600070205080204" pitchFamily="50" charset="-128"/>
            </a:rPr>
            <a:t>千円、経常収支比率が</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159004</xdr:rowOff>
    </xdr:to>
    <xdr:cxnSp macro="">
      <xdr:nvCxnSpPr>
        <xdr:cNvPr id="430" name="直線コネクタ 429"/>
        <xdr:cNvCxnSpPr/>
      </xdr:nvCxnSpPr>
      <xdr:spPr>
        <a:xfrm>
          <a:off x="15671800" y="13129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104139</xdr:rowOff>
    </xdr:to>
    <xdr:cxnSp macro="">
      <xdr:nvCxnSpPr>
        <xdr:cNvPr id="433" name="直線コネクタ 432"/>
        <xdr:cNvCxnSpPr/>
      </xdr:nvCxnSpPr>
      <xdr:spPr>
        <a:xfrm flipV="1">
          <a:off x="14782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104139</xdr:rowOff>
    </xdr:to>
    <xdr:cxnSp macro="">
      <xdr:nvCxnSpPr>
        <xdr:cNvPr id="436" name="直線コネクタ 435"/>
        <xdr:cNvCxnSpPr/>
      </xdr:nvCxnSpPr>
      <xdr:spPr>
        <a:xfrm>
          <a:off x="13893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9" name="直線コネクタ 438"/>
        <xdr:cNvCxnSpPr/>
      </xdr:nvCxnSpPr>
      <xdr:spPr>
        <a:xfrm>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0"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2" name="テキスト ボックス 45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4" name="テキスト ボックス 45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56" name="テキスト ボックス 455"/>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69031</xdr:rowOff>
    </xdr:from>
    <xdr:to>
      <xdr:col>29</xdr:col>
      <xdr:colOff>127000</xdr:colOff>
      <xdr:row>19</xdr:row>
      <xdr:rowOff>71412</xdr:rowOff>
    </xdr:to>
    <xdr:cxnSp macro="">
      <xdr:nvCxnSpPr>
        <xdr:cNvPr id="50" name="直線コネクタ 49"/>
        <xdr:cNvCxnSpPr/>
      </xdr:nvCxnSpPr>
      <xdr:spPr bwMode="auto">
        <a:xfrm>
          <a:off x="5003800" y="3374206"/>
          <a:ext cx="6477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69031</xdr:rowOff>
    </xdr:from>
    <xdr:to>
      <xdr:col>26</xdr:col>
      <xdr:colOff>50800</xdr:colOff>
      <xdr:row>19</xdr:row>
      <xdr:rowOff>88576</xdr:rowOff>
    </xdr:to>
    <xdr:cxnSp macro="">
      <xdr:nvCxnSpPr>
        <xdr:cNvPr id="53" name="直線コネクタ 52"/>
        <xdr:cNvCxnSpPr/>
      </xdr:nvCxnSpPr>
      <xdr:spPr bwMode="auto">
        <a:xfrm flipV="1">
          <a:off x="4305300" y="3374206"/>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60420</xdr:rowOff>
    </xdr:from>
    <xdr:to>
      <xdr:col>22</xdr:col>
      <xdr:colOff>114300</xdr:colOff>
      <xdr:row>19</xdr:row>
      <xdr:rowOff>88576</xdr:rowOff>
    </xdr:to>
    <xdr:cxnSp macro="">
      <xdr:nvCxnSpPr>
        <xdr:cNvPr id="56" name="直線コネクタ 55"/>
        <xdr:cNvCxnSpPr/>
      </xdr:nvCxnSpPr>
      <xdr:spPr bwMode="auto">
        <a:xfrm>
          <a:off x="3606800" y="3365595"/>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60420</xdr:rowOff>
    </xdr:from>
    <xdr:to>
      <xdr:col>18</xdr:col>
      <xdr:colOff>177800</xdr:colOff>
      <xdr:row>19</xdr:row>
      <xdr:rowOff>84709</xdr:rowOff>
    </xdr:to>
    <xdr:cxnSp macro="">
      <xdr:nvCxnSpPr>
        <xdr:cNvPr id="59" name="直線コネクタ 58"/>
        <xdr:cNvCxnSpPr/>
      </xdr:nvCxnSpPr>
      <xdr:spPr bwMode="auto">
        <a:xfrm flipV="1">
          <a:off x="2908300" y="3365595"/>
          <a:ext cx="6985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20612</xdr:rowOff>
    </xdr:from>
    <xdr:to>
      <xdr:col>29</xdr:col>
      <xdr:colOff>177800</xdr:colOff>
      <xdr:row>19</xdr:row>
      <xdr:rowOff>122212</xdr:rowOff>
    </xdr:to>
    <xdr:sp macro="" textlink="">
      <xdr:nvSpPr>
        <xdr:cNvPr id="69" name="楕円 68"/>
        <xdr:cNvSpPr/>
      </xdr:nvSpPr>
      <xdr:spPr bwMode="auto">
        <a:xfrm>
          <a:off x="5600700" y="332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164139</xdr:rowOff>
    </xdr:from>
    <xdr:ext cx="762000" cy="259045"/>
    <xdr:sp macro="" textlink="">
      <xdr:nvSpPr>
        <xdr:cNvPr id="70" name="人口1人当たり決算額の推移該当値テキスト130"/>
        <xdr:cNvSpPr txBox="1"/>
      </xdr:nvSpPr>
      <xdr:spPr>
        <a:xfrm>
          <a:off x="5740400" y="32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18231</xdr:rowOff>
    </xdr:from>
    <xdr:to>
      <xdr:col>26</xdr:col>
      <xdr:colOff>101600</xdr:colOff>
      <xdr:row>19</xdr:row>
      <xdr:rowOff>119831</xdr:rowOff>
    </xdr:to>
    <xdr:sp macro="" textlink="">
      <xdr:nvSpPr>
        <xdr:cNvPr id="71" name="楕円 70"/>
        <xdr:cNvSpPr/>
      </xdr:nvSpPr>
      <xdr:spPr bwMode="auto">
        <a:xfrm>
          <a:off x="4953000" y="332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104608</xdr:rowOff>
    </xdr:from>
    <xdr:ext cx="736600" cy="259045"/>
    <xdr:sp macro="" textlink="">
      <xdr:nvSpPr>
        <xdr:cNvPr id="72" name="テキスト ボックス 71"/>
        <xdr:cNvSpPr txBox="1"/>
      </xdr:nvSpPr>
      <xdr:spPr>
        <a:xfrm>
          <a:off x="4622800" y="340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37776</xdr:rowOff>
    </xdr:from>
    <xdr:to>
      <xdr:col>22</xdr:col>
      <xdr:colOff>165100</xdr:colOff>
      <xdr:row>19</xdr:row>
      <xdr:rowOff>139376</xdr:rowOff>
    </xdr:to>
    <xdr:sp macro="" textlink="">
      <xdr:nvSpPr>
        <xdr:cNvPr id="73" name="楕円 72"/>
        <xdr:cNvSpPr/>
      </xdr:nvSpPr>
      <xdr:spPr bwMode="auto">
        <a:xfrm>
          <a:off x="4254500" y="33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124153</xdr:rowOff>
    </xdr:from>
    <xdr:ext cx="762000" cy="259045"/>
    <xdr:sp macro="" textlink="">
      <xdr:nvSpPr>
        <xdr:cNvPr id="74" name="テキスト ボックス 73"/>
        <xdr:cNvSpPr txBox="1"/>
      </xdr:nvSpPr>
      <xdr:spPr>
        <a:xfrm>
          <a:off x="3924300" y="34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9620</xdr:rowOff>
    </xdr:from>
    <xdr:to>
      <xdr:col>19</xdr:col>
      <xdr:colOff>38100</xdr:colOff>
      <xdr:row>19</xdr:row>
      <xdr:rowOff>111220</xdr:rowOff>
    </xdr:to>
    <xdr:sp macro="" textlink="">
      <xdr:nvSpPr>
        <xdr:cNvPr id="75" name="楕円 74"/>
        <xdr:cNvSpPr/>
      </xdr:nvSpPr>
      <xdr:spPr bwMode="auto">
        <a:xfrm>
          <a:off x="3556000" y="33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95997</xdr:rowOff>
    </xdr:from>
    <xdr:ext cx="762000" cy="259045"/>
    <xdr:sp macro="" textlink="">
      <xdr:nvSpPr>
        <xdr:cNvPr id="76" name="テキスト ボックス 75"/>
        <xdr:cNvSpPr txBox="1"/>
      </xdr:nvSpPr>
      <xdr:spPr>
        <a:xfrm>
          <a:off x="3225800" y="34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33909</xdr:rowOff>
    </xdr:from>
    <xdr:to>
      <xdr:col>15</xdr:col>
      <xdr:colOff>101600</xdr:colOff>
      <xdr:row>19</xdr:row>
      <xdr:rowOff>135509</xdr:rowOff>
    </xdr:to>
    <xdr:sp macro="" textlink="">
      <xdr:nvSpPr>
        <xdr:cNvPr id="77" name="楕円 76"/>
        <xdr:cNvSpPr/>
      </xdr:nvSpPr>
      <xdr:spPr bwMode="auto">
        <a:xfrm>
          <a:off x="2857500" y="3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120286</xdr:rowOff>
    </xdr:from>
    <xdr:ext cx="762000" cy="259045"/>
    <xdr:sp macro="" textlink="">
      <xdr:nvSpPr>
        <xdr:cNvPr id="78" name="テキスト ボックス 77"/>
        <xdr:cNvSpPr txBox="1"/>
      </xdr:nvSpPr>
      <xdr:spPr>
        <a:xfrm>
          <a:off x="25273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157290</xdr:rowOff>
    </xdr:from>
    <xdr:to>
      <xdr:col>29</xdr:col>
      <xdr:colOff>127000</xdr:colOff>
      <xdr:row>35</xdr:row>
      <xdr:rowOff>158794</xdr:rowOff>
    </xdr:to>
    <xdr:cxnSp macro="">
      <xdr:nvCxnSpPr>
        <xdr:cNvPr id="111" name="直線コネクタ 110"/>
        <xdr:cNvCxnSpPr/>
      </xdr:nvCxnSpPr>
      <xdr:spPr bwMode="auto">
        <a:xfrm>
          <a:off x="5003800" y="6767640"/>
          <a:ext cx="647700" cy="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150013</xdr:rowOff>
    </xdr:from>
    <xdr:to>
      <xdr:col>26</xdr:col>
      <xdr:colOff>50800</xdr:colOff>
      <xdr:row>35</xdr:row>
      <xdr:rowOff>157290</xdr:rowOff>
    </xdr:to>
    <xdr:cxnSp macro="">
      <xdr:nvCxnSpPr>
        <xdr:cNvPr id="114" name="直線コネクタ 113"/>
        <xdr:cNvCxnSpPr/>
      </xdr:nvCxnSpPr>
      <xdr:spPr bwMode="auto">
        <a:xfrm>
          <a:off x="4305300" y="676036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134906</xdr:rowOff>
    </xdr:from>
    <xdr:to>
      <xdr:col>22</xdr:col>
      <xdr:colOff>114300</xdr:colOff>
      <xdr:row>35</xdr:row>
      <xdr:rowOff>150013</xdr:rowOff>
    </xdr:to>
    <xdr:cxnSp macro="">
      <xdr:nvCxnSpPr>
        <xdr:cNvPr id="117" name="直線コネクタ 116"/>
        <xdr:cNvCxnSpPr/>
      </xdr:nvCxnSpPr>
      <xdr:spPr bwMode="auto">
        <a:xfrm>
          <a:off x="3606800" y="6745256"/>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125267</xdr:rowOff>
    </xdr:from>
    <xdr:to>
      <xdr:col>18</xdr:col>
      <xdr:colOff>177800</xdr:colOff>
      <xdr:row>35</xdr:row>
      <xdr:rowOff>134906</xdr:rowOff>
    </xdr:to>
    <xdr:cxnSp macro="">
      <xdr:nvCxnSpPr>
        <xdr:cNvPr id="120" name="直線コネクタ 119"/>
        <xdr:cNvCxnSpPr/>
      </xdr:nvCxnSpPr>
      <xdr:spPr bwMode="auto">
        <a:xfrm>
          <a:off x="2908300" y="6735617"/>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107994</xdr:rowOff>
    </xdr:from>
    <xdr:to>
      <xdr:col>29</xdr:col>
      <xdr:colOff>177800</xdr:colOff>
      <xdr:row>35</xdr:row>
      <xdr:rowOff>209594</xdr:rowOff>
    </xdr:to>
    <xdr:sp macro="" textlink="">
      <xdr:nvSpPr>
        <xdr:cNvPr id="130" name="楕円 129"/>
        <xdr:cNvSpPr/>
      </xdr:nvSpPr>
      <xdr:spPr bwMode="auto">
        <a:xfrm>
          <a:off x="5600700" y="671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80071</xdr:rowOff>
    </xdr:from>
    <xdr:ext cx="762000" cy="259045"/>
    <xdr:sp macro="" textlink="">
      <xdr:nvSpPr>
        <xdr:cNvPr id="131" name="人口1人当たり決算額の推移該当値テキスト445"/>
        <xdr:cNvSpPr txBox="1"/>
      </xdr:nvSpPr>
      <xdr:spPr>
        <a:xfrm>
          <a:off x="5740400" y="669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106490</xdr:rowOff>
    </xdr:from>
    <xdr:to>
      <xdr:col>26</xdr:col>
      <xdr:colOff>101600</xdr:colOff>
      <xdr:row>35</xdr:row>
      <xdr:rowOff>208090</xdr:rowOff>
    </xdr:to>
    <xdr:sp macro="" textlink="">
      <xdr:nvSpPr>
        <xdr:cNvPr id="132" name="楕円 131"/>
        <xdr:cNvSpPr/>
      </xdr:nvSpPr>
      <xdr:spPr bwMode="auto">
        <a:xfrm>
          <a:off x="49530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192867</xdr:rowOff>
    </xdr:from>
    <xdr:ext cx="736600" cy="259045"/>
    <xdr:sp macro="" textlink="">
      <xdr:nvSpPr>
        <xdr:cNvPr id="133" name="テキスト ボックス 132"/>
        <xdr:cNvSpPr txBox="1"/>
      </xdr:nvSpPr>
      <xdr:spPr>
        <a:xfrm>
          <a:off x="4622800" y="68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99213</xdr:rowOff>
    </xdr:from>
    <xdr:to>
      <xdr:col>22</xdr:col>
      <xdr:colOff>165100</xdr:colOff>
      <xdr:row>35</xdr:row>
      <xdr:rowOff>200813</xdr:rowOff>
    </xdr:to>
    <xdr:sp macro="" textlink="">
      <xdr:nvSpPr>
        <xdr:cNvPr id="134" name="楕円 133"/>
        <xdr:cNvSpPr/>
      </xdr:nvSpPr>
      <xdr:spPr bwMode="auto">
        <a:xfrm>
          <a:off x="4254500" y="670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185590</xdr:rowOff>
    </xdr:from>
    <xdr:ext cx="762000" cy="259045"/>
    <xdr:sp macro="" textlink="">
      <xdr:nvSpPr>
        <xdr:cNvPr id="135" name="テキスト ボックス 134"/>
        <xdr:cNvSpPr txBox="1"/>
      </xdr:nvSpPr>
      <xdr:spPr>
        <a:xfrm>
          <a:off x="3924300" y="67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84106</xdr:rowOff>
    </xdr:from>
    <xdr:to>
      <xdr:col>19</xdr:col>
      <xdr:colOff>38100</xdr:colOff>
      <xdr:row>35</xdr:row>
      <xdr:rowOff>185706</xdr:rowOff>
    </xdr:to>
    <xdr:sp macro="" textlink="">
      <xdr:nvSpPr>
        <xdr:cNvPr id="136" name="楕円 135"/>
        <xdr:cNvSpPr/>
      </xdr:nvSpPr>
      <xdr:spPr bwMode="auto">
        <a:xfrm>
          <a:off x="3556000" y="669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170483</xdr:rowOff>
    </xdr:from>
    <xdr:ext cx="762000" cy="259045"/>
    <xdr:sp macro="" textlink="">
      <xdr:nvSpPr>
        <xdr:cNvPr id="137" name="テキスト ボックス 136"/>
        <xdr:cNvSpPr txBox="1"/>
      </xdr:nvSpPr>
      <xdr:spPr>
        <a:xfrm>
          <a:off x="3225800" y="6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74467</xdr:rowOff>
    </xdr:from>
    <xdr:to>
      <xdr:col>15</xdr:col>
      <xdr:colOff>101600</xdr:colOff>
      <xdr:row>35</xdr:row>
      <xdr:rowOff>176067</xdr:rowOff>
    </xdr:to>
    <xdr:sp macro="" textlink="">
      <xdr:nvSpPr>
        <xdr:cNvPr id="138" name="楕円 137"/>
        <xdr:cNvSpPr/>
      </xdr:nvSpPr>
      <xdr:spPr bwMode="auto">
        <a:xfrm>
          <a:off x="2857500" y="668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160844</xdr:rowOff>
    </xdr:from>
    <xdr:ext cx="762000" cy="259045"/>
    <xdr:sp macro="" textlink="">
      <xdr:nvSpPr>
        <xdr:cNvPr id="139" name="テキスト ボックス 138"/>
        <xdr:cNvSpPr txBox="1"/>
      </xdr:nvSpPr>
      <xdr:spPr>
        <a:xfrm>
          <a:off x="2527300" y="677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29548</xdr:rowOff>
    </xdr:from>
    <xdr:to>
      <xdr:col>24</xdr:col>
      <xdr:colOff>63500</xdr:colOff>
      <xdr:row>38</xdr:row>
      <xdr:rowOff>32324</xdr:rowOff>
    </xdr:to>
    <xdr:cxnSp macro="">
      <xdr:nvCxnSpPr>
        <xdr:cNvPr id="63" name="直線コネクタ 62"/>
        <xdr:cNvCxnSpPr/>
      </xdr:nvCxnSpPr>
      <xdr:spPr>
        <a:xfrm flipV="1">
          <a:off x="3797300" y="6544648"/>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32324</xdr:rowOff>
    </xdr:from>
    <xdr:to>
      <xdr:col>19</xdr:col>
      <xdr:colOff>177800</xdr:colOff>
      <xdr:row>38</xdr:row>
      <xdr:rowOff>35361</xdr:rowOff>
    </xdr:to>
    <xdr:cxnSp macro="">
      <xdr:nvCxnSpPr>
        <xdr:cNvPr id="66" name="直線コネクタ 65"/>
        <xdr:cNvCxnSpPr/>
      </xdr:nvCxnSpPr>
      <xdr:spPr>
        <a:xfrm flipV="1">
          <a:off x="2908300" y="654742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18689</xdr:rowOff>
    </xdr:from>
    <xdr:to>
      <xdr:col>15</xdr:col>
      <xdr:colOff>50800</xdr:colOff>
      <xdr:row>38</xdr:row>
      <xdr:rowOff>35361</xdr:rowOff>
    </xdr:to>
    <xdr:cxnSp macro="">
      <xdr:nvCxnSpPr>
        <xdr:cNvPr id="69" name="直線コネクタ 68"/>
        <xdr:cNvCxnSpPr/>
      </xdr:nvCxnSpPr>
      <xdr:spPr>
        <a:xfrm>
          <a:off x="2019300" y="6533789"/>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18689</xdr:rowOff>
    </xdr:from>
    <xdr:to>
      <xdr:col>10</xdr:col>
      <xdr:colOff>114300</xdr:colOff>
      <xdr:row>38</xdr:row>
      <xdr:rowOff>31752</xdr:rowOff>
    </xdr:to>
    <xdr:cxnSp macro="">
      <xdr:nvCxnSpPr>
        <xdr:cNvPr id="72" name="直線コネクタ 71"/>
        <xdr:cNvCxnSpPr/>
      </xdr:nvCxnSpPr>
      <xdr:spPr>
        <a:xfrm flipV="1">
          <a:off x="1130300" y="6533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150197</xdr:rowOff>
    </xdr:from>
    <xdr:to>
      <xdr:col>24</xdr:col>
      <xdr:colOff>114300</xdr:colOff>
      <xdr:row>38</xdr:row>
      <xdr:rowOff>80347</xdr:rowOff>
    </xdr:to>
    <xdr:sp macro="" textlink="">
      <xdr:nvSpPr>
        <xdr:cNvPr id="82" name="楕円 81"/>
        <xdr:cNvSpPr/>
      </xdr:nvSpPr>
      <xdr:spPr>
        <a:xfrm>
          <a:off x="4584700" y="6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65124</xdr:rowOff>
    </xdr:from>
    <xdr:ext cx="534377" cy="259045"/>
    <xdr:sp macro="" textlink="">
      <xdr:nvSpPr>
        <xdr:cNvPr id="83" name="人件費該当値テキスト"/>
        <xdr:cNvSpPr txBox="1"/>
      </xdr:nvSpPr>
      <xdr:spPr>
        <a:xfrm>
          <a:off x="4686300" y="64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152973</xdr:rowOff>
    </xdr:from>
    <xdr:to>
      <xdr:col>20</xdr:col>
      <xdr:colOff>38100</xdr:colOff>
      <xdr:row>38</xdr:row>
      <xdr:rowOff>83124</xdr:rowOff>
    </xdr:to>
    <xdr:sp macro="" textlink="">
      <xdr:nvSpPr>
        <xdr:cNvPr id="84" name="楕円 83"/>
        <xdr:cNvSpPr/>
      </xdr:nvSpPr>
      <xdr:spPr>
        <a:xfrm>
          <a:off x="3746500" y="6496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74251</xdr:rowOff>
    </xdr:from>
    <xdr:ext cx="534377" cy="259045"/>
    <xdr:sp macro="" textlink="">
      <xdr:nvSpPr>
        <xdr:cNvPr id="85" name="テキスト ボックス 84"/>
        <xdr:cNvSpPr txBox="1"/>
      </xdr:nvSpPr>
      <xdr:spPr>
        <a:xfrm>
          <a:off x="3530111" y="65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156010</xdr:rowOff>
    </xdr:from>
    <xdr:to>
      <xdr:col>15</xdr:col>
      <xdr:colOff>101600</xdr:colOff>
      <xdr:row>38</xdr:row>
      <xdr:rowOff>86161</xdr:rowOff>
    </xdr:to>
    <xdr:sp macro="" textlink="">
      <xdr:nvSpPr>
        <xdr:cNvPr id="86" name="楕円 85"/>
        <xdr:cNvSpPr/>
      </xdr:nvSpPr>
      <xdr:spPr>
        <a:xfrm>
          <a:off x="2857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77288</xdr:rowOff>
    </xdr:from>
    <xdr:ext cx="534377" cy="259045"/>
    <xdr:sp macro="" textlink="">
      <xdr:nvSpPr>
        <xdr:cNvPr id="87" name="テキスト ボックス 86"/>
        <xdr:cNvSpPr txBox="1"/>
      </xdr:nvSpPr>
      <xdr:spPr>
        <a:xfrm>
          <a:off x="26411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139339</xdr:rowOff>
    </xdr:from>
    <xdr:to>
      <xdr:col>10</xdr:col>
      <xdr:colOff>165100</xdr:colOff>
      <xdr:row>38</xdr:row>
      <xdr:rowOff>69489</xdr:rowOff>
    </xdr:to>
    <xdr:sp macro="" textlink="">
      <xdr:nvSpPr>
        <xdr:cNvPr id="88" name="楕円 87"/>
        <xdr:cNvSpPr/>
      </xdr:nvSpPr>
      <xdr:spPr>
        <a:xfrm>
          <a:off x="1968500" y="6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60616</xdr:rowOff>
    </xdr:from>
    <xdr:ext cx="534377" cy="259045"/>
    <xdr:sp macro="" textlink="">
      <xdr:nvSpPr>
        <xdr:cNvPr id="89" name="テキスト ボックス 88"/>
        <xdr:cNvSpPr txBox="1"/>
      </xdr:nvSpPr>
      <xdr:spPr>
        <a:xfrm>
          <a:off x="1752111" y="6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152402</xdr:rowOff>
    </xdr:from>
    <xdr:to>
      <xdr:col>6</xdr:col>
      <xdr:colOff>38100</xdr:colOff>
      <xdr:row>38</xdr:row>
      <xdr:rowOff>82552</xdr:rowOff>
    </xdr:to>
    <xdr:sp macro="" textlink="">
      <xdr:nvSpPr>
        <xdr:cNvPr id="90" name="楕円 89"/>
        <xdr:cNvSpPr/>
      </xdr:nvSpPr>
      <xdr:spPr>
        <a:xfrm>
          <a:off x="1079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73679</xdr:rowOff>
    </xdr:from>
    <xdr:ext cx="534377" cy="259045"/>
    <xdr:sp macro="" textlink="">
      <xdr:nvSpPr>
        <xdr:cNvPr id="91" name="テキスト ボックス 90"/>
        <xdr:cNvSpPr txBox="1"/>
      </xdr:nvSpPr>
      <xdr:spPr>
        <a:xfrm>
          <a:off x="863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42945</xdr:rowOff>
    </xdr:from>
    <xdr:to>
      <xdr:col>24</xdr:col>
      <xdr:colOff>63500</xdr:colOff>
      <xdr:row>58</xdr:row>
      <xdr:rowOff>62243</xdr:rowOff>
    </xdr:to>
    <xdr:cxnSp macro="">
      <xdr:nvCxnSpPr>
        <xdr:cNvPr id="125" name="直線コネクタ 124"/>
        <xdr:cNvCxnSpPr/>
      </xdr:nvCxnSpPr>
      <xdr:spPr>
        <a:xfrm>
          <a:off x="3797300" y="9987045"/>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30258</xdr:rowOff>
    </xdr:from>
    <xdr:to>
      <xdr:col>19</xdr:col>
      <xdr:colOff>177800</xdr:colOff>
      <xdr:row>58</xdr:row>
      <xdr:rowOff>42945</xdr:rowOff>
    </xdr:to>
    <xdr:cxnSp macro="">
      <xdr:nvCxnSpPr>
        <xdr:cNvPr id="128" name="直線コネクタ 127"/>
        <xdr:cNvCxnSpPr/>
      </xdr:nvCxnSpPr>
      <xdr:spPr>
        <a:xfrm>
          <a:off x="2908300" y="997435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30258</xdr:rowOff>
    </xdr:from>
    <xdr:to>
      <xdr:col>15</xdr:col>
      <xdr:colOff>50800</xdr:colOff>
      <xdr:row>58</xdr:row>
      <xdr:rowOff>61233</xdr:rowOff>
    </xdr:to>
    <xdr:cxnSp macro="">
      <xdr:nvCxnSpPr>
        <xdr:cNvPr id="131" name="直線コネクタ 130"/>
        <xdr:cNvCxnSpPr/>
      </xdr:nvCxnSpPr>
      <xdr:spPr>
        <a:xfrm flipV="1">
          <a:off x="2019300" y="997435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61233</xdr:rowOff>
    </xdr:from>
    <xdr:to>
      <xdr:col>10</xdr:col>
      <xdr:colOff>114300</xdr:colOff>
      <xdr:row>58</xdr:row>
      <xdr:rowOff>92837</xdr:rowOff>
    </xdr:to>
    <xdr:cxnSp macro="">
      <xdr:nvCxnSpPr>
        <xdr:cNvPr id="134" name="直線コネクタ 133"/>
        <xdr:cNvCxnSpPr/>
      </xdr:nvCxnSpPr>
      <xdr:spPr>
        <a:xfrm flipV="1">
          <a:off x="1130300" y="1000533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11443</xdr:rowOff>
    </xdr:from>
    <xdr:to>
      <xdr:col>24</xdr:col>
      <xdr:colOff>114300</xdr:colOff>
      <xdr:row>58</xdr:row>
      <xdr:rowOff>113043</xdr:rowOff>
    </xdr:to>
    <xdr:sp macro="" textlink="">
      <xdr:nvSpPr>
        <xdr:cNvPr id="144" name="楕円 143"/>
        <xdr:cNvSpPr/>
      </xdr:nvSpPr>
      <xdr:spPr>
        <a:xfrm>
          <a:off x="45847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97820</xdr:rowOff>
    </xdr:from>
    <xdr:ext cx="534377" cy="259045"/>
    <xdr:sp macro="" textlink="">
      <xdr:nvSpPr>
        <xdr:cNvPr id="145" name="物件費該当値テキスト"/>
        <xdr:cNvSpPr txBox="1"/>
      </xdr:nvSpPr>
      <xdr:spPr>
        <a:xfrm>
          <a:off x="4686300" y="98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163595</xdr:rowOff>
    </xdr:from>
    <xdr:to>
      <xdr:col>20</xdr:col>
      <xdr:colOff>38100</xdr:colOff>
      <xdr:row>58</xdr:row>
      <xdr:rowOff>93745</xdr:rowOff>
    </xdr:to>
    <xdr:sp macro="" textlink="">
      <xdr:nvSpPr>
        <xdr:cNvPr id="146" name="楕円 145"/>
        <xdr:cNvSpPr/>
      </xdr:nvSpPr>
      <xdr:spPr>
        <a:xfrm>
          <a:off x="3746500" y="99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84872</xdr:rowOff>
    </xdr:from>
    <xdr:ext cx="534377" cy="259045"/>
    <xdr:sp macro="" textlink="">
      <xdr:nvSpPr>
        <xdr:cNvPr id="147" name="テキスト ボックス 146"/>
        <xdr:cNvSpPr txBox="1"/>
      </xdr:nvSpPr>
      <xdr:spPr>
        <a:xfrm>
          <a:off x="3530111" y="100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150908</xdr:rowOff>
    </xdr:from>
    <xdr:to>
      <xdr:col>15</xdr:col>
      <xdr:colOff>101600</xdr:colOff>
      <xdr:row>58</xdr:row>
      <xdr:rowOff>81058</xdr:rowOff>
    </xdr:to>
    <xdr:sp macro="" textlink="">
      <xdr:nvSpPr>
        <xdr:cNvPr id="148" name="楕円 147"/>
        <xdr:cNvSpPr/>
      </xdr:nvSpPr>
      <xdr:spPr>
        <a:xfrm>
          <a:off x="2857500" y="99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72185</xdr:rowOff>
    </xdr:from>
    <xdr:ext cx="534377" cy="259045"/>
    <xdr:sp macro="" textlink="">
      <xdr:nvSpPr>
        <xdr:cNvPr id="149" name="テキスト ボックス 148"/>
        <xdr:cNvSpPr txBox="1"/>
      </xdr:nvSpPr>
      <xdr:spPr>
        <a:xfrm>
          <a:off x="2641111" y="100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10433</xdr:rowOff>
    </xdr:from>
    <xdr:to>
      <xdr:col>10</xdr:col>
      <xdr:colOff>165100</xdr:colOff>
      <xdr:row>58</xdr:row>
      <xdr:rowOff>112033</xdr:rowOff>
    </xdr:to>
    <xdr:sp macro="" textlink="">
      <xdr:nvSpPr>
        <xdr:cNvPr id="150" name="楕円 149"/>
        <xdr:cNvSpPr/>
      </xdr:nvSpPr>
      <xdr:spPr>
        <a:xfrm>
          <a:off x="1968500" y="99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103160</xdr:rowOff>
    </xdr:from>
    <xdr:ext cx="534377" cy="259045"/>
    <xdr:sp macro="" textlink="">
      <xdr:nvSpPr>
        <xdr:cNvPr id="151" name="テキスト ボックス 150"/>
        <xdr:cNvSpPr txBox="1"/>
      </xdr:nvSpPr>
      <xdr:spPr>
        <a:xfrm>
          <a:off x="1752111" y="100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42037</xdr:rowOff>
    </xdr:from>
    <xdr:to>
      <xdr:col>6</xdr:col>
      <xdr:colOff>38100</xdr:colOff>
      <xdr:row>58</xdr:row>
      <xdr:rowOff>143637</xdr:rowOff>
    </xdr:to>
    <xdr:sp macro="" textlink="">
      <xdr:nvSpPr>
        <xdr:cNvPr id="152" name="楕円 151"/>
        <xdr:cNvSpPr/>
      </xdr:nvSpPr>
      <xdr:spPr>
        <a:xfrm>
          <a:off x="1079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134764</xdr:rowOff>
    </xdr:from>
    <xdr:ext cx="534377" cy="259045"/>
    <xdr:sp macro="" textlink="">
      <xdr:nvSpPr>
        <xdr:cNvPr id="153" name="テキスト ボックス 152"/>
        <xdr:cNvSpPr txBox="1"/>
      </xdr:nvSpPr>
      <xdr:spPr>
        <a:xfrm>
          <a:off x="863111" y="100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62182</xdr:rowOff>
    </xdr:from>
    <xdr:to>
      <xdr:col>24</xdr:col>
      <xdr:colOff>63500</xdr:colOff>
      <xdr:row>78</xdr:row>
      <xdr:rowOff>67943</xdr:rowOff>
    </xdr:to>
    <xdr:cxnSp macro="">
      <xdr:nvCxnSpPr>
        <xdr:cNvPr id="180" name="直線コネクタ 179"/>
        <xdr:cNvCxnSpPr/>
      </xdr:nvCxnSpPr>
      <xdr:spPr>
        <a:xfrm>
          <a:off x="3797300" y="13435282"/>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62182</xdr:rowOff>
    </xdr:from>
    <xdr:to>
      <xdr:col>19</xdr:col>
      <xdr:colOff>177800</xdr:colOff>
      <xdr:row>78</xdr:row>
      <xdr:rowOff>71075</xdr:rowOff>
    </xdr:to>
    <xdr:cxnSp macro="">
      <xdr:nvCxnSpPr>
        <xdr:cNvPr id="183" name="直線コネクタ 182"/>
        <xdr:cNvCxnSpPr/>
      </xdr:nvCxnSpPr>
      <xdr:spPr>
        <a:xfrm flipV="1">
          <a:off x="2908300" y="13435282"/>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69679</xdr:rowOff>
    </xdr:from>
    <xdr:to>
      <xdr:col>15</xdr:col>
      <xdr:colOff>50800</xdr:colOff>
      <xdr:row>78</xdr:row>
      <xdr:rowOff>71075</xdr:rowOff>
    </xdr:to>
    <xdr:cxnSp macro="">
      <xdr:nvCxnSpPr>
        <xdr:cNvPr id="186" name="直線コネクタ 185"/>
        <xdr:cNvCxnSpPr/>
      </xdr:nvCxnSpPr>
      <xdr:spPr>
        <a:xfrm>
          <a:off x="2019300" y="1344277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69679</xdr:rowOff>
    </xdr:from>
    <xdr:to>
      <xdr:col>10</xdr:col>
      <xdr:colOff>114300</xdr:colOff>
      <xdr:row>78</xdr:row>
      <xdr:rowOff>77704</xdr:rowOff>
    </xdr:to>
    <xdr:cxnSp macro="">
      <xdr:nvCxnSpPr>
        <xdr:cNvPr id="189" name="直線コネクタ 188"/>
        <xdr:cNvCxnSpPr/>
      </xdr:nvCxnSpPr>
      <xdr:spPr>
        <a:xfrm flipV="1">
          <a:off x="1130300" y="13442779"/>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17143</xdr:rowOff>
    </xdr:from>
    <xdr:to>
      <xdr:col>24</xdr:col>
      <xdr:colOff>114300</xdr:colOff>
      <xdr:row>78</xdr:row>
      <xdr:rowOff>118743</xdr:rowOff>
    </xdr:to>
    <xdr:sp macro="" textlink="">
      <xdr:nvSpPr>
        <xdr:cNvPr id="199" name="楕円 198"/>
        <xdr:cNvSpPr/>
      </xdr:nvSpPr>
      <xdr:spPr>
        <a:xfrm>
          <a:off x="4584700" y="13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103520</xdr:rowOff>
    </xdr:from>
    <xdr:ext cx="469744" cy="259045"/>
    <xdr:sp macro="" textlink="">
      <xdr:nvSpPr>
        <xdr:cNvPr id="200" name="維持補修費該当値テキスト"/>
        <xdr:cNvSpPr txBox="1"/>
      </xdr:nvSpPr>
      <xdr:spPr>
        <a:xfrm>
          <a:off x="4686300" y="133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11382</xdr:rowOff>
    </xdr:from>
    <xdr:to>
      <xdr:col>20</xdr:col>
      <xdr:colOff>38100</xdr:colOff>
      <xdr:row>78</xdr:row>
      <xdr:rowOff>112982</xdr:rowOff>
    </xdr:to>
    <xdr:sp macro="" textlink="">
      <xdr:nvSpPr>
        <xdr:cNvPr id="201" name="楕円 200"/>
        <xdr:cNvSpPr/>
      </xdr:nvSpPr>
      <xdr:spPr>
        <a:xfrm>
          <a:off x="3746500" y="133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104109</xdr:rowOff>
    </xdr:from>
    <xdr:ext cx="469744" cy="259045"/>
    <xdr:sp macro="" textlink="">
      <xdr:nvSpPr>
        <xdr:cNvPr id="202" name="テキスト ボックス 201"/>
        <xdr:cNvSpPr txBox="1"/>
      </xdr:nvSpPr>
      <xdr:spPr>
        <a:xfrm>
          <a:off x="3562428" y="134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20275</xdr:rowOff>
    </xdr:from>
    <xdr:to>
      <xdr:col>15</xdr:col>
      <xdr:colOff>101600</xdr:colOff>
      <xdr:row>78</xdr:row>
      <xdr:rowOff>121875</xdr:rowOff>
    </xdr:to>
    <xdr:sp macro="" textlink="">
      <xdr:nvSpPr>
        <xdr:cNvPr id="203" name="楕円 202"/>
        <xdr:cNvSpPr/>
      </xdr:nvSpPr>
      <xdr:spPr>
        <a:xfrm>
          <a:off x="2857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113002</xdr:rowOff>
    </xdr:from>
    <xdr:ext cx="469744" cy="259045"/>
    <xdr:sp macro="" textlink="">
      <xdr:nvSpPr>
        <xdr:cNvPr id="204" name="テキスト ボックス 203"/>
        <xdr:cNvSpPr txBox="1"/>
      </xdr:nvSpPr>
      <xdr:spPr>
        <a:xfrm>
          <a:off x="2673428" y="134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18879</xdr:rowOff>
    </xdr:from>
    <xdr:to>
      <xdr:col>10</xdr:col>
      <xdr:colOff>165100</xdr:colOff>
      <xdr:row>78</xdr:row>
      <xdr:rowOff>120479</xdr:rowOff>
    </xdr:to>
    <xdr:sp macro="" textlink="">
      <xdr:nvSpPr>
        <xdr:cNvPr id="205" name="楕円 204"/>
        <xdr:cNvSpPr/>
      </xdr:nvSpPr>
      <xdr:spPr>
        <a:xfrm>
          <a:off x="19685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111606</xdr:rowOff>
    </xdr:from>
    <xdr:ext cx="469744" cy="259045"/>
    <xdr:sp macro="" textlink="">
      <xdr:nvSpPr>
        <xdr:cNvPr id="206" name="テキスト ボックス 205"/>
        <xdr:cNvSpPr txBox="1"/>
      </xdr:nvSpPr>
      <xdr:spPr>
        <a:xfrm>
          <a:off x="1784428" y="13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26904</xdr:rowOff>
    </xdr:from>
    <xdr:to>
      <xdr:col>6</xdr:col>
      <xdr:colOff>38100</xdr:colOff>
      <xdr:row>78</xdr:row>
      <xdr:rowOff>128504</xdr:rowOff>
    </xdr:to>
    <xdr:sp macro="" textlink="">
      <xdr:nvSpPr>
        <xdr:cNvPr id="207" name="楕円 206"/>
        <xdr:cNvSpPr/>
      </xdr:nvSpPr>
      <xdr:spPr>
        <a:xfrm>
          <a:off x="1079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119631</xdr:rowOff>
    </xdr:from>
    <xdr:ext cx="469744" cy="259045"/>
    <xdr:sp macro="" textlink="">
      <xdr:nvSpPr>
        <xdr:cNvPr id="208" name="テキスト ボックス 207"/>
        <xdr:cNvSpPr txBox="1"/>
      </xdr:nvSpPr>
      <xdr:spPr>
        <a:xfrm>
          <a:off x="895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54530</xdr:rowOff>
    </xdr:from>
    <xdr:to>
      <xdr:col>24</xdr:col>
      <xdr:colOff>63500</xdr:colOff>
      <xdr:row>98</xdr:row>
      <xdr:rowOff>66205</xdr:rowOff>
    </xdr:to>
    <xdr:cxnSp macro="">
      <xdr:nvCxnSpPr>
        <xdr:cNvPr id="240" name="直線コネクタ 239"/>
        <xdr:cNvCxnSpPr/>
      </xdr:nvCxnSpPr>
      <xdr:spPr>
        <a:xfrm>
          <a:off x="3797300" y="16856630"/>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54530</xdr:rowOff>
    </xdr:from>
    <xdr:to>
      <xdr:col>19</xdr:col>
      <xdr:colOff>177800</xdr:colOff>
      <xdr:row>98</xdr:row>
      <xdr:rowOff>101752</xdr:rowOff>
    </xdr:to>
    <xdr:cxnSp macro="">
      <xdr:nvCxnSpPr>
        <xdr:cNvPr id="243" name="直線コネクタ 242"/>
        <xdr:cNvCxnSpPr/>
      </xdr:nvCxnSpPr>
      <xdr:spPr>
        <a:xfrm flipV="1">
          <a:off x="2908300" y="16856630"/>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101752</xdr:rowOff>
    </xdr:from>
    <xdr:to>
      <xdr:col>15</xdr:col>
      <xdr:colOff>50800</xdr:colOff>
      <xdr:row>98</xdr:row>
      <xdr:rowOff>157727</xdr:rowOff>
    </xdr:to>
    <xdr:cxnSp macro="">
      <xdr:nvCxnSpPr>
        <xdr:cNvPr id="246" name="直線コネクタ 245"/>
        <xdr:cNvCxnSpPr/>
      </xdr:nvCxnSpPr>
      <xdr:spPr>
        <a:xfrm flipV="1">
          <a:off x="2019300" y="16903852"/>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157727</xdr:rowOff>
    </xdr:from>
    <xdr:to>
      <xdr:col>10</xdr:col>
      <xdr:colOff>114300</xdr:colOff>
      <xdr:row>99</xdr:row>
      <xdr:rowOff>24698</xdr:rowOff>
    </xdr:to>
    <xdr:cxnSp macro="">
      <xdr:nvCxnSpPr>
        <xdr:cNvPr id="249" name="直線コネクタ 248"/>
        <xdr:cNvCxnSpPr/>
      </xdr:nvCxnSpPr>
      <xdr:spPr>
        <a:xfrm flipV="1">
          <a:off x="1130300" y="16959827"/>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15405</xdr:rowOff>
    </xdr:from>
    <xdr:to>
      <xdr:col>24</xdr:col>
      <xdr:colOff>114300</xdr:colOff>
      <xdr:row>98</xdr:row>
      <xdr:rowOff>117005</xdr:rowOff>
    </xdr:to>
    <xdr:sp macro="" textlink="">
      <xdr:nvSpPr>
        <xdr:cNvPr id="259" name="楕円 258"/>
        <xdr:cNvSpPr/>
      </xdr:nvSpPr>
      <xdr:spPr>
        <a:xfrm>
          <a:off x="45847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165282</xdr:rowOff>
    </xdr:from>
    <xdr:ext cx="534377" cy="259045"/>
    <xdr:sp macro="" textlink="">
      <xdr:nvSpPr>
        <xdr:cNvPr id="260" name="扶助費該当値テキスト"/>
        <xdr:cNvSpPr txBox="1"/>
      </xdr:nvSpPr>
      <xdr:spPr>
        <a:xfrm>
          <a:off x="4686300"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3730</xdr:rowOff>
    </xdr:from>
    <xdr:to>
      <xdr:col>20</xdr:col>
      <xdr:colOff>38100</xdr:colOff>
      <xdr:row>98</xdr:row>
      <xdr:rowOff>105330</xdr:rowOff>
    </xdr:to>
    <xdr:sp macro="" textlink="">
      <xdr:nvSpPr>
        <xdr:cNvPr id="261" name="楕円 260"/>
        <xdr:cNvSpPr/>
      </xdr:nvSpPr>
      <xdr:spPr>
        <a:xfrm>
          <a:off x="3746500" y="168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96457</xdr:rowOff>
    </xdr:from>
    <xdr:ext cx="534377" cy="259045"/>
    <xdr:sp macro="" textlink="">
      <xdr:nvSpPr>
        <xdr:cNvPr id="262" name="テキスト ボックス 261"/>
        <xdr:cNvSpPr txBox="1"/>
      </xdr:nvSpPr>
      <xdr:spPr>
        <a:xfrm>
          <a:off x="3530111" y="168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50952</xdr:rowOff>
    </xdr:from>
    <xdr:to>
      <xdr:col>15</xdr:col>
      <xdr:colOff>101600</xdr:colOff>
      <xdr:row>98</xdr:row>
      <xdr:rowOff>152552</xdr:rowOff>
    </xdr:to>
    <xdr:sp macro="" textlink="">
      <xdr:nvSpPr>
        <xdr:cNvPr id="263" name="楕円 262"/>
        <xdr:cNvSpPr/>
      </xdr:nvSpPr>
      <xdr:spPr>
        <a:xfrm>
          <a:off x="28575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143679</xdr:rowOff>
    </xdr:from>
    <xdr:ext cx="534377" cy="259045"/>
    <xdr:sp macro="" textlink="">
      <xdr:nvSpPr>
        <xdr:cNvPr id="264" name="テキスト ボックス 263"/>
        <xdr:cNvSpPr txBox="1"/>
      </xdr:nvSpPr>
      <xdr:spPr>
        <a:xfrm>
          <a:off x="2641111" y="169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106927</xdr:rowOff>
    </xdr:from>
    <xdr:to>
      <xdr:col>10</xdr:col>
      <xdr:colOff>165100</xdr:colOff>
      <xdr:row>99</xdr:row>
      <xdr:rowOff>37077</xdr:rowOff>
    </xdr:to>
    <xdr:sp macro="" textlink="">
      <xdr:nvSpPr>
        <xdr:cNvPr id="265" name="楕円 264"/>
        <xdr:cNvSpPr/>
      </xdr:nvSpPr>
      <xdr:spPr>
        <a:xfrm>
          <a:off x="1968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28204</xdr:rowOff>
    </xdr:from>
    <xdr:ext cx="534377" cy="259045"/>
    <xdr:sp macro="" textlink="">
      <xdr:nvSpPr>
        <xdr:cNvPr id="266" name="テキスト ボックス 265"/>
        <xdr:cNvSpPr txBox="1"/>
      </xdr:nvSpPr>
      <xdr:spPr>
        <a:xfrm>
          <a:off x="1752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145348</xdr:rowOff>
    </xdr:from>
    <xdr:to>
      <xdr:col>6</xdr:col>
      <xdr:colOff>38100</xdr:colOff>
      <xdr:row>99</xdr:row>
      <xdr:rowOff>75498</xdr:rowOff>
    </xdr:to>
    <xdr:sp macro="" textlink="">
      <xdr:nvSpPr>
        <xdr:cNvPr id="267" name="楕円 266"/>
        <xdr:cNvSpPr/>
      </xdr:nvSpPr>
      <xdr:spPr>
        <a:xfrm>
          <a:off x="1079500" y="16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66625</xdr:rowOff>
    </xdr:from>
    <xdr:ext cx="534377" cy="259045"/>
    <xdr:sp macro="" textlink="">
      <xdr:nvSpPr>
        <xdr:cNvPr id="268" name="テキスト ボックス 267"/>
        <xdr:cNvSpPr txBox="1"/>
      </xdr:nvSpPr>
      <xdr:spPr>
        <a:xfrm>
          <a:off x="863111" y="170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84232</xdr:rowOff>
    </xdr:from>
    <xdr:to>
      <xdr:col>55</xdr:col>
      <xdr:colOff>0</xdr:colOff>
      <xdr:row>37</xdr:row>
      <xdr:rowOff>13186</xdr:rowOff>
    </xdr:to>
    <xdr:cxnSp macro="">
      <xdr:nvCxnSpPr>
        <xdr:cNvPr id="300" name="直線コネクタ 299"/>
        <xdr:cNvCxnSpPr/>
      </xdr:nvCxnSpPr>
      <xdr:spPr>
        <a:xfrm flipV="1">
          <a:off x="9639300" y="6256432"/>
          <a:ext cx="838200" cy="10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13186</xdr:rowOff>
    </xdr:from>
    <xdr:to>
      <xdr:col>50</xdr:col>
      <xdr:colOff>114300</xdr:colOff>
      <xdr:row>37</xdr:row>
      <xdr:rowOff>29074</xdr:rowOff>
    </xdr:to>
    <xdr:cxnSp macro="">
      <xdr:nvCxnSpPr>
        <xdr:cNvPr id="303" name="直線コネクタ 302"/>
        <xdr:cNvCxnSpPr/>
      </xdr:nvCxnSpPr>
      <xdr:spPr>
        <a:xfrm flipV="1">
          <a:off x="8750300" y="635683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161842</xdr:rowOff>
    </xdr:from>
    <xdr:to>
      <xdr:col>45</xdr:col>
      <xdr:colOff>177800</xdr:colOff>
      <xdr:row>37</xdr:row>
      <xdr:rowOff>29074</xdr:rowOff>
    </xdr:to>
    <xdr:cxnSp macro="">
      <xdr:nvCxnSpPr>
        <xdr:cNvPr id="306" name="直線コネクタ 305"/>
        <xdr:cNvCxnSpPr/>
      </xdr:nvCxnSpPr>
      <xdr:spPr>
        <a:xfrm>
          <a:off x="7861300" y="6334042"/>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161842</xdr:rowOff>
    </xdr:from>
    <xdr:to>
      <xdr:col>41</xdr:col>
      <xdr:colOff>50800</xdr:colOff>
      <xdr:row>37</xdr:row>
      <xdr:rowOff>23783</xdr:rowOff>
    </xdr:to>
    <xdr:cxnSp macro="">
      <xdr:nvCxnSpPr>
        <xdr:cNvPr id="309" name="直線コネクタ 308"/>
        <xdr:cNvCxnSpPr/>
      </xdr:nvCxnSpPr>
      <xdr:spPr>
        <a:xfrm flipV="1">
          <a:off x="6972300" y="6334042"/>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33432</xdr:rowOff>
    </xdr:from>
    <xdr:to>
      <xdr:col>55</xdr:col>
      <xdr:colOff>50800</xdr:colOff>
      <xdr:row>36</xdr:row>
      <xdr:rowOff>135032</xdr:rowOff>
    </xdr:to>
    <xdr:sp macro="" textlink="">
      <xdr:nvSpPr>
        <xdr:cNvPr id="319" name="楕円 318"/>
        <xdr:cNvSpPr/>
      </xdr:nvSpPr>
      <xdr:spPr>
        <a:xfrm>
          <a:off x="10426700" y="62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11859</xdr:rowOff>
    </xdr:from>
    <xdr:ext cx="534377" cy="259045"/>
    <xdr:sp macro="" textlink="">
      <xdr:nvSpPr>
        <xdr:cNvPr id="320" name="補助費等該当値テキスト"/>
        <xdr:cNvSpPr txBox="1"/>
      </xdr:nvSpPr>
      <xdr:spPr>
        <a:xfrm>
          <a:off x="10528300" y="61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133836</xdr:rowOff>
    </xdr:from>
    <xdr:to>
      <xdr:col>50</xdr:col>
      <xdr:colOff>165100</xdr:colOff>
      <xdr:row>37</xdr:row>
      <xdr:rowOff>63986</xdr:rowOff>
    </xdr:to>
    <xdr:sp macro="" textlink="">
      <xdr:nvSpPr>
        <xdr:cNvPr id="321" name="楕円 320"/>
        <xdr:cNvSpPr/>
      </xdr:nvSpPr>
      <xdr:spPr>
        <a:xfrm>
          <a:off x="9588500" y="63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55113</xdr:rowOff>
    </xdr:from>
    <xdr:ext cx="534377" cy="259045"/>
    <xdr:sp macro="" textlink="">
      <xdr:nvSpPr>
        <xdr:cNvPr id="322" name="テキスト ボックス 321"/>
        <xdr:cNvSpPr txBox="1"/>
      </xdr:nvSpPr>
      <xdr:spPr>
        <a:xfrm>
          <a:off x="9372111" y="63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149724</xdr:rowOff>
    </xdr:from>
    <xdr:to>
      <xdr:col>46</xdr:col>
      <xdr:colOff>38100</xdr:colOff>
      <xdr:row>37</xdr:row>
      <xdr:rowOff>79874</xdr:rowOff>
    </xdr:to>
    <xdr:sp macro="" textlink="">
      <xdr:nvSpPr>
        <xdr:cNvPr id="323" name="楕円 322"/>
        <xdr:cNvSpPr/>
      </xdr:nvSpPr>
      <xdr:spPr>
        <a:xfrm>
          <a:off x="8699500" y="63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71001</xdr:rowOff>
    </xdr:from>
    <xdr:ext cx="534377" cy="259045"/>
    <xdr:sp macro="" textlink="">
      <xdr:nvSpPr>
        <xdr:cNvPr id="324" name="テキスト ボックス 323"/>
        <xdr:cNvSpPr txBox="1"/>
      </xdr:nvSpPr>
      <xdr:spPr>
        <a:xfrm>
          <a:off x="8483111" y="641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111042</xdr:rowOff>
    </xdr:from>
    <xdr:to>
      <xdr:col>41</xdr:col>
      <xdr:colOff>101600</xdr:colOff>
      <xdr:row>37</xdr:row>
      <xdr:rowOff>41192</xdr:rowOff>
    </xdr:to>
    <xdr:sp macro="" textlink="">
      <xdr:nvSpPr>
        <xdr:cNvPr id="325" name="楕円 324"/>
        <xdr:cNvSpPr/>
      </xdr:nvSpPr>
      <xdr:spPr>
        <a:xfrm>
          <a:off x="7810500" y="6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32319</xdr:rowOff>
    </xdr:from>
    <xdr:ext cx="534377" cy="259045"/>
    <xdr:sp macro="" textlink="">
      <xdr:nvSpPr>
        <xdr:cNvPr id="326" name="テキスト ボックス 325"/>
        <xdr:cNvSpPr txBox="1"/>
      </xdr:nvSpPr>
      <xdr:spPr>
        <a:xfrm>
          <a:off x="7594111" y="63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144433</xdr:rowOff>
    </xdr:from>
    <xdr:to>
      <xdr:col>36</xdr:col>
      <xdr:colOff>165100</xdr:colOff>
      <xdr:row>37</xdr:row>
      <xdr:rowOff>74583</xdr:rowOff>
    </xdr:to>
    <xdr:sp macro="" textlink="">
      <xdr:nvSpPr>
        <xdr:cNvPr id="327" name="楕円 326"/>
        <xdr:cNvSpPr/>
      </xdr:nvSpPr>
      <xdr:spPr>
        <a:xfrm>
          <a:off x="6921500" y="6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65710</xdr:rowOff>
    </xdr:from>
    <xdr:ext cx="534377" cy="259045"/>
    <xdr:sp macro="" textlink="">
      <xdr:nvSpPr>
        <xdr:cNvPr id="328" name="テキスト ボックス 327"/>
        <xdr:cNvSpPr txBox="1"/>
      </xdr:nvSpPr>
      <xdr:spPr>
        <a:xfrm>
          <a:off x="6705111" y="64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160936</xdr:rowOff>
    </xdr:from>
    <xdr:to>
      <xdr:col>55</xdr:col>
      <xdr:colOff>0</xdr:colOff>
      <xdr:row>57</xdr:row>
      <xdr:rowOff>162127</xdr:rowOff>
    </xdr:to>
    <xdr:cxnSp macro="">
      <xdr:nvCxnSpPr>
        <xdr:cNvPr id="353" name="直線コネクタ 352"/>
        <xdr:cNvCxnSpPr/>
      </xdr:nvCxnSpPr>
      <xdr:spPr>
        <a:xfrm flipV="1">
          <a:off x="9639300" y="9933586"/>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161048</xdr:rowOff>
    </xdr:from>
    <xdr:to>
      <xdr:col>50</xdr:col>
      <xdr:colOff>114300</xdr:colOff>
      <xdr:row>57</xdr:row>
      <xdr:rowOff>162127</xdr:rowOff>
    </xdr:to>
    <xdr:cxnSp macro="">
      <xdr:nvCxnSpPr>
        <xdr:cNvPr id="356" name="直線コネクタ 355"/>
        <xdr:cNvCxnSpPr/>
      </xdr:nvCxnSpPr>
      <xdr:spPr>
        <a:xfrm>
          <a:off x="8750300" y="993369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161048</xdr:rowOff>
    </xdr:from>
    <xdr:to>
      <xdr:col>45</xdr:col>
      <xdr:colOff>177800</xdr:colOff>
      <xdr:row>57</xdr:row>
      <xdr:rowOff>169678</xdr:rowOff>
    </xdr:to>
    <xdr:cxnSp macro="">
      <xdr:nvCxnSpPr>
        <xdr:cNvPr id="359" name="直線コネクタ 358"/>
        <xdr:cNvCxnSpPr/>
      </xdr:nvCxnSpPr>
      <xdr:spPr>
        <a:xfrm flipV="1">
          <a:off x="7861300" y="9933698"/>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165220</xdr:rowOff>
    </xdr:from>
    <xdr:to>
      <xdr:col>41</xdr:col>
      <xdr:colOff>50800</xdr:colOff>
      <xdr:row>57</xdr:row>
      <xdr:rowOff>169678</xdr:rowOff>
    </xdr:to>
    <xdr:cxnSp macro="">
      <xdr:nvCxnSpPr>
        <xdr:cNvPr id="362" name="直線コネクタ 361"/>
        <xdr:cNvCxnSpPr/>
      </xdr:nvCxnSpPr>
      <xdr:spPr>
        <a:xfrm>
          <a:off x="6972300" y="993787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110136</xdr:rowOff>
    </xdr:from>
    <xdr:to>
      <xdr:col>55</xdr:col>
      <xdr:colOff>50800</xdr:colOff>
      <xdr:row>58</xdr:row>
      <xdr:rowOff>40286</xdr:rowOff>
    </xdr:to>
    <xdr:sp macro="" textlink="">
      <xdr:nvSpPr>
        <xdr:cNvPr id="372" name="楕円 371"/>
        <xdr:cNvSpPr/>
      </xdr:nvSpPr>
      <xdr:spPr>
        <a:xfrm>
          <a:off x="10426700" y="98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111327</xdr:rowOff>
    </xdr:from>
    <xdr:to>
      <xdr:col>50</xdr:col>
      <xdr:colOff>165100</xdr:colOff>
      <xdr:row>58</xdr:row>
      <xdr:rowOff>41477</xdr:rowOff>
    </xdr:to>
    <xdr:sp macro="" textlink="">
      <xdr:nvSpPr>
        <xdr:cNvPr id="374" name="楕円 373"/>
        <xdr:cNvSpPr/>
      </xdr:nvSpPr>
      <xdr:spPr>
        <a:xfrm>
          <a:off x="9588500" y="9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32604</xdr:rowOff>
    </xdr:from>
    <xdr:ext cx="534377" cy="259045"/>
    <xdr:sp macro="" textlink="">
      <xdr:nvSpPr>
        <xdr:cNvPr id="375" name="テキスト ボックス 374"/>
        <xdr:cNvSpPr txBox="1"/>
      </xdr:nvSpPr>
      <xdr:spPr>
        <a:xfrm>
          <a:off x="9372111" y="99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110248</xdr:rowOff>
    </xdr:from>
    <xdr:to>
      <xdr:col>46</xdr:col>
      <xdr:colOff>38100</xdr:colOff>
      <xdr:row>58</xdr:row>
      <xdr:rowOff>40398</xdr:rowOff>
    </xdr:to>
    <xdr:sp macro="" textlink="">
      <xdr:nvSpPr>
        <xdr:cNvPr id="376" name="楕円 375"/>
        <xdr:cNvSpPr/>
      </xdr:nvSpPr>
      <xdr:spPr>
        <a:xfrm>
          <a:off x="8699500" y="9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31525</xdr:rowOff>
    </xdr:from>
    <xdr:ext cx="534377" cy="259045"/>
    <xdr:sp macro="" textlink="">
      <xdr:nvSpPr>
        <xdr:cNvPr id="377" name="テキスト ボックス 376"/>
        <xdr:cNvSpPr txBox="1"/>
      </xdr:nvSpPr>
      <xdr:spPr>
        <a:xfrm>
          <a:off x="8483111" y="9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118878</xdr:rowOff>
    </xdr:from>
    <xdr:to>
      <xdr:col>41</xdr:col>
      <xdr:colOff>101600</xdr:colOff>
      <xdr:row>58</xdr:row>
      <xdr:rowOff>49028</xdr:rowOff>
    </xdr:to>
    <xdr:sp macro="" textlink="">
      <xdr:nvSpPr>
        <xdr:cNvPr id="378" name="楕円 377"/>
        <xdr:cNvSpPr/>
      </xdr:nvSpPr>
      <xdr:spPr>
        <a:xfrm>
          <a:off x="7810500" y="98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40155</xdr:rowOff>
    </xdr:from>
    <xdr:ext cx="534377" cy="259045"/>
    <xdr:sp macro="" textlink="">
      <xdr:nvSpPr>
        <xdr:cNvPr id="379" name="テキスト ボックス 378"/>
        <xdr:cNvSpPr txBox="1"/>
      </xdr:nvSpPr>
      <xdr:spPr>
        <a:xfrm>
          <a:off x="7594111" y="99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114420</xdr:rowOff>
    </xdr:from>
    <xdr:to>
      <xdr:col>36</xdr:col>
      <xdr:colOff>165100</xdr:colOff>
      <xdr:row>58</xdr:row>
      <xdr:rowOff>44570</xdr:rowOff>
    </xdr:to>
    <xdr:sp macro="" textlink="">
      <xdr:nvSpPr>
        <xdr:cNvPr id="380" name="楕円 379"/>
        <xdr:cNvSpPr/>
      </xdr:nvSpPr>
      <xdr:spPr>
        <a:xfrm>
          <a:off x="6921500" y="98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35697</xdr:rowOff>
    </xdr:from>
    <xdr:ext cx="534377" cy="259045"/>
    <xdr:sp macro="" textlink="">
      <xdr:nvSpPr>
        <xdr:cNvPr id="381" name="テキスト ボックス 380"/>
        <xdr:cNvSpPr txBox="1"/>
      </xdr:nvSpPr>
      <xdr:spPr>
        <a:xfrm>
          <a:off x="6705111" y="99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19390</xdr:rowOff>
    </xdr:from>
    <xdr:to>
      <xdr:col>55</xdr:col>
      <xdr:colOff>0</xdr:colOff>
      <xdr:row>78</xdr:row>
      <xdr:rowOff>20117</xdr:rowOff>
    </xdr:to>
    <xdr:cxnSp macro="">
      <xdr:nvCxnSpPr>
        <xdr:cNvPr id="406" name="直線コネクタ 405"/>
        <xdr:cNvCxnSpPr/>
      </xdr:nvCxnSpPr>
      <xdr:spPr>
        <a:xfrm flipV="1">
          <a:off x="9639300" y="13392490"/>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20117</xdr:rowOff>
    </xdr:from>
    <xdr:to>
      <xdr:col>50</xdr:col>
      <xdr:colOff>114300</xdr:colOff>
      <xdr:row>78</xdr:row>
      <xdr:rowOff>21495</xdr:rowOff>
    </xdr:to>
    <xdr:cxnSp macro="">
      <xdr:nvCxnSpPr>
        <xdr:cNvPr id="409" name="直線コネクタ 408"/>
        <xdr:cNvCxnSpPr/>
      </xdr:nvCxnSpPr>
      <xdr:spPr>
        <a:xfrm flipV="1">
          <a:off x="8750300" y="1339321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20555</xdr:rowOff>
    </xdr:from>
    <xdr:to>
      <xdr:col>45</xdr:col>
      <xdr:colOff>177800</xdr:colOff>
      <xdr:row>78</xdr:row>
      <xdr:rowOff>21495</xdr:rowOff>
    </xdr:to>
    <xdr:cxnSp macro="">
      <xdr:nvCxnSpPr>
        <xdr:cNvPr id="412" name="直線コネクタ 411"/>
        <xdr:cNvCxnSpPr/>
      </xdr:nvCxnSpPr>
      <xdr:spPr>
        <a:xfrm>
          <a:off x="7861300" y="1339365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20555</xdr:rowOff>
    </xdr:from>
    <xdr:to>
      <xdr:col>41</xdr:col>
      <xdr:colOff>50800</xdr:colOff>
      <xdr:row>78</xdr:row>
      <xdr:rowOff>23233</xdr:rowOff>
    </xdr:to>
    <xdr:cxnSp macro="">
      <xdr:nvCxnSpPr>
        <xdr:cNvPr id="415" name="直線コネクタ 414"/>
        <xdr:cNvCxnSpPr/>
      </xdr:nvCxnSpPr>
      <xdr:spPr>
        <a:xfrm flipV="1">
          <a:off x="6972300" y="13393655"/>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140040</xdr:rowOff>
    </xdr:from>
    <xdr:to>
      <xdr:col>55</xdr:col>
      <xdr:colOff>50800</xdr:colOff>
      <xdr:row>78</xdr:row>
      <xdr:rowOff>70190</xdr:rowOff>
    </xdr:to>
    <xdr:sp macro="" textlink="">
      <xdr:nvSpPr>
        <xdr:cNvPr id="425" name="楕円 424"/>
        <xdr:cNvSpPr/>
      </xdr:nvSpPr>
      <xdr:spPr>
        <a:xfrm>
          <a:off x="10426700" y="133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113430</xdr:rowOff>
    </xdr:from>
    <xdr:ext cx="534377" cy="259045"/>
    <xdr:sp macro="" textlink="">
      <xdr:nvSpPr>
        <xdr:cNvPr id="426" name="普通建設事業費 （ うち新規整備　）該当値テキスト"/>
        <xdr:cNvSpPr txBox="1"/>
      </xdr:nvSpPr>
      <xdr:spPr>
        <a:xfrm>
          <a:off x="10528300" y="133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140767</xdr:rowOff>
    </xdr:from>
    <xdr:to>
      <xdr:col>50</xdr:col>
      <xdr:colOff>165100</xdr:colOff>
      <xdr:row>78</xdr:row>
      <xdr:rowOff>70917</xdr:rowOff>
    </xdr:to>
    <xdr:sp macro="" textlink="">
      <xdr:nvSpPr>
        <xdr:cNvPr id="427" name="楕円 426"/>
        <xdr:cNvSpPr/>
      </xdr:nvSpPr>
      <xdr:spPr>
        <a:xfrm>
          <a:off x="9588500" y="133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62044</xdr:rowOff>
    </xdr:from>
    <xdr:ext cx="469744" cy="259045"/>
    <xdr:sp macro="" textlink="">
      <xdr:nvSpPr>
        <xdr:cNvPr id="428" name="テキスト ボックス 427"/>
        <xdr:cNvSpPr txBox="1"/>
      </xdr:nvSpPr>
      <xdr:spPr>
        <a:xfrm>
          <a:off x="9404428" y="134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142145</xdr:rowOff>
    </xdr:from>
    <xdr:to>
      <xdr:col>46</xdr:col>
      <xdr:colOff>38100</xdr:colOff>
      <xdr:row>78</xdr:row>
      <xdr:rowOff>72295</xdr:rowOff>
    </xdr:to>
    <xdr:sp macro="" textlink="">
      <xdr:nvSpPr>
        <xdr:cNvPr id="429" name="楕円 428"/>
        <xdr:cNvSpPr/>
      </xdr:nvSpPr>
      <xdr:spPr>
        <a:xfrm>
          <a:off x="8699500" y="13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63422</xdr:rowOff>
    </xdr:from>
    <xdr:ext cx="469744" cy="259045"/>
    <xdr:sp macro="" textlink="">
      <xdr:nvSpPr>
        <xdr:cNvPr id="430" name="テキスト ボックス 429"/>
        <xdr:cNvSpPr txBox="1"/>
      </xdr:nvSpPr>
      <xdr:spPr>
        <a:xfrm>
          <a:off x="8515428" y="13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141205</xdr:rowOff>
    </xdr:from>
    <xdr:to>
      <xdr:col>41</xdr:col>
      <xdr:colOff>101600</xdr:colOff>
      <xdr:row>78</xdr:row>
      <xdr:rowOff>71355</xdr:rowOff>
    </xdr:to>
    <xdr:sp macro="" textlink="">
      <xdr:nvSpPr>
        <xdr:cNvPr id="431" name="楕円 430"/>
        <xdr:cNvSpPr/>
      </xdr:nvSpPr>
      <xdr:spPr>
        <a:xfrm>
          <a:off x="7810500" y="13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62482</xdr:rowOff>
    </xdr:from>
    <xdr:ext cx="469744" cy="259045"/>
    <xdr:sp macro="" textlink="">
      <xdr:nvSpPr>
        <xdr:cNvPr id="432" name="テキスト ボックス 431"/>
        <xdr:cNvSpPr txBox="1"/>
      </xdr:nvSpPr>
      <xdr:spPr>
        <a:xfrm>
          <a:off x="7626428" y="134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143883</xdr:rowOff>
    </xdr:from>
    <xdr:to>
      <xdr:col>36</xdr:col>
      <xdr:colOff>165100</xdr:colOff>
      <xdr:row>78</xdr:row>
      <xdr:rowOff>74033</xdr:rowOff>
    </xdr:to>
    <xdr:sp macro="" textlink="">
      <xdr:nvSpPr>
        <xdr:cNvPr id="433" name="楕円 432"/>
        <xdr:cNvSpPr/>
      </xdr:nvSpPr>
      <xdr:spPr>
        <a:xfrm>
          <a:off x="6921500" y="133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65160</xdr:rowOff>
    </xdr:from>
    <xdr:ext cx="469744" cy="259045"/>
    <xdr:sp macro="" textlink="">
      <xdr:nvSpPr>
        <xdr:cNvPr id="434" name="テキスト ボックス 433"/>
        <xdr:cNvSpPr txBox="1"/>
      </xdr:nvSpPr>
      <xdr:spPr>
        <a:xfrm>
          <a:off x="6737428" y="1343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88472</xdr:rowOff>
    </xdr:from>
    <xdr:to>
      <xdr:col>55</xdr:col>
      <xdr:colOff>0</xdr:colOff>
      <xdr:row>97</xdr:row>
      <xdr:rowOff>102840</xdr:rowOff>
    </xdr:to>
    <xdr:cxnSp macro="">
      <xdr:nvCxnSpPr>
        <xdr:cNvPr id="465" name="直線コネクタ 464"/>
        <xdr:cNvCxnSpPr/>
      </xdr:nvCxnSpPr>
      <xdr:spPr>
        <a:xfrm flipV="1">
          <a:off x="9639300" y="1671912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16963</xdr:rowOff>
    </xdr:from>
    <xdr:to>
      <xdr:col>50</xdr:col>
      <xdr:colOff>114300</xdr:colOff>
      <xdr:row>97</xdr:row>
      <xdr:rowOff>102840</xdr:rowOff>
    </xdr:to>
    <xdr:cxnSp macro="">
      <xdr:nvCxnSpPr>
        <xdr:cNvPr id="468" name="直線コネクタ 467"/>
        <xdr:cNvCxnSpPr/>
      </xdr:nvCxnSpPr>
      <xdr:spPr>
        <a:xfrm>
          <a:off x="8750300" y="1664761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16963</xdr:rowOff>
    </xdr:from>
    <xdr:to>
      <xdr:col>45</xdr:col>
      <xdr:colOff>177800</xdr:colOff>
      <xdr:row>97</xdr:row>
      <xdr:rowOff>153307</xdr:rowOff>
    </xdr:to>
    <xdr:cxnSp macro="">
      <xdr:nvCxnSpPr>
        <xdr:cNvPr id="471" name="直線コネクタ 470"/>
        <xdr:cNvCxnSpPr/>
      </xdr:nvCxnSpPr>
      <xdr:spPr>
        <a:xfrm flipV="1">
          <a:off x="7861300" y="16647613"/>
          <a:ext cx="889000" cy="1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90432</xdr:rowOff>
    </xdr:from>
    <xdr:to>
      <xdr:col>41</xdr:col>
      <xdr:colOff>50800</xdr:colOff>
      <xdr:row>97</xdr:row>
      <xdr:rowOff>153307</xdr:rowOff>
    </xdr:to>
    <xdr:cxnSp macro="">
      <xdr:nvCxnSpPr>
        <xdr:cNvPr id="474" name="直線コネクタ 473"/>
        <xdr:cNvCxnSpPr/>
      </xdr:nvCxnSpPr>
      <xdr:spPr>
        <a:xfrm>
          <a:off x="6972300" y="16721082"/>
          <a:ext cx="889000" cy="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37672</xdr:rowOff>
    </xdr:from>
    <xdr:to>
      <xdr:col>55</xdr:col>
      <xdr:colOff>50800</xdr:colOff>
      <xdr:row>97</xdr:row>
      <xdr:rowOff>139272</xdr:rowOff>
    </xdr:to>
    <xdr:sp macro="" textlink="">
      <xdr:nvSpPr>
        <xdr:cNvPr id="484" name="楕円 483"/>
        <xdr:cNvSpPr/>
      </xdr:nvSpPr>
      <xdr:spPr>
        <a:xfrm>
          <a:off x="10426700" y="166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16099</xdr:rowOff>
    </xdr:from>
    <xdr:ext cx="534377" cy="259045"/>
    <xdr:sp macro="" textlink="">
      <xdr:nvSpPr>
        <xdr:cNvPr id="485" name="普通建設事業費 （ うち更新整備　）該当値テキスト"/>
        <xdr:cNvSpPr txBox="1"/>
      </xdr:nvSpPr>
      <xdr:spPr>
        <a:xfrm>
          <a:off x="10528300" y="166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52040</xdr:rowOff>
    </xdr:from>
    <xdr:to>
      <xdr:col>50</xdr:col>
      <xdr:colOff>165100</xdr:colOff>
      <xdr:row>97</xdr:row>
      <xdr:rowOff>153640</xdr:rowOff>
    </xdr:to>
    <xdr:sp macro="" textlink="">
      <xdr:nvSpPr>
        <xdr:cNvPr id="486" name="楕円 485"/>
        <xdr:cNvSpPr/>
      </xdr:nvSpPr>
      <xdr:spPr>
        <a:xfrm>
          <a:off x="9588500" y="166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144767</xdr:rowOff>
    </xdr:from>
    <xdr:ext cx="534377" cy="259045"/>
    <xdr:sp macro="" textlink="">
      <xdr:nvSpPr>
        <xdr:cNvPr id="487" name="テキスト ボックス 486"/>
        <xdr:cNvSpPr txBox="1"/>
      </xdr:nvSpPr>
      <xdr:spPr>
        <a:xfrm>
          <a:off x="9372111" y="167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137613</xdr:rowOff>
    </xdr:from>
    <xdr:to>
      <xdr:col>46</xdr:col>
      <xdr:colOff>38100</xdr:colOff>
      <xdr:row>97</xdr:row>
      <xdr:rowOff>67763</xdr:rowOff>
    </xdr:to>
    <xdr:sp macro="" textlink="">
      <xdr:nvSpPr>
        <xdr:cNvPr id="488" name="楕円 487"/>
        <xdr:cNvSpPr/>
      </xdr:nvSpPr>
      <xdr:spPr>
        <a:xfrm>
          <a:off x="8699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84290</xdr:rowOff>
    </xdr:from>
    <xdr:ext cx="534377" cy="259045"/>
    <xdr:sp macro="" textlink="">
      <xdr:nvSpPr>
        <xdr:cNvPr id="489" name="テキスト ボックス 488"/>
        <xdr:cNvSpPr txBox="1"/>
      </xdr:nvSpPr>
      <xdr:spPr>
        <a:xfrm>
          <a:off x="8483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102507</xdr:rowOff>
    </xdr:from>
    <xdr:to>
      <xdr:col>41</xdr:col>
      <xdr:colOff>101600</xdr:colOff>
      <xdr:row>98</xdr:row>
      <xdr:rowOff>32657</xdr:rowOff>
    </xdr:to>
    <xdr:sp macro="" textlink="">
      <xdr:nvSpPr>
        <xdr:cNvPr id="490" name="楕円 489"/>
        <xdr:cNvSpPr/>
      </xdr:nvSpPr>
      <xdr:spPr>
        <a:xfrm>
          <a:off x="7810500" y="167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49184</xdr:rowOff>
    </xdr:from>
    <xdr:ext cx="534377" cy="259045"/>
    <xdr:sp macro="" textlink="">
      <xdr:nvSpPr>
        <xdr:cNvPr id="491" name="テキスト ボックス 490"/>
        <xdr:cNvSpPr txBox="1"/>
      </xdr:nvSpPr>
      <xdr:spPr>
        <a:xfrm>
          <a:off x="7594111" y="165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39632</xdr:rowOff>
    </xdr:from>
    <xdr:to>
      <xdr:col>36</xdr:col>
      <xdr:colOff>165100</xdr:colOff>
      <xdr:row>97</xdr:row>
      <xdr:rowOff>141232</xdr:rowOff>
    </xdr:to>
    <xdr:sp macro="" textlink="">
      <xdr:nvSpPr>
        <xdr:cNvPr id="492" name="楕円 491"/>
        <xdr:cNvSpPr/>
      </xdr:nvSpPr>
      <xdr:spPr>
        <a:xfrm>
          <a:off x="6921500" y="16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132359</xdr:rowOff>
    </xdr:from>
    <xdr:ext cx="534377" cy="259045"/>
    <xdr:sp macro="" textlink="">
      <xdr:nvSpPr>
        <xdr:cNvPr id="493" name="テキスト ボックス 492"/>
        <xdr:cNvSpPr txBox="1"/>
      </xdr:nvSpPr>
      <xdr:spPr>
        <a:xfrm>
          <a:off x="6705111" y="167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138161</xdr:rowOff>
    </xdr:from>
    <xdr:to>
      <xdr:col>85</xdr:col>
      <xdr:colOff>127000</xdr:colOff>
      <xdr:row>38</xdr:row>
      <xdr:rowOff>139469</xdr:rowOff>
    </xdr:to>
    <xdr:cxnSp macro="">
      <xdr:nvCxnSpPr>
        <xdr:cNvPr id="520" name="直線コネクタ 519"/>
        <xdr:cNvCxnSpPr/>
      </xdr:nvCxnSpPr>
      <xdr:spPr>
        <a:xfrm flipV="1">
          <a:off x="15481300" y="6653261"/>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139469</xdr:rowOff>
    </xdr:from>
    <xdr:to>
      <xdr:col>81</xdr:col>
      <xdr:colOff>50800</xdr:colOff>
      <xdr:row>38</xdr:row>
      <xdr:rowOff>139574</xdr:rowOff>
    </xdr:to>
    <xdr:cxnSp macro="">
      <xdr:nvCxnSpPr>
        <xdr:cNvPr id="523" name="直線コネクタ 522"/>
        <xdr:cNvCxnSpPr/>
      </xdr:nvCxnSpPr>
      <xdr:spPr>
        <a:xfrm flipV="1">
          <a:off x="14592300" y="6654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138973</xdr:rowOff>
    </xdr:from>
    <xdr:to>
      <xdr:col>76</xdr:col>
      <xdr:colOff>114300</xdr:colOff>
      <xdr:row>38</xdr:row>
      <xdr:rowOff>139574</xdr:rowOff>
    </xdr:to>
    <xdr:cxnSp macro="">
      <xdr:nvCxnSpPr>
        <xdr:cNvPr id="526" name="直線コネクタ 525"/>
        <xdr:cNvCxnSpPr/>
      </xdr:nvCxnSpPr>
      <xdr:spPr>
        <a:xfrm>
          <a:off x="13703300" y="6654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137357</xdr:rowOff>
    </xdr:from>
    <xdr:to>
      <xdr:col>71</xdr:col>
      <xdr:colOff>177800</xdr:colOff>
      <xdr:row>38</xdr:row>
      <xdr:rowOff>138973</xdr:rowOff>
    </xdr:to>
    <xdr:cxnSp macro="">
      <xdr:nvCxnSpPr>
        <xdr:cNvPr id="529" name="直線コネクタ 528"/>
        <xdr:cNvCxnSpPr/>
      </xdr:nvCxnSpPr>
      <xdr:spPr>
        <a:xfrm>
          <a:off x="12814300" y="6652457"/>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87361</xdr:rowOff>
    </xdr:from>
    <xdr:to>
      <xdr:col>85</xdr:col>
      <xdr:colOff>177800</xdr:colOff>
      <xdr:row>39</xdr:row>
      <xdr:rowOff>17511</xdr:rowOff>
    </xdr:to>
    <xdr:sp macro="" textlink="">
      <xdr:nvSpPr>
        <xdr:cNvPr id="539" name="楕円 538"/>
        <xdr:cNvSpPr/>
      </xdr:nvSpPr>
      <xdr:spPr>
        <a:xfrm>
          <a:off x="16268700" y="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88669</xdr:rowOff>
    </xdr:from>
    <xdr:to>
      <xdr:col>81</xdr:col>
      <xdr:colOff>101600</xdr:colOff>
      <xdr:row>39</xdr:row>
      <xdr:rowOff>18819</xdr:rowOff>
    </xdr:to>
    <xdr:sp macro="" textlink="">
      <xdr:nvSpPr>
        <xdr:cNvPr id="541" name="楕円 540"/>
        <xdr:cNvSpPr/>
      </xdr:nvSpPr>
      <xdr:spPr>
        <a:xfrm>
          <a:off x="15430500" y="66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9946</xdr:rowOff>
    </xdr:from>
    <xdr:ext cx="378565" cy="259045"/>
    <xdr:sp macro="" textlink="">
      <xdr:nvSpPr>
        <xdr:cNvPr id="542" name="テキスト ボックス 541"/>
        <xdr:cNvSpPr txBox="1"/>
      </xdr:nvSpPr>
      <xdr:spPr>
        <a:xfrm>
          <a:off x="15292017" y="669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88774</xdr:rowOff>
    </xdr:from>
    <xdr:to>
      <xdr:col>76</xdr:col>
      <xdr:colOff>165100</xdr:colOff>
      <xdr:row>39</xdr:row>
      <xdr:rowOff>18924</xdr:rowOff>
    </xdr:to>
    <xdr:sp macro="" textlink="">
      <xdr:nvSpPr>
        <xdr:cNvPr id="543" name="楕円 542"/>
        <xdr:cNvSpPr/>
      </xdr:nvSpPr>
      <xdr:spPr>
        <a:xfrm>
          <a:off x="14541500" y="6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10051</xdr:rowOff>
    </xdr:from>
    <xdr:ext cx="313932" cy="259045"/>
    <xdr:sp macro="" textlink="">
      <xdr:nvSpPr>
        <xdr:cNvPr id="544" name="テキスト ボックス 543"/>
        <xdr:cNvSpPr txBox="1"/>
      </xdr:nvSpPr>
      <xdr:spPr>
        <a:xfrm>
          <a:off x="14435333" y="669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88173</xdr:rowOff>
    </xdr:from>
    <xdr:to>
      <xdr:col>72</xdr:col>
      <xdr:colOff>38100</xdr:colOff>
      <xdr:row>39</xdr:row>
      <xdr:rowOff>18323</xdr:rowOff>
    </xdr:to>
    <xdr:sp macro="" textlink="">
      <xdr:nvSpPr>
        <xdr:cNvPr id="545" name="楕円 544"/>
        <xdr:cNvSpPr/>
      </xdr:nvSpPr>
      <xdr:spPr>
        <a:xfrm>
          <a:off x="13652500" y="66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9450</xdr:rowOff>
    </xdr:from>
    <xdr:ext cx="378565" cy="259045"/>
    <xdr:sp macro="" textlink="">
      <xdr:nvSpPr>
        <xdr:cNvPr id="546" name="テキスト ボックス 545"/>
        <xdr:cNvSpPr txBox="1"/>
      </xdr:nvSpPr>
      <xdr:spPr>
        <a:xfrm>
          <a:off x="13514017" y="669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86557</xdr:rowOff>
    </xdr:from>
    <xdr:to>
      <xdr:col>67</xdr:col>
      <xdr:colOff>101600</xdr:colOff>
      <xdr:row>39</xdr:row>
      <xdr:rowOff>16707</xdr:rowOff>
    </xdr:to>
    <xdr:sp macro="" textlink="">
      <xdr:nvSpPr>
        <xdr:cNvPr id="547" name="楕円 546"/>
        <xdr:cNvSpPr/>
      </xdr:nvSpPr>
      <xdr:spPr>
        <a:xfrm>
          <a:off x="12763500" y="66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7834</xdr:rowOff>
    </xdr:from>
    <xdr:ext cx="469744" cy="259045"/>
    <xdr:sp macro="" textlink="">
      <xdr:nvSpPr>
        <xdr:cNvPr id="548" name="テキスト ボックス 547"/>
        <xdr:cNvSpPr txBox="1"/>
      </xdr:nvSpPr>
      <xdr:spPr>
        <a:xfrm>
          <a:off x="12579428" y="66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138154</xdr:rowOff>
    </xdr:from>
    <xdr:to>
      <xdr:col>85</xdr:col>
      <xdr:colOff>127000</xdr:colOff>
      <xdr:row>76</xdr:row>
      <xdr:rowOff>144391</xdr:rowOff>
    </xdr:to>
    <xdr:cxnSp macro="">
      <xdr:nvCxnSpPr>
        <xdr:cNvPr id="628" name="直線コネクタ 627"/>
        <xdr:cNvCxnSpPr/>
      </xdr:nvCxnSpPr>
      <xdr:spPr>
        <a:xfrm>
          <a:off x="15481300" y="1316835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138154</xdr:rowOff>
    </xdr:from>
    <xdr:to>
      <xdr:col>81</xdr:col>
      <xdr:colOff>50800</xdr:colOff>
      <xdr:row>76</xdr:row>
      <xdr:rowOff>141508</xdr:rowOff>
    </xdr:to>
    <xdr:cxnSp macro="">
      <xdr:nvCxnSpPr>
        <xdr:cNvPr id="631" name="直線コネクタ 630"/>
        <xdr:cNvCxnSpPr/>
      </xdr:nvCxnSpPr>
      <xdr:spPr>
        <a:xfrm flipV="1">
          <a:off x="14592300" y="13168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141508</xdr:rowOff>
    </xdr:from>
    <xdr:to>
      <xdr:col>76</xdr:col>
      <xdr:colOff>114300</xdr:colOff>
      <xdr:row>76</xdr:row>
      <xdr:rowOff>154439</xdr:rowOff>
    </xdr:to>
    <xdr:cxnSp macro="">
      <xdr:nvCxnSpPr>
        <xdr:cNvPr id="634" name="直線コネクタ 633"/>
        <xdr:cNvCxnSpPr/>
      </xdr:nvCxnSpPr>
      <xdr:spPr>
        <a:xfrm flipV="1">
          <a:off x="13703300" y="13171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145633</xdr:rowOff>
    </xdr:from>
    <xdr:to>
      <xdr:col>71</xdr:col>
      <xdr:colOff>177800</xdr:colOff>
      <xdr:row>76</xdr:row>
      <xdr:rowOff>154439</xdr:rowOff>
    </xdr:to>
    <xdr:cxnSp macro="">
      <xdr:nvCxnSpPr>
        <xdr:cNvPr id="637" name="直線コネクタ 636"/>
        <xdr:cNvCxnSpPr/>
      </xdr:nvCxnSpPr>
      <xdr:spPr>
        <a:xfrm>
          <a:off x="12814300" y="13175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93591</xdr:rowOff>
    </xdr:from>
    <xdr:to>
      <xdr:col>85</xdr:col>
      <xdr:colOff>177800</xdr:colOff>
      <xdr:row>77</xdr:row>
      <xdr:rowOff>23741</xdr:rowOff>
    </xdr:to>
    <xdr:sp macro="" textlink="">
      <xdr:nvSpPr>
        <xdr:cNvPr id="647" name="楕円 646"/>
        <xdr:cNvSpPr/>
      </xdr:nvSpPr>
      <xdr:spPr>
        <a:xfrm>
          <a:off x="16268700" y="131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72018</xdr:rowOff>
    </xdr:from>
    <xdr:ext cx="534377" cy="259045"/>
    <xdr:sp macro="" textlink="">
      <xdr:nvSpPr>
        <xdr:cNvPr id="648" name="公債費該当値テキスト"/>
        <xdr:cNvSpPr txBox="1"/>
      </xdr:nvSpPr>
      <xdr:spPr>
        <a:xfrm>
          <a:off x="16370300" y="131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87354</xdr:rowOff>
    </xdr:from>
    <xdr:to>
      <xdr:col>81</xdr:col>
      <xdr:colOff>101600</xdr:colOff>
      <xdr:row>77</xdr:row>
      <xdr:rowOff>17504</xdr:rowOff>
    </xdr:to>
    <xdr:sp macro="" textlink="">
      <xdr:nvSpPr>
        <xdr:cNvPr id="649" name="楕円 648"/>
        <xdr:cNvSpPr/>
      </xdr:nvSpPr>
      <xdr:spPr>
        <a:xfrm>
          <a:off x="15430500" y="131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8631</xdr:rowOff>
    </xdr:from>
    <xdr:ext cx="534377" cy="259045"/>
    <xdr:sp macro="" textlink="">
      <xdr:nvSpPr>
        <xdr:cNvPr id="650" name="テキスト ボックス 649"/>
        <xdr:cNvSpPr txBox="1"/>
      </xdr:nvSpPr>
      <xdr:spPr>
        <a:xfrm>
          <a:off x="15214111" y="132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90708</xdr:rowOff>
    </xdr:from>
    <xdr:to>
      <xdr:col>76</xdr:col>
      <xdr:colOff>165100</xdr:colOff>
      <xdr:row>77</xdr:row>
      <xdr:rowOff>20858</xdr:rowOff>
    </xdr:to>
    <xdr:sp macro="" textlink="">
      <xdr:nvSpPr>
        <xdr:cNvPr id="651" name="楕円 650"/>
        <xdr:cNvSpPr/>
      </xdr:nvSpPr>
      <xdr:spPr>
        <a:xfrm>
          <a:off x="14541500" y="131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11985</xdr:rowOff>
    </xdr:from>
    <xdr:ext cx="534377" cy="259045"/>
    <xdr:sp macro="" textlink="">
      <xdr:nvSpPr>
        <xdr:cNvPr id="652" name="テキスト ボックス 651"/>
        <xdr:cNvSpPr txBox="1"/>
      </xdr:nvSpPr>
      <xdr:spPr>
        <a:xfrm>
          <a:off x="14325111" y="132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103639</xdr:rowOff>
    </xdr:from>
    <xdr:to>
      <xdr:col>72</xdr:col>
      <xdr:colOff>38100</xdr:colOff>
      <xdr:row>77</xdr:row>
      <xdr:rowOff>33789</xdr:rowOff>
    </xdr:to>
    <xdr:sp macro="" textlink="">
      <xdr:nvSpPr>
        <xdr:cNvPr id="653" name="楕円 652"/>
        <xdr:cNvSpPr/>
      </xdr:nvSpPr>
      <xdr:spPr>
        <a:xfrm>
          <a:off x="13652500" y="131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24916</xdr:rowOff>
    </xdr:from>
    <xdr:ext cx="534377" cy="259045"/>
    <xdr:sp macro="" textlink="">
      <xdr:nvSpPr>
        <xdr:cNvPr id="654" name="テキスト ボックス 653"/>
        <xdr:cNvSpPr txBox="1"/>
      </xdr:nvSpPr>
      <xdr:spPr>
        <a:xfrm>
          <a:off x="13436111" y="132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94833</xdr:rowOff>
    </xdr:from>
    <xdr:to>
      <xdr:col>67</xdr:col>
      <xdr:colOff>101600</xdr:colOff>
      <xdr:row>77</xdr:row>
      <xdr:rowOff>24983</xdr:rowOff>
    </xdr:to>
    <xdr:sp macro="" textlink="">
      <xdr:nvSpPr>
        <xdr:cNvPr id="655" name="楕円 654"/>
        <xdr:cNvSpPr/>
      </xdr:nvSpPr>
      <xdr:spPr>
        <a:xfrm>
          <a:off x="12763500" y="13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16110</xdr:rowOff>
    </xdr:from>
    <xdr:ext cx="534377" cy="259045"/>
    <xdr:sp macro="" textlink="">
      <xdr:nvSpPr>
        <xdr:cNvPr id="656" name="テキスト ボックス 655"/>
        <xdr:cNvSpPr txBox="1"/>
      </xdr:nvSpPr>
      <xdr:spPr>
        <a:xfrm>
          <a:off x="12547111" y="13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126150</xdr:rowOff>
    </xdr:from>
    <xdr:to>
      <xdr:col>85</xdr:col>
      <xdr:colOff>127000</xdr:colOff>
      <xdr:row>98</xdr:row>
      <xdr:rowOff>137581</xdr:rowOff>
    </xdr:to>
    <xdr:cxnSp macro="">
      <xdr:nvCxnSpPr>
        <xdr:cNvPr id="683" name="直線コネクタ 682"/>
        <xdr:cNvCxnSpPr/>
      </xdr:nvCxnSpPr>
      <xdr:spPr>
        <a:xfrm>
          <a:off x="15481300" y="1692825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126150</xdr:rowOff>
    </xdr:from>
    <xdr:to>
      <xdr:col>81</xdr:col>
      <xdr:colOff>50800</xdr:colOff>
      <xdr:row>98</xdr:row>
      <xdr:rowOff>137561</xdr:rowOff>
    </xdr:to>
    <xdr:cxnSp macro="">
      <xdr:nvCxnSpPr>
        <xdr:cNvPr id="686" name="直線コネクタ 685"/>
        <xdr:cNvCxnSpPr/>
      </xdr:nvCxnSpPr>
      <xdr:spPr>
        <a:xfrm flipV="1">
          <a:off x="14592300" y="16928250"/>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136173</xdr:rowOff>
    </xdr:from>
    <xdr:to>
      <xdr:col>76</xdr:col>
      <xdr:colOff>114300</xdr:colOff>
      <xdr:row>98</xdr:row>
      <xdr:rowOff>137561</xdr:rowOff>
    </xdr:to>
    <xdr:cxnSp macro="">
      <xdr:nvCxnSpPr>
        <xdr:cNvPr id="689" name="直線コネクタ 688"/>
        <xdr:cNvCxnSpPr/>
      </xdr:nvCxnSpPr>
      <xdr:spPr>
        <a:xfrm>
          <a:off x="13703300" y="16938273"/>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129742</xdr:rowOff>
    </xdr:from>
    <xdr:to>
      <xdr:col>71</xdr:col>
      <xdr:colOff>177800</xdr:colOff>
      <xdr:row>98</xdr:row>
      <xdr:rowOff>136173</xdr:rowOff>
    </xdr:to>
    <xdr:cxnSp macro="">
      <xdr:nvCxnSpPr>
        <xdr:cNvPr id="692" name="直線コネクタ 691"/>
        <xdr:cNvCxnSpPr/>
      </xdr:nvCxnSpPr>
      <xdr:spPr>
        <a:xfrm>
          <a:off x="12814300" y="1693184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86781</xdr:rowOff>
    </xdr:from>
    <xdr:to>
      <xdr:col>85</xdr:col>
      <xdr:colOff>177800</xdr:colOff>
      <xdr:row>99</xdr:row>
      <xdr:rowOff>16931</xdr:rowOff>
    </xdr:to>
    <xdr:sp macro="" textlink="">
      <xdr:nvSpPr>
        <xdr:cNvPr id="702" name="楕円 701"/>
        <xdr:cNvSpPr/>
      </xdr:nvSpPr>
      <xdr:spPr>
        <a:xfrm>
          <a:off x="16268700" y="168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378565" cy="259045"/>
    <xdr:sp macro="" textlink="">
      <xdr:nvSpPr>
        <xdr:cNvPr id="703" name="積立金該当値テキスト"/>
        <xdr:cNvSpPr txBox="1"/>
      </xdr:nvSpPr>
      <xdr:spPr>
        <a:xfrm>
          <a:off x="16370300" y="1681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75350</xdr:rowOff>
    </xdr:from>
    <xdr:to>
      <xdr:col>81</xdr:col>
      <xdr:colOff>101600</xdr:colOff>
      <xdr:row>99</xdr:row>
      <xdr:rowOff>5500</xdr:rowOff>
    </xdr:to>
    <xdr:sp macro="" textlink="">
      <xdr:nvSpPr>
        <xdr:cNvPr id="704" name="楕円 703"/>
        <xdr:cNvSpPr/>
      </xdr:nvSpPr>
      <xdr:spPr>
        <a:xfrm>
          <a:off x="15430500" y="168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168077</xdr:rowOff>
    </xdr:from>
    <xdr:ext cx="469744" cy="259045"/>
    <xdr:sp macro="" textlink="">
      <xdr:nvSpPr>
        <xdr:cNvPr id="705" name="テキスト ボックス 704"/>
        <xdr:cNvSpPr txBox="1"/>
      </xdr:nvSpPr>
      <xdr:spPr>
        <a:xfrm>
          <a:off x="15246428" y="169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86761</xdr:rowOff>
    </xdr:from>
    <xdr:to>
      <xdr:col>76</xdr:col>
      <xdr:colOff>165100</xdr:colOff>
      <xdr:row>99</xdr:row>
      <xdr:rowOff>16911</xdr:rowOff>
    </xdr:to>
    <xdr:sp macro="" textlink="">
      <xdr:nvSpPr>
        <xdr:cNvPr id="706" name="楕円 705"/>
        <xdr:cNvSpPr/>
      </xdr:nvSpPr>
      <xdr:spPr>
        <a:xfrm>
          <a:off x="14541500" y="168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8038</xdr:rowOff>
    </xdr:from>
    <xdr:ext cx="378565" cy="259045"/>
    <xdr:sp macro="" textlink="">
      <xdr:nvSpPr>
        <xdr:cNvPr id="707" name="テキスト ボックス 706"/>
        <xdr:cNvSpPr txBox="1"/>
      </xdr:nvSpPr>
      <xdr:spPr>
        <a:xfrm>
          <a:off x="14403017" y="1698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85373</xdr:rowOff>
    </xdr:from>
    <xdr:to>
      <xdr:col>72</xdr:col>
      <xdr:colOff>38100</xdr:colOff>
      <xdr:row>99</xdr:row>
      <xdr:rowOff>15523</xdr:rowOff>
    </xdr:to>
    <xdr:sp macro="" textlink="">
      <xdr:nvSpPr>
        <xdr:cNvPr id="708" name="楕円 707"/>
        <xdr:cNvSpPr/>
      </xdr:nvSpPr>
      <xdr:spPr>
        <a:xfrm>
          <a:off x="13652500" y="16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6650</xdr:rowOff>
    </xdr:from>
    <xdr:ext cx="469744" cy="259045"/>
    <xdr:sp macro="" textlink="">
      <xdr:nvSpPr>
        <xdr:cNvPr id="709" name="テキスト ボックス 708"/>
        <xdr:cNvSpPr txBox="1"/>
      </xdr:nvSpPr>
      <xdr:spPr>
        <a:xfrm>
          <a:off x="13468428" y="16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78942</xdr:rowOff>
    </xdr:from>
    <xdr:to>
      <xdr:col>67</xdr:col>
      <xdr:colOff>101600</xdr:colOff>
      <xdr:row>99</xdr:row>
      <xdr:rowOff>9092</xdr:rowOff>
    </xdr:to>
    <xdr:sp macro="" textlink="">
      <xdr:nvSpPr>
        <xdr:cNvPr id="710" name="楕円 709"/>
        <xdr:cNvSpPr/>
      </xdr:nvSpPr>
      <xdr:spPr>
        <a:xfrm>
          <a:off x="12763500" y="16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219</xdr:rowOff>
    </xdr:from>
    <xdr:ext cx="469744" cy="259045"/>
    <xdr:sp macro="" textlink="">
      <xdr:nvSpPr>
        <xdr:cNvPr id="711" name="テキスト ボックス 710"/>
        <xdr:cNvSpPr txBox="1"/>
      </xdr:nvSpPr>
      <xdr:spPr>
        <a:xfrm>
          <a:off x="12579428" y="1697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25171</xdr:rowOff>
    </xdr:from>
    <xdr:to>
      <xdr:col>116</xdr:col>
      <xdr:colOff>63500</xdr:colOff>
      <xdr:row>37</xdr:row>
      <xdr:rowOff>80264</xdr:rowOff>
    </xdr:to>
    <xdr:cxnSp macro="">
      <xdr:nvCxnSpPr>
        <xdr:cNvPr id="738" name="直線コネクタ 737"/>
        <xdr:cNvCxnSpPr/>
      </xdr:nvCxnSpPr>
      <xdr:spPr>
        <a:xfrm flipV="1">
          <a:off x="21323300" y="6368821"/>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80264</xdr:rowOff>
    </xdr:from>
    <xdr:to>
      <xdr:col>111</xdr:col>
      <xdr:colOff>177800</xdr:colOff>
      <xdr:row>37</xdr:row>
      <xdr:rowOff>85842</xdr:rowOff>
    </xdr:to>
    <xdr:cxnSp macro="">
      <xdr:nvCxnSpPr>
        <xdr:cNvPr id="741" name="直線コネクタ 740"/>
        <xdr:cNvCxnSpPr/>
      </xdr:nvCxnSpPr>
      <xdr:spPr>
        <a:xfrm flipV="1">
          <a:off x="20434300" y="642391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77429</xdr:rowOff>
    </xdr:from>
    <xdr:to>
      <xdr:col>107</xdr:col>
      <xdr:colOff>50800</xdr:colOff>
      <xdr:row>37</xdr:row>
      <xdr:rowOff>85842</xdr:rowOff>
    </xdr:to>
    <xdr:cxnSp macro="">
      <xdr:nvCxnSpPr>
        <xdr:cNvPr id="744" name="直線コネクタ 743"/>
        <xdr:cNvCxnSpPr/>
      </xdr:nvCxnSpPr>
      <xdr:spPr>
        <a:xfrm>
          <a:off x="19545300" y="642107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77429</xdr:rowOff>
    </xdr:from>
    <xdr:to>
      <xdr:col>102</xdr:col>
      <xdr:colOff>114300</xdr:colOff>
      <xdr:row>37</xdr:row>
      <xdr:rowOff>96175</xdr:rowOff>
    </xdr:to>
    <xdr:cxnSp macro="">
      <xdr:nvCxnSpPr>
        <xdr:cNvPr id="747" name="直線コネクタ 746"/>
        <xdr:cNvCxnSpPr/>
      </xdr:nvCxnSpPr>
      <xdr:spPr>
        <a:xfrm flipV="1">
          <a:off x="18656300" y="64210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145821</xdr:rowOff>
    </xdr:from>
    <xdr:to>
      <xdr:col>116</xdr:col>
      <xdr:colOff>114300</xdr:colOff>
      <xdr:row>37</xdr:row>
      <xdr:rowOff>75971</xdr:rowOff>
    </xdr:to>
    <xdr:sp macro="" textlink="">
      <xdr:nvSpPr>
        <xdr:cNvPr id="757" name="楕円 756"/>
        <xdr:cNvSpPr/>
      </xdr:nvSpPr>
      <xdr:spPr>
        <a:xfrm>
          <a:off x="221107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168698</xdr:rowOff>
    </xdr:from>
    <xdr:ext cx="469744" cy="259045"/>
    <xdr:sp macro="" textlink="">
      <xdr:nvSpPr>
        <xdr:cNvPr id="758" name="投資及び出資金該当値テキスト"/>
        <xdr:cNvSpPr txBox="1"/>
      </xdr:nvSpPr>
      <xdr:spPr>
        <a:xfrm>
          <a:off x="22212300" y="61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29464</xdr:rowOff>
    </xdr:from>
    <xdr:to>
      <xdr:col>112</xdr:col>
      <xdr:colOff>38100</xdr:colOff>
      <xdr:row>37</xdr:row>
      <xdr:rowOff>131064</xdr:rowOff>
    </xdr:to>
    <xdr:sp macro="" textlink="">
      <xdr:nvSpPr>
        <xdr:cNvPr id="759" name="楕円 758"/>
        <xdr:cNvSpPr/>
      </xdr:nvSpPr>
      <xdr:spPr>
        <a:xfrm>
          <a:off x="21272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147591</xdr:rowOff>
    </xdr:from>
    <xdr:ext cx="469744" cy="259045"/>
    <xdr:sp macro="" textlink="">
      <xdr:nvSpPr>
        <xdr:cNvPr id="760" name="テキスト ボックス 759"/>
        <xdr:cNvSpPr txBox="1"/>
      </xdr:nvSpPr>
      <xdr:spPr>
        <a:xfrm>
          <a:off x="21088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35042</xdr:rowOff>
    </xdr:from>
    <xdr:to>
      <xdr:col>107</xdr:col>
      <xdr:colOff>101600</xdr:colOff>
      <xdr:row>37</xdr:row>
      <xdr:rowOff>136642</xdr:rowOff>
    </xdr:to>
    <xdr:sp macro="" textlink="">
      <xdr:nvSpPr>
        <xdr:cNvPr id="761" name="楕円 760"/>
        <xdr:cNvSpPr/>
      </xdr:nvSpPr>
      <xdr:spPr>
        <a:xfrm>
          <a:off x="20383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153169</xdr:rowOff>
    </xdr:from>
    <xdr:ext cx="469744" cy="259045"/>
    <xdr:sp macro="" textlink="">
      <xdr:nvSpPr>
        <xdr:cNvPr id="762" name="テキスト ボックス 761"/>
        <xdr:cNvSpPr txBox="1"/>
      </xdr:nvSpPr>
      <xdr:spPr>
        <a:xfrm>
          <a:off x="20199428" y="61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26629</xdr:rowOff>
    </xdr:from>
    <xdr:to>
      <xdr:col>102</xdr:col>
      <xdr:colOff>165100</xdr:colOff>
      <xdr:row>37</xdr:row>
      <xdr:rowOff>128229</xdr:rowOff>
    </xdr:to>
    <xdr:sp macro="" textlink="">
      <xdr:nvSpPr>
        <xdr:cNvPr id="763" name="楕円 762"/>
        <xdr:cNvSpPr/>
      </xdr:nvSpPr>
      <xdr:spPr>
        <a:xfrm>
          <a:off x="19494500" y="63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144756</xdr:rowOff>
    </xdr:from>
    <xdr:ext cx="469744" cy="259045"/>
    <xdr:sp macro="" textlink="">
      <xdr:nvSpPr>
        <xdr:cNvPr id="764" name="テキスト ボックス 763"/>
        <xdr:cNvSpPr txBox="1"/>
      </xdr:nvSpPr>
      <xdr:spPr>
        <a:xfrm>
          <a:off x="19310428" y="61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45375</xdr:rowOff>
    </xdr:from>
    <xdr:to>
      <xdr:col>98</xdr:col>
      <xdr:colOff>38100</xdr:colOff>
      <xdr:row>37</xdr:row>
      <xdr:rowOff>146975</xdr:rowOff>
    </xdr:to>
    <xdr:sp macro="" textlink="">
      <xdr:nvSpPr>
        <xdr:cNvPr id="765" name="楕円 764"/>
        <xdr:cNvSpPr/>
      </xdr:nvSpPr>
      <xdr:spPr>
        <a:xfrm>
          <a:off x="186055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163502</xdr:rowOff>
    </xdr:from>
    <xdr:ext cx="469744" cy="259045"/>
    <xdr:sp macro="" textlink="">
      <xdr:nvSpPr>
        <xdr:cNvPr id="766" name="テキスト ボックス 765"/>
        <xdr:cNvSpPr txBox="1"/>
      </xdr:nvSpPr>
      <xdr:spPr>
        <a:xfrm>
          <a:off x="18421428" y="61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40853</xdr:rowOff>
    </xdr:from>
    <xdr:to>
      <xdr:col>116</xdr:col>
      <xdr:colOff>63500</xdr:colOff>
      <xdr:row>54</xdr:row>
      <xdr:rowOff>77795</xdr:rowOff>
    </xdr:to>
    <xdr:cxnSp macro="">
      <xdr:nvCxnSpPr>
        <xdr:cNvPr id="793" name="直線コネクタ 792"/>
        <xdr:cNvCxnSpPr/>
      </xdr:nvCxnSpPr>
      <xdr:spPr>
        <a:xfrm flipV="1">
          <a:off x="21323300" y="9299153"/>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77795</xdr:rowOff>
    </xdr:from>
    <xdr:to>
      <xdr:col>111</xdr:col>
      <xdr:colOff>177800</xdr:colOff>
      <xdr:row>54</xdr:row>
      <xdr:rowOff>137963</xdr:rowOff>
    </xdr:to>
    <xdr:cxnSp macro="">
      <xdr:nvCxnSpPr>
        <xdr:cNvPr id="796" name="直線コネクタ 795"/>
        <xdr:cNvCxnSpPr/>
      </xdr:nvCxnSpPr>
      <xdr:spPr>
        <a:xfrm flipV="1">
          <a:off x="20434300" y="9336095"/>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128636</xdr:rowOff>
    </xdr:from>
    <xdr:to>
      <xdr:col>107</xdr:col>
      <xdr:colOff>50800</xdr:colOff>
      <xdr:row>54</xdr:row>
      <xdr:rowOff>137963</xdr:rowOff>
    </xdr:to>
    <xdr:cxnSp macro="">
      <xdr:nvCxnSpPr>
        <xdr:cNvPr id="799" name="直線コネクタ 798"/>
        <xdr:cNvCxnSpPr/>
      </xdr:nvCxnSpPr>
      <xdr:spPr>
        <a:xfrm>
          <a:off x="19545300" y="938693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98644</xdr:rowOff>
    </xdr:from>
    <xdr:to>
      <xdr:col>102</xdr:col>
      <xdr:colOff>114300</xdr:colOff>
      <xdr:row>54</xdr:row>
      <xdr:rowOff>128636</xdr:rowOff>
    </xdr:to>
    <xdr:cxnSp macro="">
      <xdr:nvCxnSpPr>
        <xdr:cNvPr id="802" name="直線コネクタ 801"/>
        <xdr:cNvCxnSpPr/>
      </xdr:nvCxnSpPr>
      <xdr:spPr>
        <a:xfrm>
          <a:off x="18656300" y="935694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161503</xdr:rowOff>
    </xdr:from>
    <xdr:to>
      <xdr:col>116</xdr:col>
      <xdr:colOff>114300</xdr:colOff>
      <xdr:row>54</xdr:row>
      <xdr:rowOff>91653</xdr:rowOff>
    </xdr:to>
    <xdr:sp macro="" textlink="">
      <xdr:nvSpPr>
        <xdr:cNvPr id="812" name="楕円 811"/>
        <xdr:cNvSpPr/>
      </xdr:nvSpPr>
      <xdr:spPr>
        <a:xfrm>
          <a:off x="22110700" y="9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12930</xdr:rowOff>
    </xdr:from>
    <xdr:ext cx="469744" cy="259045"/>
    <xdr:sp macro="" textlink="">
      <xdr:nvSpPr>
        <xdr:cNvPr id="813" name="貸付金該当値テキスト"/>
        <xdr:cNvSpPr txBox="1"/>
      </xdr:nvSpPr>
      <xdr:spPr>
        <a:xfrm>
          <a:off x="22212300" y="90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26995</xdr:rowOff>
    </xdr:from>
    <xdr:to>
      <xdr:col>112</xdr:col>
      <xdr:colOff>38100</xdr:colOff>
      <xdr:row>54</xdr:row>
      <xdr:rowOff>128595</xdr:rowOff>
    </xdr:to>
    <xdr:sp macro="" textlink="">
      <xdr:nvSpPr>
        <xdr:cNvPr id="814" name="楕円 813"/>
        <xdr:cNvSpPr/>
      </xdr:nvSpPr>
      <xdr:spPr>
        <a:xfrm>
          <a:off x="21272500" y="92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145122</xdr:rowOff>
    </xdr:from>
    <xdr:ext cx="469744" cy="259045"/>
    <xdr:sp macro="" textlink="">
      <xdr:nvSpPr>
        <xdr:cNvPr id="815" name="テキスト ボックス 814"/>
        <xdr:cNvSpPr txBox="1"/>
      </xdr:nvSpPr>
      <xdr:spPr>
        <a:xfrm>
          <a:off x="21088428" y="90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87163</xdr:rowOff>
    </xdr:from>
    <xdr:to>
      <xdr:col>107</xdr:col>
      <xdr:colOff>101600</xdr:colOff>
      <xdr:row>55</xdr:row>
      <xdr:rowOff>17313</xdr:rowOff>
    </xdr:to>
    <xdr:sp macro="" textlink="">
      <xdr:nvSpPr>
        <xdr:cNvPr id="816" name="楕円 815"/>
        <xdr:cNvSpPr/>
      </xdr:nvSpPr>
      <xdr:spPr>
        <a:xfrm>
          <a:off x="20383500" y="93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33840</xdr:rowOff>
    </xdr:from>
    <xdr:ext cx="469744" cy="259045"/>
    <xdr:sp macro="" textlink="">
      <xdr:nvSpPr>
        <xdr:cNvPr id="817" name="テキスト ボックス 816"/>
        <xdr:cNvSpPr txBox="1"/>
      </xdr:nvSpPr>
      <xdr:spPr>
        <a:xfrm>
          <a:off x="20199428" y="91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77836</xdr:rowOff>
    </xdr:from>
    <xdr:to>
      <xdr:col>102</xdr:col>
      <xdr:colOff>165100</xdr:colOff>
      <xdr:row>55</xdr:row>
      <xdr:rowOff>7986</xdr:rowOff>
    </xdr:to>
    <xdr:sp macro="" textlink="">
      <xdr:nvSpPr>
        <xdr:cNvPr id="818" name="楕円 817"/>
        <xdr:cNvSpPr/>
      </xdr:nvSpPr>
      <xdr:spPr>
        <a:xfrm>
          <a:off x="19494500" y="9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24513</xdr:rowOff>
    </xdr:from>
    <xdr:ext cx="469744" cy="259045"/>
    <xdr:sp macro="" textlink="">
      <xdr:nvSpPr>
        <xdr:cNvPr id="819" name="テキスト ボックス 818"/>
        <xdr:cNvSpPr txBox="1"/>
      </xdr:nvSpPr>
      <xdr:spPr>
        <a:xfrm>
          <a:off x="19310428" y="9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47844</xdr:rowOff>
    </xdr:from>
    <xdr:to>
      <xdr:col>98</xdr:col>
      <xdr:colOff>38100</xdr:colOff>
      <xdr:row>54</xdr:row>
      <xdr:rowOff>149444</xdr:rowOff>
    </xdr:to>
    <xdr:sp macro="" textlink="">
      <xdr:nvSpPr>
        <xdr:cNvPr id="820" name="楕円 819"/>
        <xdr:cNvSpPr/>
      </xdr:nvSpPr>
      <xdr:spPr>
        <a:xfrm>
          <a:off x="18605500" y="93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165971</xdr:rowOff>
    </xdr:from>
    <xdr:ext cx="469744" cy="259045"/>
    <xdr:sp macro="" textlink="">
      <xdr:nvSpPr>
        <xdr:cNvPr id="821" name="テキスト ボックス 820"/>
        <xdr:cNvSpPr txBox="1"/>
      </xdr:nvSpPr>
      <xdr:spPr>
        <a:xfrm>
          <a:off x="18421428" y="908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129012</xdr:rowOff>
    </xdr:from>
    <xdr:to>
      <xdr:col>116</xdr:col>
      <xdr:colOff>63500</xdr:colOff>
      <xdr:row>78</xdr:row>
      <xdr:rowOff>96265</xdr:rowOff>
    </xdr:to>
    <xdr:cxnSp macro="">
      <xdr:nvCxnSpPr>
        <xdr:cNvPr id="851" name="直線コネクタ 850"/>
        <xdr:cNvCxnSpPr/>
      </xdr:nvCxnSpPr>
      <xdr:spPr>
        <a:xfrm>
          <a:off x="21323300" y="13330662"/>
          <a:ext cx="8382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107029</xdr:rowOff>
    </xdr:from>
    <xdr:to>
      <xdr:col>111</xdr:col>
      <xdr:colOff>177800</xdr:colOff>
      <xdr:row>77</xdr:row>
      <xdr:rowOff>129012</xdr:rowOff>
    </xdr:to>
    <xdr:cxnSp macro="">
      <xdr:nvCxnSpPr>
        <xdr:cNvPr id="854" name="直線コネクタ 853"/>
        <xdr:cNvCxnSpPr/>
      </xdr:nvCxnSpPr>
      <xdr:spPr>
        <a:xfrm>
          <a:off x="20434300" y="13308679"/>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107029</xdr:rowOff>
    </xdr:from>
    <xdr:to>
      <xdr:col>107</xdr:col>
      <xdr:colOff>50800</xdr:colOff>
      <xdr:row>77</xdr:row>
      <xdr:rowOff>114154</xdr:rowOff>
    </xdr:to>
    <xdr:cxnSp macro="">
      <xdr:nvCxnSpPr>
        <xdr:cNvPr id="857" name="直線コネクタ 856"/>
        <xdr:cNvCxnSpPr/>
      </xdr:nvCxnSpPr>
      <xdr:spPr>
        <a:xfrm flipV="1">
          <a:off x="19545300" y="13308679"/>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114154</xdr:rowOff>
    </xdr:from>
    <xdr:to>
      <xdr:col>102</xdr:col>
      <xdr:colOff>114300</xdr:colOff>
      <xdr:row>77</xdr:row>
      <xdr:rowOff>140957</xdr:rowOff>
    </xdr:to>
    <xdr:cxnSp macro="">
      <xdr:nvCxnSpPr>
        <xdr:cNvPr id="860" name="直線コネクタ 859"/>
        <xdr:cNvCxnSpPr/>
      </xdr:nvCxnSpPr>
      <xdr:spPr>
        <a:xfrm flipV="1">
          <a:off x="18656300" y="1331580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45465</xdr:rowOff>
    </xdr:from>
    <xdr:to>
      <xdr:col>116</xdr:col>
      <xdr:colOff>114300</xdr:colOff>
      <xdr:row>78</xdr:row>
      <xdr:rowOff>147065</xdr:rowOff>
    </xdr:to>
    <xdr:sp macro="" textlink="">
      <xdr:nvSpPr>
        <xdr:cNvPr id="870" name="楕円 869"/>
        <xdr:cNvSpPr/>
      </xdr:nvSpPr>
      <xdr:spPr>
        <a:xfrm>
          <a:off x="22110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131842</xdr:rowOff>
    </xdr:from>
    <xdr:ext cx="534377" cy="259045"/>
    <xdr:sp macro="" textlink="">
      <xdr:nvSpPr>
        <xdr:cNvPr id="871" name="繰出金該当値テキスト"/>
        <xdr:cNvSpPr txBox="1"/>
      </xdr:nvSpPr>
      <xdr:spPr>
        <a:xfrm>
          <a:off x="22212300" y="13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78212</xdr:rowOff>
    </xdr:from>
    <xdr:to>
      <xdr:col>112</xdr:col>
      <xdr:colOff>38100</xdr:colOff>
      <xdr:row>78</xdr:row>
      <xdr:rowOff>8362</xdr:rowOff>
    </xdr:to>
    <xdr:sp macro="" textlink="">
      <xdr:nvSpPr>
        <xdr:cNvPr id="872" name="楕円 871"/>
        <xdr:cNvSpPr/>
      </xdr:nvSpPr>
      <xdr:spPr>
        <a:xfrm>
          <a:off x="21272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170939</xdr:rowOff>
    </xdr:from>
    <xdr:ext cx="534377" cy="259045"/>
    <xdr:sp macro="" textlink="">
      <xdr:nvSpPr>
        <xdr:cNvPr id="873" name="テキスト ボックス 872"/>
        <xdr:cNvSpPr txBox="1"/>
      </xdr:nvSpPr>
      <xdr:spPr>
        <a:xfrm>
          <a:off x="21056111" y="133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56229</xdr:rowOff>
    </xdr:from>
    <xdr:to>
      <xdr:col>107</xdr:col>
      <xdr:colOff>101600</xdr:colOff>
      <xdr:row>77</xdr:row>
      <xdr:rowOff>157829</xdr:rowOff>
    </xdr:to>
    <xdr:sp macro="" textlink="">
      <xdr:nvSpPr>
        <xdr:cNvPr id="874" name="楕円 873"/>
        <xdr:cNvSpPr/>
      </xdr:nvSpPr>
      <xdr:spPr>
        <a:xfrm>
          <a:off x="20383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148956</xdr:rowOff>
    </xdr:from>
    <xdr:ext cx="534377" cy="259045"/>
    <xdr:sp macro="" textlink="">
      <xdr:nvSpPr>
        <xdr:cNvPr id="875" name="テキスト ボックス 874"/>
        <xdr:cNvSpPr txBox="1"/>
      </xdr:nvSpPr>
      <xdr:spPr>
        <a:xfrm>
          <a:off x="20167111" y="133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63354</xdr:rowOff>
    </xdr:from>
    <xdr:to>
      <xdr:col>102</xdr:col>
      <xdr:colOff>165100</xdr:colOff>
      <xdr:row>77</xdr:row>
      <xdr:rowOff>164954</xdr:rowOff>
    </xdr:to>
    <xdr:sp macro="" textlink="">
      <xdr:nvSpPr>
        <xdr:cNvPr id="876" name="楕円 875"/>
        <xdr:cNvSpPr/>
      </xdr:nvSpPr>
      <xdr:spPr>
        <a:xfrm>
          <a:off x="194945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156081</xdr:rowOff>
    </xdr:from>
    <xdr:ext cx="534377" cy="259045"/>
    <xdr:sp macro="" textlink="">
      <xdr:nvSpPr>
        <xdr:cNvPr id="877" name="テキスト ボックス 876"/>
        <xdr:cNvSpPr txBox="1"/>
      </xdr:nvSpPr>
      <xdr:spPr>
        <a:xfrm>
          <a:off x="19278111" y="133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90157</xdr:rowOff>
    </xdr:from>
    <xdr:to>
      <xdr:col>98</xdr:col>
      <xdr:colOff>38100</xdr:colOff>
      <xdr:row>78</xdr:row>
      <xdr:rowOff>20307</xdr:rowOff>
    </xdr:to>
    <xdr:sp macro="" textlink="">
      <xdr:nvSpPr>
        <xdr:cNvPr id="878" name="楕円 877"/>
        <xdr:cNvSpPr/>
      </xdr:nvSpPr>
      <xdr:spPr>
        <a:xfrm>
          <a:off x="186055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11434</xdr:rowOff>
    </xdr:from>
    <xdr:ext cx="534377" cy="259045"/>
    <xdr:sp macro="" textlink="">
      <xdr:nvSpPr>
        <xdr:cNvPr id="879" name="テキスト ボックス 878"/>
        <xdr:cNvSpPr txBox="1"/>
      </xdr:nvSpPr>
      <xdr:spPr>
        <a:xfrm>
          <a:off x="18389111" y="133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歳出決算総額に係る住民一人当たりのコストは約</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千円と前年度に比べ約４千円の減となっており、類似団体平均</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も下回っている。主な構成費目である人件費は類似団体中、最も低く、全国及び静岡県平均よりも下回っている。これは、一部事務組合で処理している事務が多いことと、保育所等を公立で運営している割合が少ないことによるもの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72,501</a:t>
          </a:r>
          <a:r>
            <a:rPr kumimoji="1" lang="ja-JP" altLang="en-US" sz="1300">
              <a:latin typeface="ＭＳ Ｐゴシック" panose="020B0600070205080204" pitchFamily="50" charset="-128"/>
              <a:ea typeface="ＭＳ Ｐゴシック" panose="020B0600070205080204" pitchFamily="50" charset="-128"/>
            </a:rPr>
            <a:t>円となっており年々増加しており、待機児童対策や障害児者にかかる扶助や介護等社会保障関係経費は増加傾向にあり、今後も高い状態が続く見込みとなっている。積立金は、類似団体、全国及び静岡県平均を大きく下回っており、財政調整基金などの基金現在高についても繰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基金を取崩した額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積立額を上回っており、減少している。令和２年度以降、合併特例債を原資とした基金造成を予定しており、基金現在高は増加する見込みとなっているが、不測の事態へ備えるためにも基金に頼らない財政運営となるよう努める。補助費等は、類似団体平均は下回っているものの、全国及び静岡県平均を</a:t>
          </a:r>
          <a:r>
            <a:rPr kumimoji="1" lang="en-US" altLang="ja-JP" sz="1300">
              <a:latin typeface="ＭＳ Ｐゴシック" panose="020B0600070205080204" pitchFamily="50" charset="-128"/>
              <a:ea typeface="ＭＳ Ｐゴシック" panose="020B0600070205080204" pitchFamily="50" charset="-128"/>
            </a:rPr>
            <a:t>10,826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15,292</a:t>
          </a:r>
          <a:r>
            <a:rPr kumimoji="1" lang="ja-JP" altLang="en-US" sz="1300">
              <a:latin typeface="ＭＳ Ｐゴシック" panose="020B0600070205080204" pitchFamily="50" charset="-128"/>
              <a:ea typeface="ＭＳ Ｐゴシック" panose="020B0600070205080204" pitchFamily="50" charset="-128"/>
            </a:rPr>
            <a:t>円と大きく上回っている。これは病院事業などの企業会計への繰出金のほか、ごみ処理施設などの一事務組合への負担金の影響が大きく、今後も大幅に減少することが見込めないため、事業内容を精査するなど過度な財政負担とならないよう努める。</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163322</xdr:rowOff>
    </xdr:from>
    <xdr:to>
      <xdr:col>24</xdr:col>
      <xdr:colOff>63500</xdr:colOff>
      <xdr:row>37</xdr:row>
      <xdr:rowOff>168084</xdr:rowOff>
    </xdr:to>
    <xdr:cxnSp macro="">
      <xdr:nvCxnSpPr>
        <xdr:cNvPr id="61" name="直線コネクタ 60"/>
        <xdr:cNvCxnSpPr/>
      </xdr:nvCxnSpPr>
      <xdr:spPr>
        <a:xfrm>
          <a:off x="3797300" y="650697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153988</xdr:rowOff>
    </xdr:from>
    <xdr:to>
      <xdr:col>19</xdr:col>
      <xdr:colOff>177800</xdr:colOff>
      <xdr:row>37</xdr:row>
      <xdr:rowOff>163322</xdr:rowOff>
    </xdr:to>
    <xdr:cxnSp macro="">
      <xdr:nvCxnSpPr>
        <xdr:cNvPr id="64" name="直線コネクタ 63"/>
        <xdr:cNvCxnSpPr/>
      </xdr:nvCxnSpPr>
      <xdr:spPr>
        <a:xfrm>
          <a:off x="2908300" y="649763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96457</xdr:rowOff>
    </xdr:from>
    <xdr:to>
      <xdr:col>15</xdr:col>
      <xdr:colOff>50800</xdr:colOff>
      <xdr:row>37</xdr:row>
      <xdr:rowOff>153988</xdr:rowOff>
    </xdr:to>
    <xdr:cxnSp macro="">
      <xdr:nvCxnSpPr>
        <xdr:cNvPr id="67" name="直線コネクタ 66"/>
        <xdr:cNvCxnSpPr/>
      </xdr:nvCxnSpPr>
      <xdr:spPr>
        <a:xfrm>
          <a:off x="2019300" y="644010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96457</xdr:rowOff>
    </xdr:from>
    <xdr:to>
      <xdr:col>10</xdr:col>
      <xdr:colOff>114300</xdr:colOff>
      <xdr:row>37</xdr:row>
      <xdr:rowOff>154559</xdr:rowOff>
    </xdr:to>
    <xdr:cxnSp macro="">
      <xdr:nvCxnSpPr>
        <xdr:cNvPr id="70" name="直線コネクタ 69"/>
        <xdr:cNvCxnSpPr/>
      </xdr:nvCxnSpPr>
      <xdr:spPr>
        <a:xfrm flipV="1">
          <a:off x="1130300" y="644010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117284</xdr:rowOff>
    </xdr:from>
    <xdr:to>
      <xdr:col>24</xdr:col>
      <xdr:colOff>114300</xdr:colOff>
      <xdr:row>38</xdr:row>
      <xdr:rowOff>47434</xdr:rowOff>
    </xdr:to>
    <xdr:sp macro="" textlink="">
      <xdr:nvSpPr>
        <xdr:cNvPr id="80" name="楕円 79"/>
        <xdr:cNvSpPr/>
      </xdr:nvSpPr>
      <xdr:spPr>
        <a:xfrm>
          <a:off x="45847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32211</xdr:rowOff>
    </xdr:from>
    <xdr:ext cx="469744" cy="259045"/>
    <xdr:sp macro="" textlink="">
      <xdr:nvSpPr>
        <xdr:cNvPr id="81" name="議会費該当値テキスト"/>
        <xdr:cNvSpPr txBox="1"/>
      </xdr:nvSpPr>
      <xdr:spPr>
        <a:xfrm>
          <a:off x="4686300" y="63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112522</xdr:rowOff>
    </xdr:from>
    <xdr:to>
      <xdr:col>20</xdr:col>
      <xdr:colOff>38100</xdr:colOff>
      <xdr:row>38</xdr:row>
      <xdr:rowOff>42672</xdr:rowOff>
    </xdr:to>
    <xdr:sp macro="" textlink="">
      <xdr:nvSpPr>
        <xdr:cNvPr id="82" name="楕円 81"/>
        <xdr:cNvSpPr/>
      </xdr:nvSpPr>
      <xdr:spPr>
        <a:xfrm>
          <a:off x="3746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33799</xdr:rowOff>
    </xdr:from>
    <xdr:ext cx="469744" cy="259045"/>
    <xdr:sp macro="" textlink="">
      <xdr:nvSpPr>
        <xdr:cNvPr id="83" name="テキスト ボックス 82"/>
        <xdr:cNvSpPr txBox="1"/>
      </xdr:nvSpPr>
      <xdr:spPr>
        <a:xfrm>
          <a:off x="3562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103188</xdr:rowOff>
    </xdr:from>
    <xdr:to>
      <xdr:col>15</xdr:col>
      <xdr:colOff>101600</xdr:colOff>
      <xdr:row>38</xdr:row>
      <xdr:rowOff>33338</xdr:rowOff>
    </xdr:to>
    <xdr:sp macro="" textlink="">
      <xdr:nvSpPr>
        <xdr:cNvPr id="84" name="楕円 83"/>
        <xdr:cNvSpPr/>
      </xdr:nvSpPr>
      <xdr:spPr>
        <a:xfrm>
          <a:off x="2857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24465</xdr:rowOff>
    </xdr:from>
    <xdr:ext cx="469744" cy="259045"/>
    <xdr:sp macro="" textlink="">
      <xdr:nvSpPr>
        <xdr:cNvPr id="85" name="テキスト ボックス 84"/>
        <xdr:cNvSpPr txBox="1"/>
      </xdr:nvSpPr>
      <xdr:spPr>
        <a:xfrm>
          <a:off x="2673428" y="6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45657</xdr:rowOff>
    </xdr:from>
    <xdr:to>
      <xdr:col>10</xdr:col>
      <xdr:colOff>165100</xdr:colOff>
      <xdr:row>37</xdr:row>
      <xdr:rowOff>147257</xdr:rowOff>
    </xdr:to>
    <xdr:sp macro="" textlink="">
      <xdr:nvSpPr>
        <xdr:cNvPr id="86" name="楕円 85"/>
        <xdr:cNvSpPr/>
      </xdr:nvSpPr>
      <xdr:spPr>
        <a:xfrm>
          <a:off x="1968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138383</xdr:rowOff>
    </xdr:from>
    <xdr:ext cx="469744" cy="259045"/>
    <xdr:sp macro="" textlink="">
      <xdr:nvSpPr>
        <xdr:cNvPr id="87" name="テキスト ボックス 86"/>
        <xdr:cNvSpPr txBox="1"/>
      </xdr:nvSpPr>
      <xdr:spPr>
        <a:xfrm>
          <a:off x="1784428" y="648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103759</xdr:rowOff>
    </xdr:from>
    <xdr:to>
      <xdr:col>6</xdr:col>
      <xdr:colOff>38100</xdr:colOff>
      <xdr:row>38</xdr:row>
      <xdr:rowOff>33910</xdr:rowOff>
    </xdr:to>
    <xdr:sp macro="" textlink="">
      <xdr:nvSpPr>
        <xdr:cNvPr id="88" name="楕円 87"/>
        <xdr:cNvSpPr/>
      </xdr:nvSpPr>
      <xdr:spPr>
        <a:xfrm>
          <a:off x="107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25036</xdr:rowOff>
    </xdr:from>
    <xdr:ext cx="469744" cy="259045"/>
    <xdr:sp macro="" textlink="">
      <xdr:nvSpPr>
        <xdr:cNvPr id="89" name="テキスト ボックス 88"/>
        <xdr:cNvSpPr txBox="1"/>
      </xdr:nvSpPr>
      <xdr:spPr>
        <a:xfrm>
          <a:off x="895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125982</xdr:rowOff>
    </xdr:from>
    <xdr:to>
      <xdr:col>24</xdr:col>
      <xdr:colOff>63500</xdr:colOff>
      <xdr:row>58</xdr:row>
      <xdr:rowOff>126125</xdr:rowOff>
    </xdr:to>
    <xdr:cxnSp macro="">
      <xdr:nvCxnSpPr>
        <xdr:cNvPr id="118" name="直線コネクタ 117"/>
        <xdr:cNvCxnSpPr/>
      </xdr:nvCxnSpPr>
      <xdr:spPr>
        <a:xfrm flipV="1">
          <a:off x="3797300" y="10070082"/>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122715</xdr:rowOff>
    </xdr:from>
    <xdr:to>
      <xdr:col>19</xdr:col>
      <xdr:colOff>177800</xdr:colOff>
      <xdr:row>58</xdr:row>
      <xdr:rowOff>126125</xdr:rowOff>
    </xdr:to>
    <xdr:cxnSp macro="">
      <xdr:nvCxnSpPr>
        <xdr:cNvPr id="121" name="直線コネクタ 120"/>
        <xdr:cNvCxnSpPr/>
      </xdr:nvCxnSpPr>
      <xdr:spPr>
        <a:xfrm>
          <a:off x="2908300" y="1006681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122715</xdr:rowOff>
    </xdr:from>
    <xdr:to>
      <xdr:col>15</xdr:col>
      <xdr:colOff>50800</xdr:colOff>
      <xdr:row>58</xdr:row>
      <xdr:rowOff>132779</xdr:rowOff>
    </xdr:to>
    <xdr:cxnSp macro="">
      <xdr:nvCxnSpPr>
        <xdr:cNvPr id="124" name="直線コネクタ 123"/>
        <xdr:cNvCxnSpPr/>
      </xdr:nvCxnSpPr>
      <xdr:spPr>
        <a:xfrm flipV="1">
          <a:off x="2019300" y="10066815"/>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130503</xdr:rowOff>
    </xdr:from>
    <xdr:to>
      <xdr:col>10</xdr:col>
      <xdr:colOff>114300</xdr:colOff>
      <xdr:row>58</xdr:row>
      <xdr:rowOff>132779</xdr:rowOff>
    </xdr:to>
    <xdr:cxnSp macro="">
      <xdr:nvCxnSpPr>
        <xdr:cNvPr id="127" name="直線コネクタ 126"/>
        <xdr:cNvCxnSpPr/>
      </xdr:nvCxnSpPr>
      <xdr:spPr>
        <a:xfrm>
          <a:off x="1130300" y="10074603"/>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75182</xdr:rowOff>
    </xdr:from>
    <xdr:to>
      <xdr:col>24</xdr:col>
      <xdr:colOff>114300</xdr:colOff>
      <xdr:row>59</xdr:row>
      <xdr:rowOff>5332</xdr:rowOff>
    </xdr:to>
    <xdr:sp macro="" textlink="">
      <xdr:nvSpPr>
        <xdr:cNvPr id="137" name="楕円 136"/>
        <xdr:cNvSpPr/>
      </xdr:nvSpPr>
      <xdr:spPr>
        <a:xfrm>
          <a:off x="4584700" y="10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161559</xdr:rowOff>
    </xdr:from>
    <xdr:ext cx="534377" cy="259045"/>
    <xdr:sp macro="" textlink="">
      <xdr:nvSpPr>
        <xdr:cNvPr id="138" name="総務費該当値テキスト"/>
        <xdr:cNvSpPr txBox="1"/>
      </xdr:nvSpPr>
      <xdr:spPr>
        <a:xfrm>
          <a:off x="4686300" y="99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75325</xdr:rowOff>
    </xdr:from>
    <xdr:to>
      <xdr:col>20</xdr:col>
      <xdr:colOff>38100</xdr:colOff>
      <xdr:row>59</xdr:row>
      <xdr:rowOff>5475</xdr:rowOff>
    </xdr:to>
    <xdr:sp macro="" textlink="">
      <xdr:nvSpPr>
        <xdr:cNvPr id="139" name="楕円 138"/>
        <xdr:cNvSpPr/>
      </xdr:nvSpPr>
      <xdr:spPr>
        <a:xfrm>
          <a:off x="3746500" y="10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168052</xdr:rowOff>
    </xdr:from>
    <xdr:ext cx="534377" cy="259045"/>
    <xdr:sp macro="" textlink="">
      <xdr:nvSpPr>
        <xdr:cNvPr id="140" name="テキスト ボックス 139"/>
        <xdr:cNvSpPr txBox="1"/>
      </xdr:nvSpPr>
      <xdr:spPr>
        <a:xfrm>
          <a:off x="3530111" y="101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71915</xdr:rowOff>
    </xdr:from>
    <xdr:to>
      <xdr:col>15</xdr:col>
      <xdr:colOff>101600</xdr:colOff>
      <xdr:row>59</xdr:row>
      <xdr:rowOff>2065</xdr:rowOff>
    </xdr:to>
    <xdr:sp macro="" textlink="">
      <xdr:nvSpPr>
        <xdr:cNvPr id="141" name="楕円 140"/>
        <xdr:cNvSpPr/>
      </xdr:nvSpPr>
      <xdr:spPr>
        <a:xfrm>
          <a:off x="2857500" y="100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164642</xdr:rowOff>
    </xdr:from>
    <xdr:ext cx="534377" cy="259045"/>
    <xdr:sp macro="" textlink="">
      <xdr:nvSpPr>
        <xdr:cNvPr id="142" name="テキスト ボックス 141"/>
        <xdr:cNvSpPr txBox="1"/>
      </xdr:nvSpPr>
      <xdr:spPr>
        <a:xfrm>
          <a:off x="2641111" y="101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81979</xdr:rowOff>
    </xdr:from>
    <xdr:to>
      <xdr:col>10</xdr:col>
      <xdr:colOff>165100</xdr:colOff>
      <xdr:row>59</xdr:row>
      <xdr:rowOff>12129</xdr:rowOff>
    </xdr:to>
    <xdr:sp macro="" textlink="">
      <xdr:nvSpPr>
        <xdr:cNvPr id="143" name="楕円 142"/>
        <xdr:cNvSpPr/>
      </xdr:nvSpPr>
      <xdr:spPr>
        <a:xfrm>
          <a:off x="1968500" y="100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3256</xdr:rowOff>
    </xdr:from>
    <xdr:ext cx="534377" cy="259045"/>
    <xdr:sp macro="" textlink="">
      <xdr:nvSpPr>
        <xdr:cNvPr id="144" name="テキスト ボックス 143"/>
        <xdr:cNvSpPr txBox="1"/>
      </xdr:nvSpPr>
      <xdr:spPr>
        <a:xfrm>
          <a:off x="1752111" y="10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79703</xdr:rowOff>
    </xdr:from>
    <xdr:to>
      <xdr:col>6</xdr:col>
      <xdr:colOff>38100</xdr:colOff>
      <xdr:row>59</xdr:row>
      <xdr:rowOff>9853</xdr:rowOff>
    </xdr:to>
    <xdr:sp macro="" textlink="">
      <xdr:nvSpPr>
        <xdr:cNvPr id="145" name="楕円 144"/>
        <xdr:cNvSpPr/>
      </xdr:nvSpPr>
      <xdr:spPr>
        <a:xfrm>
          <a:off x="1079500" y="100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980</xdr:rowOff>
    </xdr:from>
    <xdr:ext cx="534377" cy="259045"/>
    <xdr:sp macro="" textlink="">
      <xdr:nvSpPr>
        <xdr:cNvPr id="146" name="テキスト ボックス 145"/>
        <xdr:cNvSpPr txBox="1"/>
      </xdr:nvSpPr>
      <xdr:spPr>
        <a:xfrm>
          <a:off x="863111" y="101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106531</xdr:rowOff>
    </xdr:from>
    <xdr:to>
      <xdr:col>24</xdr:col>
      <xdr:colOff>62865</xdr:colOff>
      <xdr:row>78</xdr:row>
      <xdr:rowOff>7286</xdr:rowOff>
    </xdr:to>
    <xdr:cxnSp macro="">
      <xdr:nvCxnSpPr>
        <xdr:cNvPr id="173" name="直線コネクタ 172"/>
        <xdr:cNvCxnSpPr/>
      </xdr:nvCxnSpPr>
      <xdr:spPr>
        <a:xfrm flipV="1">
          <a:off x="4633595" y="11936581"/>
          <a:ext cx="1270" cy="144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11113</xdr:rowOff>
    </xdr:from>
    <xdr:ext cx="599010" cy="259045"/>
    <xdr:sp macro="" textlink="">
      <xdr:nvSpPr>
        <xdr:cNvPr id="174" name="民生費最小値テキスト"/>
        <xdr:cNvSpPr txBox="1"/>
      </xdr:nvSpPr>
      <xdr:spPr>
        <a:xfrm>
          <a:off x="4686300" y="1338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7286</xdr:rowOff>
    </xdr:from>
    <xdr:to>
      <xdr:col>24</xdr:col>
      <xdr:colOff>152400</xdr:colOff>
      <xdr:row>78</xdr:row>
      <xdr:rowOff>7286</xdr:rowOff>
    </xdr:to>
    <xdr:cxnSp macro="">
      <xdr:nvCxnSpPr>
        <xdr:cNvPr id="175" name="直線コネクタ 174"/>
        <xdr:cNvCxnSpPr/>
      </xdr:nvCxnSpPr>
      <xdr:spPr>
        <a:xfrm>
          <a:off x="4546600" y="133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53208</xdr:rowOff>
    </xdr:from>
    <xdr:ext cx="599010" cy="259045"/>
    <xdr:sp macro="" textlink="">
      <xdr:nvSpPr>
        <xdr:cNvPr id="176" name="民生費最大値テキスト"/>
        <xdr:cNvSpPr txBox="1"/>
      </xdr:nvSpPr>
      <xdr:spPr>
        <a:xfrm>
          <a:off x="4686300" y="117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106531</xdr:rowOff>
    </xdr:from>
    <xdr:to>
      <xdr:col>24</xdr:col>
      <xdr:colOff>152400</xdr:colOff>
      <xdr:row>69</xdr:row>
      <xdr:rowOff>106531</xdr:rowOff>
    </xdr:to>
    <xdr:cxnSp macro="">
      <xdr:nvCxnSpPr>
        <xdr:cNvPr id="177" name="直線コネクタ 176"/>
        <xdr:cNvCxnSpPr/>
      </xdr:nvCxnSpPr>
      <xdr:spPr>
        <a:xfrm>
          <a:off x="4546600" y="1193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144914</xdr:rowOff>
    </xdr:from>
    <xdr:to>
      <xdr:col>24</xdr:col>
      <xdr:colOff>63500</xdr:colOff>
      <xdr:row>78</xdr:row>
      <xdr:rowOff>7286</xdr:rowOff>
    </xdr:to>
    <xdr:cxnSp macro="">
      <xdr:nvCxnSpPr>
        <xdr:cNvPr id="178" name="直線コネクタ 177"/>
        <xdr:cNvCxnSpPr/>
      </xdr:nvCxnSpPr>
      <xdr:spPr>
        <a:xfrm>
          <a:off x="3797300" y="13346564"/>
          <a:ext cx="8382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132482</xdr:rowOff>
    </xdr:from>
    <xdr:ext cx="599010" cy="259045"/>
    <xdr:sp macro="" textlink="">
      <xdr:nvSpPr>
        <xdr:cNvPr id="179" name="民生費平均値テキスト"/>
        <xdr:cNvSpPr txBox="1"/>
      </xdr:nvSpPr>
      <xdr:spPr>
        <a:xfrm>
          <a:off x="4686300" y="12648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109605</xdr:rowOff>
    </xdr:from>
    <xdr:to>
      <xdr:col>24</xdr:col>
      <xdr:colOff>114300</xdr:colOff>
      <xdr:row>75</xdr:row>
      <xdr:rowOff>39755</xdr:rowOff>
    </xdr:to>
    <xdr:sp macro="" textlink="">
      <xdr:nvSpPr>
        <xdr:cNvPr id="180" name="フローチャート: 判断 179"/>
        <xdr:cNvSpPr/>
      </xdr:nvSpPr>
      <xdr:spPr>
        <a:xfrm>
          <a:off x="4584700" y="127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144914</xdr:rowOff>
    </xdr:from>
    <xdr:to>
      <xdr:col>19</xdr:col>
      <xdr:colOff>177800</xdr:colOff>
      <xdr:row>78</xdr:row>
      <xdr:rowOff>15201</xdr:rowOff>
    </xdr:to>
    <xdr:cxnSp macro="">
      <xdr:nvCxnSpPr>
        <xdr:cNvPr id="181" name="直線コネクタ 180"/>
        <xdr:cNvCxnSpPr/>
      </xdr:nvCxnSpPr>
      <xdr:spPr>
        <a:xfrm flipV="1">
          <a:off x="2908300" y="13346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137145</xdr:rowOff>
    </xdr:from>
    <xdr:to>
      <xdr:col>20</xdr:col>
      <xdr:colOff>38100</xdr:colOff>
      <xdr:row>75</xdr:row>
      <xdr:rowOff>67295</xdr:rowOff>
    </xdr:to>
    <xdr:sp macro="" textlink="">
      <xdr:nvSpPr>
        <xdr:cNvPr id="182" name="フローチャート: 判断 181"/>
        <xdr:cNvSpPr/>
      </xdr:nvSpPr>
      <xdr:spPr>
        <a:xfrm>
          <a:off x="37465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83822</xdr:rowOff>
    </xdr:from>
    <xdr:ext cx="599010" cy="259045"/>
    <xdr:sp macro="" textlink="">
      <xdr:nvSpPr>
        <xdr:cNvPr id="183" name="テキスト ボックス 182"/>
        <xdr:cNvSpPr txBox="1"/>
      </xdr:nvSpPr>
      <xdr:spPr>
        <a:xfrm>
          <a:off x="3497795" y="12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15201</xdr:rowOff>
    </xdr:from>
    <xdr:to>
      <xdr:col>15</xdr:col>
      <xdr:colOff>50800</xdr:colOff>
      <xdr:row>78</xdr:row>
      <xdr:rowOff>66940</xdr:rowOff>
    </xdr:to>
    <xdr:cxnSp macro="">
      <xdr:nvCxnSpPr>
        <xdr:cNvPr id="184" name="直線コネクタ 183"/>
        <xdr:cNvCxnSpPr/>
      </xdr:nvCxnSpPr>
      <xdr:spPr>
        <a:xfrm flipV="1">
          <a:off x="2019300" y="13388301"/>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138713</xdr:rowOff>
    </xdr:from>
    <xdr:to>
      <xdr:col>15</xdr:col>
      <xdr:colOff>101600</xdr:colOff>
      <xdr:row>75</xdr:row>
      <xdr:rowOff>68863</xdr:rowOff>
    </xdr:to>
    <xdr:sp macro="" textlink="">
      <xdr:nvSpPr>
        <xdr:cNvPr id="185" name="フローチャート: 判断 184"/>
        <xdr:cNvSpPr/>
      </xdr:nvSpPr>
      <xdr:spPr>
        <a:xfrm>
          <a:off x="2857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85390</xdr:rowOff>
    </xdr:from>
    <xdr:ext cx="599010" cy="259045"/>
    <xdr:sp macro="" textlink="">
      <xdr:nvSpPr>
        <xdr:cNvPr id="186" name="テキスト ボックス 185"/>
        <xdr:cNvSpPr txBox="1"/>
      </xdr:nvSpPr>
      <xdr:spPr>
        <a:xfrm>
          <a:off x="2608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66580</xdr:rowOff>
    </xdr:from>
    <xdr:to>
      <xdr:col>10</xdr:col>
      <xdr:colOff>114300</xdr:colOff>
      <xdr:row>78</xdr:row>
      <xdr:rowOff>66940</xdr:rowOff>
    </xdr:to>
    <xdr:cxnSp macro="">
      <xdr:nvCxnSpPr>
        <xdr:cNvPr id="187" name="直線コネクタ 186"/>
        <xdr:cNvCxnSpPr/>
      </xdr:nvCxnSpPr>
      <xdr:spPr>
        <a:xfrm>
          <a:off x="1130300" y="1343968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2293</xdr:rowOff>
    </xdr:from>
    <xdr:to>
      <xdr:col>10</xdr:col>
      <xdr:colOff>165100</xdr:colOff>
      <xdr:row>75</xdr:row>
      <xdr:rowOff>103893</xdr:rowOff>
    </xdr:to>
    <xdr:sp macro="" textlink="">
      <xdr:nvSpPr>
        <xdr:cNvPr id="188" name="フローチャート: 判断 187"/>
        <xdr:cNvSpPr/>
      </xdr:nvSpPr>
      <xdr:spPr>
        <a:xfrm>
          <a:off x="1968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120420</xdr:rowOff>
    </xdr:from>
    <xdr:ext cx="599010" cy="259045"/>
    <xdr:sp macro="" textlink="">
      <xdr:nvSpPr>
        <xdr:cNvPr id="189" name="テキスト ボックス 188"/>
        <xdr:cNvSpPr txBox="1"/>
      </xdr:nvSpPr>
      <xdr:spPr>
        <a:xfrm>
          <a:off x="1719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70024</xdr:rowOff>
    </xdr:from>
    <xdr:to>
      <xdr:col>6</xdr:col>
      <xdr:colOff>38100</xdr:colOff>
      <xdr:row>76</xdr:row>
      <xdr:rowOff>174</xdr:rowOff>
    </xdr:to>
    <xdr:sp macro="" textlink="">
      <xdr:nvSpPr>
        <xdr:cNvPr id="190" name="フローチャート: 判断 189"/>
        <xdr:cNvSpPr/>
      </xdr:nvSpPr>
      <xdr:spPr>
        <a:xfrm>
          <a:off x="1079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16701</xdr:rowOff>
    </xdr:from>
    <xdr:ext cx="599010" cy="259045"/>
    <xdr:sp macro="" textlink="">
      <xdr:nvSpPr>
        <xdr:cNvPr id="191" name="テキスト ボックス 190"/>
        <xdr:cNvSpPr txBox="1"/>
      </xdr:nvSpPr>
      <xdr:spPr>
        <a:xfrm>
          <a:off x="830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127936</xdr:rowOff>
    </xdr:from>
    <xdr:to>
      <xdr:col>24</xdr:col>
      <xdr:colOff>114300</xdr:colOff>
      <xdr:row>78</xdr:row>
      <xdr:rowOff>58086</xdr:rowOff>
    </xdr:to>
    <xdr:sp macro="" textlink="">
      <xdr:nvSpPr>
        <xdr:cNvPr id="197" name="楕円 196"/>
        <xdr:cNvSpPr/>
      </xdr:nvSpPr>
      <xdr:spPr>
        <a:xfrm>
          <a:off x="4584700" y="133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42863</xdr:rowOff>
    </xdr:from>
    <xdr:ext cx="599010" cy="259045"/>
    <xdr:sp macro="" textlink="">
      <xdr:nvSpPr>
        <xdr:cNvPr id="198" name="民生費該当値テキスト"/>
        <xdr:cNvSpPr txBox="1"/>
      </xdr:nvSpPr>
      <xdr:spPr>
        <a:xfrm>
          <a:off x="4686300" y="1324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94114</xdr:rowOff>
    </xdr:from>
    <xdr:to>
      <xdr:col>20</xdr:col>
      <xdr:colOff>38100</xdr:colOff>
      <xdr:row>78</xdr:row>
      <xdr:rowOff>24264</xdr:rowOff>
    </xdr:to>
    <xdr:sp macro="" textlink="">
      <xdr:nvSpPr>
        <xdr:cNvPr id="199" name="楕円 198"/>
        <xdr:cNvSpPr/>
      </xdr:nvSpPr>
      <xdr:spPr>
        <a:xfrm>
          <a:off x="3746500" y="132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15391</xdr:rowOff>
    </xdr:from>
    <xdr:ext cx="599010" cy="259045"/>
    <xdr:sp macro="" textlink="">
      <xdr:nvSpPr>
        <xdr:cNvPr id="200" name="テキスト ボックス 199"/>
        <xdr:cNvSpPr txBox="1"/>
      </xdr:nvSpPr>
      <xdr:spPr>
        <a:xfrm>
          <a:off x="3497795" y="133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135851</xdr:rowOff>
    </xdr:from>
    <xdr:to>
      <xdr:col>15</xdr:col>
      <xdr:colOff>101600</xdr:colOff>
      <xdr:row>78</xdr:row>
      <xdr:rowOff>66001</xdr:rowOff>
    </xdr:to>
    <xdr:sp macro="" textlink="">
      <xdr:nvSpPr>
        <xdr:cNvPr id="201" name="楕円 200"/>
        <xdr:cNvSpPr/>
      </xdr:nvSpPr>
      <xdr:spPr>
        <a:xfrm>
          <a:off x="2857500" y="133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57128</xdr:rowOff>
    </xdr:from>
    <xdr:ext cx="599010" cy="259045"/>
    <xdr:sp macro="" textlink="">
      <xdr:nvSpPr>
        <xdr:cNvPr id="202" name="テキスト ボックス 201"/>
        <xdr:cNvSpPr txBox="1"/>
      </xdr:nvSpPr>
      <xdr:spPr>
        <a:xfrm>
          <a:off x="2608795" y="134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16140</xdr:rowOff>
    </xdr:from>
    <xdr:to>
      <xdr:col>10</xdr:col>
      <xdr:colOff>165100</xdr:colOff>
      <xdr:row>78</xdr:row>
      <xdr:rowOff>117740</xdr:rowOff>
    </xdr:to>
    <xdr:sp macro="" textlink="">
      <xdr:nvSpPr>
        <xdr:cNvPr id="203" name="楕円 202"/>
        <xdr:cNvSpPr/>
      </xdr:nvSpPr>
      <xdr:spPr>
        <a:xfrm>
          <a:off x="19685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108867</xdr:rowOff>
    </xdr:from>
    <xdr:ext cx="599010" cy="259045"/>
    <xdr:sp macro="" textlink="">
      <xdr:nvSpPr>
        <xdr:cNvPr id="204" name="テキスト ボックス 203"/>
        <xdr:cNvSpPr txBox="1"/>
      </xdr:nvSpPr>
      <xdr:spPr>
        <a:xfrm>
          <a:off x="1719795" y="13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15780</xdr:rowOff>
    </xdr:from>
    <xdr:to>
      <xdr:col>6</xdr:col>
      <xdr:colOff>38100</xdr:colOff>
      <xdr:row>78</xdr:row>
      <xdr:rowOff>117380</xdr:rowOff>
    </xdr:to>
    <xdr:sp macro="" textlink="">
      <xdr:nvSpPr>
        <xdr:cNvPr id="205" name="楕円 204"/>
        <xdr:cNvSpPr/>
      </xdr:nvSpPr>
      <xdr:spPr>
        <a:xfrm>
          <a:off x="1079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108507</xdr:rowOff>
    </xdr:from>
    <xdr:ext cx="599010" cy="259045"/>
    <xdr:sp macro="" textlink="">
      <xdr:nvSpPr>
        <xdr:cNvPr id="206" name="テキスト ボックス 205"/>
        <xdr:cNvSpPr txBox="1"/>
      </xdr:nvSpPr>
      <xdr:spPr>
        <a:xfrm>
          <a:off x="830795" y="134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3" name="直線コネクタ 232"/>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4"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5" name="直線コネクタ 234"/>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6"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7" name="直線コネクタ 236"/>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53060</xdr:rowOff>
    </xdr:from>
    <xdr:to>
      <xdr:col>24</xdr:col>
      <xdr:colOff>63500</xdr:colOff>
      <xdr:row>96</xdr:row>
      <xdr:rowOff>97768</xdr:rowOff>
    </xdr:to>
    <xdr:cxnSp macro="">
      <xdr:nvCxnSpPr>
        <xdr:cNvPr id="238" name="直線コネクタ 237"/>
        <xdr:cNvCxnSpPr/>
      </xdr:nvCxnSpPr>
      <xdr:spPr>
        <a:xfrm flipV="1">
          <a:off x="3797300" y="16512260"/>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9"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40" name="フローチャート: 判断 239"/>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85130</xdr:rowOff>
    </xdr:from>
    <xdr:to>
      <xdr:col>19</xdr:col>
      <xdr:colOff>177800</xdr:colOff>
      <xdr:row>96</xdr:row>
      <xdr:rowOff>97768</xdr:rowOff>
    </xdr:to>
    <xdr:cxnSp macro="">
      <xdr:nvCxnSpPr>
        <xdr:cNvPr id="241" name="直線コネクタ 240"/>
        <xdr:cNvCxnSpPr/>
      </xdr:nvCxnSpPr>
      <xdr:spPr>
        <a:xfrm>
          <a:off x="2908300" y="1654433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2" name="フローチャート: 判断 241"/>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3" name="テキスト ボックス 242"/>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85130</xdr:rowOff>
    </xdr:from>
    <xdr:to>
      <xdr:col>15</xdr:col>
      <xdr:colOff>50800</xdr:colOff>
      <xdr:row>96</xdr:row>
      <xdr:rowOff>109835</xdr:rowOff>
    </xdr:to>
    <xdr:cxnSp macro="">
      <xdr:nvCxnSpPr>
        <xdr:cNvPr id="244" name="直線コネクタ 243"/>
        <xdr:cNvCxnSpPr/>
      </xdr:nvCxnSpPr>
      <xdr:spPr>
        <a:xfrm flipV="1">
          <a:off x="2019300" y="16544330"/>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5" name="フローチャート: 判断 244"/>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6" name="テキスト ボックス 245"/>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107516</xdr:rowOff>
    </xdr:from>
    <xdr:to>
      <xdr:col>10</xdr:col>
      <xdr:colOff>114300</xdr:colOff>
      <xdr:row>96</xdr:row>
      <xdr:rowOff>109835</xdr:rowOff>
    </xdr:to>
    <xdr:cxnSp macro="">
      <xdr:nvCxnSpPr>
        <xdr:cNvPr id="247" name="直線コネクタ 246"/>
        <xdr:cNvCxnSpPr/>
      </xdr:nvCxnSpPr>
      <xdr:spPr>
        <a:xfrm>
          <a:off x="1130300" y="1656671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8" name="フローチャート: 判断 247"/>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9" name="テキスト ボックス 248"/>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50" name="フローチャート: 判断 249"/>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51" name="テキスト ボックス 250"/>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2260</xdr:rowOff>
    </xdr:from>
    <xdr:to>
      <xdr:col>24</xdr:col>
      <xdr:colOff>114300</xdr:colOff>
      <xdr:row>96</xdr:row>
      <xdr:rowOff>103860</xdr:rowOff>
    </xdr:to>
    <xdr:sp macro="" textlink="">
      <xdr:nvSpPr>
        <xdr:cNvPr id="257" name="楕円 256"/>
        <xdr:cNvSpPr/>
      </xdr:nvSpPr>
      <xdr:spPr>
        <a:xfrm>
          <a:off x="4584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25137</xdr:rowOff>
    </xdr:from>
    <xdr:ext cx="534377" cy="259045"/>
    <xdr:sp macro="" textlink="">
      <xdr:nvSpPr>
        <xdr:cNvPr id="258" name="衛生費該当値テキスト"/>
        <xdr:cNvSpPr txBox="1"/>
      </xdr:nvSpPr>
      <xdr:spPr>
        <a:xfrm>
          <a:off x="4686300" y="16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46968</xdr:rowOff>
    </xdr:from>
    <xdr:to>
      <xdr:col>20</xdr:col>
      <xdr:colOff>38100</xdr:colOff>
      <xdr:row>96</xdr:row>
      <xdr:rowOff>148568</xdr:rowOff>
    </xdr:to>
    <xdr:sp macro="" textlink="">
      <xdr:nvSpPr>
        <xdr:cNvPr id="259" name="楕円 258"/>
        <xdr:cNvSpPr/>
      </xdr:nvSpPr>
      <xdr:spPr>
        <a:xfrm>
          <a:off x="3746500" y="165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165095</xdr:rowOff>
    </xdr:from>
    <xdr:ext cx="534377" cy="259045"/>
    <xdr:sp macro="" textlink="">
      <xdr:nvSpPr>
        <xdr:cNvPr id="260" name="テキスト ボックス 259"/>
        <xdr:cNvSpPr txBox="1"/>
      </xdr:nvSpPr>
      <xdr:spPr>
        <a:xfrm>
          <a:off x="3530111" y="1628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34330</xdr:rowOff>
    </xdr:from>
    <xdr:to>
      <xdr:col>15</xdr:col>
      <xdr:colOff>101600</xdr:colOff>
      <xdr:row>96</xdr:row>
      <xdr:rowOff>135930</xdr:rowOff>
    </xdr:to>
    <xdr:sp macro="" textlink="">
      <xdr:nvSpPr>
        <xdr:cNvPr id="261" name="楕円 260"/>
        <xdr:cNvSpPr/>
      </xdr:nvSpPr>
      <xdr:spPr>
        <a:xfrm>
          <a:off x="2857500" y="164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152457</xdr:rowOff>
    </xdr:from>
    <xdr:ext cx="534377" cy="259045"/>
    <xdr:sp macro="" textlink="">
      <xdr:nvSpPr>
        <xdr:cNvPr id="262" name="テキスト ボックス 261"/>
        <xdr:cNvSpPr txBox="1"/>
      </xdr:nvSpPr>
      <xdr:spPr>
        <a:xfrm>
          <a:off x="2641111" y="162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59035</xdr:rowOff>
    </xdr:from>
    <xdr:to>
      <xdr:col>10</xdr:col>
      <xdr:colOff>165100</xdr:colOff>
      <xdr:row>96</xdr:row>
      <xdr:rowOff>160635</xdr:rowOff>
    </xdr:to>
    <xdr:sp macro="" textlink="">
      <xdr:nvSpPr>
        <xdr:cNvPr id="263" name="楕円 262"/>
        <xdr:cNvSpPr/>
      </xdr:nvSpPr>
      <xdr:spPr>
        <a:xfrm>
          <a:off x="1968500" y="16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5712</xdr:rowOff>
    </xdr:from>
    <xdr:ext cx="534377" cy="259045"/>
    <xdr:sp macro="" textlink="">
      <xdr:nvSpPr>
        <xdr:cNvPr id="264" name="テキスト ボックス 263"/>
        <xdr:cNvSpPr txBox="1"/>
      </xdr:nvSpPr>
      <xdr:spPr>
        <a:xfrm>
          <a:off x="1752111" y="162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56716</xdr:rowOff>
    </xdr:from>
    <xdr:to>
      <xdr:col>6</xdr:col>
      <xdr:colOff>38100</xdr:colOff>
      <xdr:row>96</xdr:row>
      <xdr:rowOff>158316</xdr:rowOff>
    </xdr:to>
    <xdr:sp macro="" textlink="">
      <xdr:nvSpPr>
        <xdr:cNvPr id="265" name="楕円 264"/>
        <xdr:cNvSpPr/>
      </xdr:nvSpPr>
      <xdr:spPr>
        <a:xfrm>
          <a:off x="1079500" y="165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3393</xdr:rowOff>
    </xdr:from>
    <xdr:ext cx="534377" cy="259045"/>
    <xdr:sp macro="" textlink="">
      <xdr:nvSpPr>
        <xdr:cNvPr id="266" name="テキスト ボックス 265"/>
        <xdr:cNvSpPr txBox="1"/>
      </xdr:nvSpPr>
      <xdr:spPr>
        <a:xfrm>
          <a:off x="863111" y="162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2" name="直線コネクタ 291"/>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5"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6" name="直線コネクタ 295"/>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45158</xdr:rowOff>
    </xdr:from>
    <xdr:to>
      <xdr:col>55</xdr:col>
      <xdr:colOff>0</xdr:colOff>
      <xdr:row>31</xdr:row>
      <xdr:rowOff>110145</xdr:rowOff>
    </xdr:to>
    <xdr:cxnSp macro="">
      <xdr:nvCxnSpPr>
        <xdr:cNvPr id="297" name="直線コネクタ 296"/>
        <xdr:cNvCxnSpPr/>
      </xdr:nvCxnSpPr>
      <xdr:spPr>
        <a:xfrm flipV="1">
          <a:off x="9639300" y="5360108"/>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8" name="労働費平均値テキスト"/>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9" name="フローチャート: 判断 298"/>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110145</xdr:rowOff>
    </xdr:from>
    <xdr:to>
      <xdr:col>50</xdr:col>
      <xdr:colOff>114300</xdr:colOff>
      <xdr:row>32</xdr:row>
      <xdr:rowOff>46791</xdr:rowOff>
    </xdr:to>
    <xdr:cxnSp macro="">
      <xdr:nvCxnSpPr>
        <xdr:cNvPr id="300" name="直線コネクタ 299"/>
        <xdr:cNvCxnSpPr/>
      </xdr:nvCxnSpPr>
      <xdr:spPr>
        <a:xfrm flipV="1">
          <a:off x="8750300" y="5425095"/>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301" name="フローチャート: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2" name="テキスト ボックス 301"/>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36667</xdr:rowOff>
    </xdr:from>
    <xdr:to>
      <xdr:col>45</xdr:col>
      <xdr:colOff>177800</xdr:colOff>
      <xdr:row>32</xdr:row>
      <xdr:rowOff>46791</xdr:rowOff>
    </xdr:to>
    <xdr:cxnSp macro="">
      <xdr:nvCxnSpPr>
        <xdr:cNvPr id="303" name="直線コネクタ 302"/>
        <xdr:cNvCxnSpPr/>
      </xdr:nvCxnSpPr>
      <xdr:spPr>
        <a:xfrm>
          <a:off x="7861300" y="55230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4" name="フローチャート: 判断 303"/>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5" name="テキスト ボックス 304"/>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154396</xdr:rowOff>
    </xdr:from>
    <xdr:to>
      <xdr:col>41</xdr:col>
      <xdr:colOff>50800</xdr:colOff>
      <xdr:row>32</xdr:row>
      <xdr:rowOff>36667</xdr:rowOff>
    </xdr:to>
    <xdr:cxnSp macro="">
      <xdr:nvCxnSpPr>
        <xdr:cNvPr id="306" name="直線コネクタ 305"/>
        <xdr:cNvCxnSpPr/>
      </xdr:nvCxnSpPr>
      <xdr:spPr>
        <a:xfrm>
          <a:off x="6972300" y="546934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7" name="フローチャート: 判断 306"/>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8" name="テキスト ボックス 307"/>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9" name="フローチャート: 判断 308"/>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10" name="テキスト ボックス 309"/>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165808</xdr:rowOff>
    </xdr:from>
    <xdr:to>
      <xdr:col>55</xdr:col>
      <xdr:colOff>50800</xdr:colOff>
      <xdr:row>31</xdr:row>
      <xdr:rowOff>95958</xdr:rowOff>
    </xdr:to>
    <xdr:sp macro="" textlink="">
      <xdr:nvSpPr>
        <xdr:cNvPr id="316" name="楕円 315"/>
        <xdr:cNvSpPr/>
      </xdr:nvSpPr>
      <xdr:spPr>
        <a:xfrm>
          <a:off x="104267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118835</xdr:rowOff>
    </xdr:from>
    <xdr:ext cx="469744" cy="259045"/>
    <xdr:sp macro="" textlink="">
      <xdr:nvSpPr>
        <xdr:cNvPr id="317" name="労働費該当値テキスト"/>
        <xdr:cNvSpPr txBox="1"/>
      </xdr:nvSpPr>
      <xdr:spPr>
        <a:xfrm>
          <a:off x="10528300" y="52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59345</xdr:rowOff>
    </xdr:from>
    <xdr:to>
      <xdr:col>50</xdr:col>
      <xdr:colOff>165100</xdr:colOff>
      <xdr:row>31</xdr:row>
      <xdr:rowOff>160945</xdr:rowOff>
    </xdr:to>
    <xdr:sp macro="" textlink="">
      <xdr:nvSpPr>
        <xdr:cNvPr id="318" name="楕円 317"/>
        <xdr:cNvSpPr/>
      </xdr:nvSpPr>
      <xdr:spPr>
        <a:xfrm>
          <a:off x="95885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6022</xdr:rowOff>
    </xdr:from>
    <xdr:ext cx="469744" cy="259045"/>
    <xdr:sp macro="" textlink="">
      <xdr:nvSpPr>
        <xdr:cNvPr id="319" name="テキスト ボックス 318"/>
        <xdr:cNvSpPr txBox="1"/>
      </xdr:nvSpPr>
      <xdr:spPr>
        <a:xfrm>
          <a:off x="9404428" y="5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167441</xdr:rowOff>
    </xdr:from>
    <xdr:to>
      <xdr:col>46</xdr:col>
      <xdr:colOff>38100</xdr:colOff>
      <xdr:row>32</xdr:row>
      <xdr:rowOff>97591</xdr:rowOff>
    </xdr:to>
    <xdr:sp macro="" textlink="">
      <xdr:nvSpPr>
        <xdr:cNvPr id="320" name="楕円 319"/>
        <xdr:cNvSpPr/>
      </xdr:nvSpPr>
      <xdr:spPr>
        <a:xfrm>
          <a:off x="8699500" y="54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114118</xdr:rowOff>
    </xdr:from>
    <xdr:ext cx="469744" cy="259045"/>
    <xdr:sp macro="" textlink="">
      <xdr:nvSpPr>
        <xdr:cNvPr id="321" name="テキスト ボックス 320"/>
        <xdr:cNvSpPr txBox="1"/>
      </xdr:nvSpPr>
      <xdr:spPr>
        <a:xfrm>
          <a:off x="8515428" y="52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157317</xdr:rowOff>
    </xdr:from>
    <xdr:to>
      <xdr:col>41</xdr:col>
      <xdr:colOff>101600</xdr:colOff>
      <xdr:row>32</xdr:row>
      <xdr:rowOff>87467</xdr:rowOff>
    </xdr:to>
    <xdr:sp macro="" textlink="">
      <xdr:nvSpPr>
        <xdr:cNvPr id="322" name="楕円 321"/>
        <xdr:cNvSpPr/>
      </xdr:nvSpPr>
      <xdr:spPr>
        <a:xfrm>
          <a:off x="7810500" y="54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103994</xdr:rowOff>
    </xdr:from>
    <xdr:ext cx="469744" cy="259045"/>
    <xdr:sp macro="" textlink="">
      <xdr:nvSpPr>
        <xdr:cNvPr id="323" name="テキスト ボックス 322"/>
        <xdr:cNvSpPr txBox="1"/>
      </xdr:nvSpPr>
      <xdr:spPr>
        <a:xfrm>
          <a:off x="7626428" y="52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103596</xdr:rowOff>
    </xdr:from>
    <xdr:to>
      <xdr:col>36</xdr:col>
      <xdr:colOff>165100</xdr:colOff>
      <xdr:row>32</xdr:row>
      <xdr:rowOff>33746</xdr:rowOff>
    </xdr:to>
    <xdr:sp macro="" textlink="">
      <xdr:nvSpPr>
        <xdr:cNvPr id="324" name="楕円 323"/>
        <xdr:cNvSpPr/>
      </xdr:nvSpPr>
      <xdr:spPr>
        <a:xfrm>
          <a:off x="6921500" y="54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50273</xdr:rowOff>
    </xdr:from>
    <xdr:ext cx="469744" cy="259045"/>
    <xdr:sp macro="" textlink="">
      <xdr:nvSpPr>
        <xdr:cNvPr id="325" name="テキスト ボックス 324"/>
        <xdr:cNvSpPr txBox="1"/>
      </xdr:nvSpPr>
      <xdr:spPr>
        <a:xfrm>
          <a:off x="6737428"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51" name="直線コネクタ 350"/>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2"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3" name="直線コネクタ 352"/>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4"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5" name="直線コネクタ 354"/>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149562</xdr:rowOff>
    </xdr:from>
    <xdr:to>
      <xdr:col>55</xdr:col>
      <xdr:colOff>0</xdr:colOff>
      <xdr:row>58</xdr:row>
      <xdr:rowOff>154908</xdr:rowOff>
    </xdr:to>
    <xdr:cxnSp macro="">
      <xdr:nvCxnSpPr>
        <xdr:cNvPr id="356" name="直線コネクタ 355"/>
        <xdr:cNvCxnSpPr/>
      </xdr:nvCxnSpPr>
      <xdr:spPr>
        <a:xfrm>
          <a:off x="9639300" y="10093662"/>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7"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8" name="フローチャート: 判断 357"/>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102177</xdr:rowOff>
    </xdr:from>
    <xdr:to>
      <xdr:col>50</xdr:col>
      <xdr:colOff>114300</xdr:colOff>
      <xdr:row>58</xdr:row>
      <xdr:rowOff>149562</xdr:rowOff>
    </xdr:to>
    <xdr:cxnSp macro="">
      <xdr:nvCxnSpPr>
        <xdr:cNvPr id="359" name="直線コネクタ 358"/>
        <xdr:cNvCxnSpPr/>
      </xdr:nvCxnSpPr>
      <xdr:spPr>
        <a:xfrm>
          <a:off x="8750300" y="10046277"/>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60" name="フローチャート: 判断 359"/>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61" name="テキスト ボックス 360"/>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102177</xdr:rowOff>
    </xdr:from>
    <xdr:to>
      <xdr:col>45</xdr:col>
      <xdr:colOff>177800</xdr:colOff>
      <xdr:row>58</xdr:row>
      <xdr:rowOff>136696</xdr:rowOff>
    </xdr:to>
    <xdr:cxnSp macro="">
      <xdr:nvCxnSpPr>
        <xdr:cNvPr id="362" name="直線コネクタ 361"/>
        <xdr:cNvCxnSpPr/>
      </xdr:nvCxnSpPr>
      <xdr:spPr>
        <a:xfrm flipV="1">
          <a:off x="7861300" y="1004627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3" name="フローチャート: 判断 362"/>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4" name="テキスト ボックス 363"/>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136696</xdr:rowOff>
    </xdr:from>
    <xdr:to>
      <xdr:col>41</xdr:col>
      <xdr:colOff>50800</xdr:colOff>
      <xdr:row>58</xdr:row>
      <xdr:rowOff>159926</xdr:rowOff>
    </xdr:to>
    <xdr:cxnSp macro="">
      <xdr:nvCxnSpPr>
        <xdr:cNvPr id="365" name="直線コネクタ 364"/>
        <xdr:cNvCxnSpPr/>
      </xdr:nvCxnSpPr>
      <xdr:spPr>
        <a:xfrm flipV="1">
          <a:off x="6972300" y="10080796"/>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6" name="フローチャート: 判断 365"/>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7" name="テキスト ボックス 366"/>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8" name="フローチャート: 判断 367"/>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9" name="テキスト ボックス 368"/>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104108</xdr:rowOff>
    </xdr:from>
    <xdr:to>
      <xdr:col>55</xdr:col>
      <xdr:colOff>50800</xdr:colOff>
      <xdr:row>59</xdr:row>
      <xdr:rowOff>34258</xdr:rowOff>
    </xdr:to>
    <xdr:sp macro="" textlink="">
      <xdr:nvSpPr>
        <xdr:cNvPr id="375" name="楕円 374"/>
        <xdr:cNvSpPr/>
      </xdr:nvSpPr>
      <xdr:spPr>
        <a:xfrm>
          <a:off x="10426700" y="100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19035</xdr:rowOff>
    </xdr:from>
    <xdr:ext cx="534377" cy="259045"/>
    <xdr:sp macro="" textlink="">
      <xdr:nvSpPr>
        <xdr:cNvPr id="376" name="農林水産業費該当値テキスト"/>
        <xdr:cNvSpPr txBox="1"/>
      </xdr:nvSpPr>
      <xdr:spPr>
        <a:xfrm>
          <a:off x="10528300" y="99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98762</xdr:rowOff>
    </xdr:from>
    <xdr:to>
      <xdr:col>50</xdr:col>
      <xdr:colOff>165100</xdr:colOff>
      <xdr:row>59</xdr:row>
      <xdr:rowOff>28912</xdr:rowOff>
    </xdr:to>
    <xdr:sp macro="" textlink="">
      <xdr:nvSpPr>
        <xdr:cNvPr id="377" name="楕円 376"/>
        <xdr:cNvSpPr/>
      </xdr:nvSpPr>
      <xdr:spPr>
        <a:xfrm>
          <a:off x="9588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20039</xdr:rowOff>
    </xdr:from>
    <xdr:ext cx="534377" cy="259045"/>
    <xdr:sp macro="" textlink="">
      <xdr:nvSpPr>
        <xdr:cNvPr id="378" name="テキスト ボックス 377"/>
        <xdr:cNvSpPr txBox="1"/>
      </xdr:nvSpPr>
      <xdr:spPr>
        <a:xfrm>
          <a:off x="9372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51377</xdr:rowOff>
    </xdr:from>
    <xdr:to>
      <xdr:col>46</xdr:col>
      <xdr:colOff>38100</xdr:colOff>
      <xdr:row>58</xdr:row>
      <xdr:rowOff>152977</xdr:rowOff>
    </xdr:to>
    <xdr:sp macro="" textlink="">
      <xdr:nvSpPr>
        <xdr:cNvPr id="379" name="楕円 378"/>
        <xdr:cNvSpPr/>
      </xdr:nvSpPr>
      <xdr:spPr>
        <a:xfrm>
          <a:off x="8699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144104</xdr:rowOff>
    </xdr:from>
    <xdr:ext cx="534377" cy="259045"/>
    <xdr:sp macro="" textlink="">
      <xdr:nvSpPr>
        <xdr:cNvPr id="380" name="テキスト ボックス 379"/>
        <xdr:cNvSpPr txBox="1"/>
      </xdr:nvSpPr>
      <xdr:spPr>
        <a:xfrm>
          <a:off x="8483111" y="10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85896</xdr:rowOff>
    </xdr:from>
    <xdr:to>
      <xdr:col>41</xdr:col>
      <xdr:colOff>101600</xdr:colOff>
      <xdr:row>59</xdr:row>
      <xdr:rowOff>16046</xdr:rowOff>
    </xdr:to>
    <xdr:sp macro="" textlink="">
      <xdr:nvSpPr>
        <xdr:cNvPr id="381" name="楕円 380"/>
        <xdr:cNvSpPr/>
      </xdr:nvSpPr>
      <xdr:spPr>
        <a:xfrm>
          <a:off x="7810500" y="10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7173</xdr:rowOff>
    </xdr:from>
    <xdr:ext cx="534377" cy="259045"/>
    <xdr:sp macro="" textlink="">
      <xdr:nvSpPr>
        <xdr:cNvPr id="382" name="テキスト ボックス 381"/>
        <xdr:cNvSpPr txBox="1"/>
      </xdr:nvSpPr>
      <xdr:spPr>
        <a:xfrm>
          <a:off x="7594111" y="10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109126</xdr:rowOff>
    </xdr:from>
    <xdr:to>
      <xdr:col>36</xdr:col>
      <xdr:colOff>165100</xdr:colOff>
      <xdr:row>59</xdr:row>
      <xdr:rowOff>39276</xdr:rowOff>
    </xdr:to>
    <xdr:sp macro="" textlink="">
      <xdr:nvSpPr>
        <xdr:cNvPr id="383" name="楕円 382"/>
        <xdr:cNvSpPr/>
      </xdr:nvSpPr>
      <xdr:spPr>
        <a:xfrm>
          <a:off x="6921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30403</xdr:rowOff>
    </xdr:from>
    <xdr:ext cx="534377" cy="259045"/>
    <xdr:sp macro="" textlink="">
      <xdr:nvSpPr>
        <xdr:cNvPr id="384" name="テキスト ボックス 383"/>
        <xdr:cNvSpPr txBox="1"/>
      </xdr:nvSpPr>
      <xdr:spPr>
        <a:xfrm>
          <a:off x="6705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8" name="直線コネクタ 407"/>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9"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10" name="直線コネクタ 409"/>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11"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2" name="直線コネクタ 411"/>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165722</xdr:rowOff>
    </xdr:from>
    <xdr:to>
      <xdr:col>55</xdr:col>
      <xdr:colOff>0</xdr:colOff>
      <xdr:row>79</xdr:row>
      <xdr:rowOff>13520</xdr:rowOff>
    </xdr:to>
    <xdr:cxnSp macro="">
      <xdr:nvCxnSpPr>
        <xdr:cNvPr id="413" name="直線コネクタ 412"/>
        <xdr:cNvCxnSpPr/>
      </xdr:nvCxnSpPr>
      <xdr:spPr>
        <a:xfrm>
          <a:off x="9639300" y="13538822"/>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4"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5" name="フローチャート: 判断 414"/>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165722</xdr:rowOff>
    </xdr:from>
    <xdr:to>
      <xdr:col>50</xdr:col>
      <xdr:colOff>114300</xdr:colOff>
      <xdr:row>79</xdr:row>
      <xdr:rowOff>5885</xdr:rowOff>
    </xdr:to>
    <xdr:cxnSp macro="">
      <xdr:nvCxnSpPr>
        <xdr:cNvPr id="416" name="直線コネクタ 415"/>
        <xdr:cNvCxnSpPr/>
      </xdr:nvCxnSpPr>
      <xdr:spPr>
        <a:xfrm flipV="1">
          <a:off x="8750300" y="1353882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7" name="フローチャート: 判断 416"/>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8" name="テキスト ボックス 417"/>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5885</xdr:rowOff>
    </xdr:from>
    <xdr:to>
      <xdr:col>45</xdr:col>
      <xdr:colOff>177800</xdr:colOff>
      <xdr:row>79</xdr:row>
      <xdr:rowOff>15052</xdr:rowOff>
    </xdr:to>
    <xdr:cxnSp macro="">
      <xdr:nvCxnSpPr>
        <xdr:cNvPr id="419" name="直線コネクタ 418"/>
        <xdr:cNvCxnSpPr/>
      </xdr:nvCxnSpPr>
      <xdr:spPr>
        <a:xfrm flipV="1">
          <a:off x="7861300" y="1355043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20" name="フローチャート: 判断 419"/>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21" name="テキスト ボックス 420"/>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15052</xdr:rowOff>
    </xdr:from>
    <xdr:to>
      <xdr:col>41</xdr:col>
      <xdr:colOff>50800</xdr:colOff>
      <xdr:row>79</xdr:row>
      <xdr:rowOff>26665</xdr:rowOff>
    </xdr:to>
    <xdr:cxnSp macro="">
      <xdr:nvCxnSpPr>
        <xdr:cNvPr id="422" name="直線コネクタ 421"/>
        <xdr:cNvCxnSpPr/>
      </xdr:nvCxnSpPr>
      <xdr:spPr>
        <a:xfrm flipV="1">
          <a:off x="6972300" y="1355960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3" name="フローチャート: 判断 422"/>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4" name="テキスト ボックス 423"/>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5" name="フローチャート: 判断 424"/>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6" name="テキスト ボックス 425"/>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134170</xdr:rowOff>
    </xdr:from>
    <xdr:to>
      <xdr:col>55</xdr:col>
      <xdr:colOff>50800</xdr:colOff>
      <xdr:row>79</xdr:row>
      <xdr:rowOff>64320</xdr:rowOff>
    </xdr:to>
    <xdr:sp macro="" textlink="">
      <xdr:nvSpPr>
        <xdr:cNvPr id="432" name="楕円 431"/>
        <xdr:cNvSpPr/>
      </xdr:nvSpPr>
      <xdr:spPr>
        <a:xfrm>
          <a:off x="10426700" y="135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49097</xdr:rowOff>
    </xdr:from>
    <xdr:ext cx="469744" cy="259045"/>
    <xdr:sp macro="" textlink="">
      <xdr:nvSpPr>
        <xdr:cNvPr id="433" name="商工費該当値テキスト"/>
        <xdr:cNvSpPr txBox="1"/>
      </xdr:nvSpPr>
      <xdr:spPr>
        <a:xfrm>
          <a:off x="10528300" y="134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114922</xdr:rowOff>
    </xdr:from>
    <xdr:to>
      <xdr:col>50</xdr:col>
      <xdr:colOff>165100</xdr:colOff>
      <xdr:row>79</xdr:row>
      <xdr:rowOff>45072</xdr:rowOff>
    </xdr:to>
    <xdr:sp macro="" textlink="">
      <xdr:nvSpPr>
        <xdr:cNvPr id="434" name="楕円 433"/>
        <xdr:cNvSpPr/>
      </xdr:nvSpPr>
      <xdr:spPr>
        <a:xfrm>
          <a:off x="9588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36199</xdr:rowOff>
    </xdr:from>
    <xdr:ext cx="469744" cy="259045"/>
    <xdr:sp macro="" textlink="">
      <xdr:nvSpPr>
        <xdr:cNvPr id="435" name="テキスト ボックス 434"/>
        <xdr:cNvSpPr txBox="1"/>
      </xdr:nvSpPr>
      <xdr:spPr>
        <a:xfrm>
          <a:off x="9404428"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126535</xdr:rowOff>
    </xdr:from>
    <xdr:to>
      <xdr:col>46</xdr:col>
      <xdr:colOff>38100</xdr:colOff>
      <xdr:row>79</xdr:row>
      <xdr:rowOff>56685</xdr:rowOff>
    </xdr:to>
    <xdr:sp macro="" textlink="">
      <xdr:nvSpPr>
        <xdr:cNvPr id="436" name="楕円 435"/>
        <xdr:cNvSpPr/>
      </xdr:nvSpPr>
      <xdr:spPr>
        <a:xfrm>
          <a:off x="8699500" y="13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47812</xdr:rowOff>
    </xdr:from>
    <xdr:ext cx="469744" cy="259045"/>
    <xdr:sp macro="" textlink="">
      <xdr:nvSpPr>
        <xdr:cNvPr id="437" name="テキスト ボックス 436"/>
        <xdr:cNvSpPr txBox="1"/>
      </xdr:nvSpPr>
      <xdr:spPr>
        <a:xfrm>
          <a:off x="8515428" y="135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135702</xdr:rowOff>
    </xdr:from>
    <xdr:to>
      <xdr:col>41</xdr:col>
      <xdr:colOff>101600</xdr:colOff>
      <xdr:row>79</xdr:row>
      <xdr:rowOff>65852</xdr:rowOff>
    </xdr:to>
    <xdr:sp macro="" textlink="">
      <xdr:nvSpPr>
        <xdr:cNvPr id="438" name="楕円 437"/>
        <xdr:cNvSpPr/>
      </xdr:nvSpPr>
      <xdr:spPr>
        <a:xfrm>
          <a:off x="7810500" y="135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56979</xdr:rowOff>
    </xdr:from>
    <xdr:ext cx="469744" cy="259045"/>
    <xdr:sp macro="" textlink="">
      <xdr:nvSpPr>
        <xdr:cNvPr id="439" name="テキスト ボックス 438"/>
        <xdr:cNvSpPr txBox="1"/>
      </xdr:nvSpPr>
      <xdr:spPr>
        <a:xfrm>
          <a:off x="7626428" y="1360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147315</xdr:rowOff>
    </xdr:from>
    <xdr:to>
      <xdr:col>36</xdr:col>
      <xdr:colOff>165100</xdr:colOff>
      <xdr:row>79</xdr:row>
      <xdr:rowOff>77465</xdr:rowOff>
    </xdr:to>
    <xdr:sp macro="" textlink="">
      <xdr:nvSpPr>
        <xdr:cNvPr id="440" name="楕円 439"/>
        <xdr:cNvSpPr/>
      </xdr:nvSpPr>
      <xdr:spPr>
        <a:xfrm>
          <a:off x="6921500" y="13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68592</xdr:rowOff>
    </xdr:from>
    <xdr:ext cx="469744" cy="259045"/>
    <xdr:sp macro="" textlink="">
      <xdr:nvSpPr>
        <xdr:cNvPr id="441" name="テキスト ボックス 440"/>
        <xdr:cNvSpPr txBox="1"/>
      </xdr:nvSpPr>
      <xdr:spPr>
        <a:xfrm>
          <a:off x="6737428" y="136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3" name="テキスト ボックス 45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7" name="テキスト ボックス 45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61" name="直線コネクタ 460"/>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2"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3" name="直線コネクタ 462"/>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4"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5" name="直線コネクタ 464"/>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5680</xdr:rowOff>
    </xdr:from>
    <xdr:to>
      <xdr:col>55</xdr:col>
      <xdr:colOff>0</xdr:colOff>
      <xdr:row>98</xdr:row>
      <xdr:rowOff>6076</xdr:rowOff>
    </xdr:to>
    <xdr:cxnSp macro="">
      <xdr:nvCxnSpPr>
        <xdr:cNvPr id="466" name="直線コネクタ 465"/>
        <xdr:cNvCxnSpPr/>
      </xdr:nvCxnSpPr>
      <xdr:spPr>
        <a:xfrm flipV="1">
          <a:off x="9639300" y="16807780"/>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7"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8" name="フローチャート: 判断 467"/>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6076</xdr:rowOff>
    </xdr:from>
    <xdr:to>
      <xdr:col>50</xdr:col>
      <xdr:colOff>114300</xdr:colOff>
      <xdr:row>98</xdr:row>
      <xdr:rowOff>7742</xdr:rowOff>
    </xdr:to>
    <xdr:cxnSp macro="">
      <xdr:nvCxnSpPr>
        <xdr:cNvPr id="469" name="直線コネクタ 468"/>
        <xdr:cNvCxnSpPr/>
      </xdr:nvCxnSpPr>
      <xdr:spPr>
        <a:xfrm flipV="1">
          <a:off x="8750300" y="16808176"/>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70" name="フローチャート: 判断 469"/>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71" name="テキスト ボックス 470"/>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7742</xdr:rowOff>
    </xdr:from>
    <xdr:to>
      <xdr:col>45</xdr:col>
      <xdr:colOff>177800</xdr:colOff>
      <xdr:row>98</xdr:row>
      <xdr:rowOff>9762</xdr:rowOff>
    </xdr:to>
    <xdr:cxnSp macro="">
      <xdr:nvCxnSpPr>
        <xdr:cNvPr id="472" name="直線コネクタ 471"/>
        <xdr:cNvCxnSpPr/>
      </xdr:nvCxnSpPr>
      <xdr:spPr>
        <a:xfrm flipV="1">
          <a:off x="7861300" y="1680984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3" name="フローチャート: 判断 472"/>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4" name="テキスト ボックス 473"/>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5632</xdr:rowOff>
    </xdr:from>
    <xdr:to>
      <xdr:col>41</xdr:col>
      <xdr:colOff>50800</xdr:colOff>
      <xdr:row>98</xdr:row>
      <xdr:rowOff>9762</xdr:rowOff>
    </xdr:to>
    <xdr:cxnSp macro="">
      <xdr:nvCxnSpPr>
        <xdr:cNvPr id="475" name="直線コネクタ 474"/>
        <xdr:cNvCxnSpPr/>
      </xdr:nvCxnSpPr>
      <xdr:spPr>
        <a:xfrm>
          <a:off x="6972300" y="16807732"/>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6" name="フローチャート: 判断 475"/>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7" name="テキスト ボックス 476"/>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8" name="フローチャート: 判断 477"/>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9" name="テキスト ボックス 478"/>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126330</xdr:rowOff>
    </xdr:from>
    <xdr:to>
      <xdr:col>55</xdr:col>
      <xdr:colOff>50800</xdr:colOff>
      <xdr:row>98</xdr:row>
      <xdr:rowOff>56480</xdr:rowOff>
    </xdr:to>
    <xdr:sp macro="" textlink="">
      <xdr:nvSpPr>
        <xdr:cNvPr id="485" name="楕円 484"/>
        <xdr:cNvSpPr/>
      </xdr:nvSpPr>
      <xdr:spPr>
        <a:xfrm>
          <a:off x="10426700" y="167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6"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126726</xdr:rowOff>
    </xdr:from>
    <xdr:to>
      <xdr:col>50</xdr:col>
      <xdr:colOff>165100</xdr:colOff>
      <xdr:row>98</xdr:row>
      <xdr:rowOff>56876</xdr:rowOff>
    </xdr:to>
    <xdr:sp macro="" textlink="">
      <xdr:nvSpPr>
        <xdr:cNvPr id="487" name="楕円 486"/>
        <xdr:cNvSpPr/>
      </xdr:nvSpPr>
      <xdr:spPr>
        <a:xfrm>
          <a:off x="9588500" y="167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48003</xdr:rowOff>
    </xdr:from>
    <xdr:ext cx="534377" cy="259045"/>
    <xdr:sp macro="" textlink="">
      <xdr:nvSpPr>
        <xdr:cNvPr id="488" name="テキスト ボックス 487"/>
        <xdr:cNvSpPr txBox="1"/>
      </xdr:nvSpPr>
      <xdr:spPr>
        <a:xfrm>
          <a:off x="9372111" y="168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128392</xdr:rowOff>
    </xdr:from>
    <xdr:to>
      <xdr:col>46</xdr:col>
      <xdr:colOff>38100</xdr:colOff>
      <xdr:row>98</xdr:row>
      <xdr:rowOff>58542</xdr:rowOff>
    </xdr:to>
    <xdr:sp macro="" textlink="">
      <xdr:nvSpPr>
        <xdr:cNvPr id="489" name="楕円 488"/>
        <xdr:cNvSpPr/>
      </xdr:nvSpPr>
      <xdr:spPr>
        <a:xfrm>
          <a:off x="8699500" y="1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49669</xdr:rowOff>
    </xdr:from>
    <xdr:ext cx="534377" cy="259045"/>
    <xdr:sp macro="" textlink="">
      <xdr:nvSpPr>
        <xdr:cNvPr id="490" name="テキスト ボックス 489"/>
        <xdr:cNvSpPr txBox="1"/>
      </xdr:nvSpPr>
      <xdr:spPr>
        <a:xfrm>
          <a:off x="8483111" y="168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130412</xdr:rowOff>
    </xdr:from>
    <xdr:to>
      <xdr:col>41</xdr:col>
      <xdr:colOff>101600</xdr:colOff>
      <xdr:row>98</xdr:row>
      <xdr:rowOff>60562</xdr:rowOff>
    </xdr:to>
    <xdr:sp macro="" textlink="">
      <xdr:nvSpPr>
        <xdr:cNvPr id="491" name="楕円 490"/>
        <xdr:cNvSpPr/>
      </xdr:nvSpPr>
      <xdr:spPr>
        <a:xfrm>
          <a:off x="7810500" y="167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51689</xdr:rowOff>
    </xdr:from>
    <xdr:ext cx="534377" cy="259045"/>
    <xdr:sp macro="" textlink="">
      <xdr:nvSpPr>
        <xdr:cNvPr id="492" name="テキスト ボックス 491"/>
        <xdr:cNvSpPr txBox="1"/>
      </xdr:nvSpPr>
      <xdr:spPr>
        <a:xfrm>
          <a:off x="7594111" y="16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126282</xdr:rowOff>
    </xdr:from>
    <xdr:to>
      <xdr:col>36</xdr:col>
      <xdr:colOff>165100</xdr:colOff>
      <xdr:row>98</xdr:row>
      <xdr:rowOff>56432</xdr:rowOff>
    </xdr:to>
    <xdr:sp macro="" textlink="">
      <xdr:nvSpPr>
        <xdr:cNvPr id="493" name="楕円 492"/>
        <xdr:cNvSpPr/>
      </xdr:nvSpPr>
      <xdr:spPr>
        <a:xfrm>
          <a:off x="6921500" y="167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47559</xdr:rowOff>
    </xdr:from>
    <xdr:ext cx="534377" cy="259045"/>
    <xdr:sp macro="" textlink="">
      <xdr:nvSpPr>
        <xdr:cNvPr id="494" name="テキスト ボックス 493"/>
        <xdr:cNvSpPr txBox="1"/>
      </xdr:nvSpPr>
      <xdr:spPr>
        <a:xfrm>
          <a:off x="6705111" y="168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21" name="直線コネクタ 520"/>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2"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3" name="直線コネクタ 522"/>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4"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5" name="直線コネクタ 524"/>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44569</xdr:rowOff>
    </xdr:from>
    <xdr:to>
      <xdr:col>85</xdr:col>
      <xdr:colOff>127000</xdr:colOff>
      <xdr:row>38</xdr:row>
      <xdr:rowOff>98192</xdr:rowOff>
    </xdr:to>
    <xdr:cxnSp macro="">
      <xdr:nvCxnSpPr>
        <xdr:cNvPr id="526" name="直線コネクタ 525"/>
        <xdr:cNvCxnSpPr/>
      </xdr:nvCxnSpPr>
      <xdr:spPr>
        <a:xfrm>
          <a:off x="15481300" y="6559669"/>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7"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8" name="フローチャート: 判断 527"/>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8320</xdr:rowOff>
    </xdr:from>
    <xdr:to>
      <xdr:col>81</xdr:col>
      <xdr:colOff>50800</xdr:colOff>
      <xdr:row>38</xdr:row>
      <xdr:rowOff>44569</xdr:rowOff>
    </xdr:to>
    <xdr:cxnSp macro="">
      <xdr:nvCxnSpPr>
        <xdr:cNvPr id="529" name="直線コネクタ 528"/>
        <xdr:cNvCxnSpPr/>
      </xdr:nvCxnSpPr>
      <xdr:spPr>
        <a:xfrm>
          <a:off x="14592300" y="6523420"/>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30" name="フローチャート: 判断 529"/>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31" name="テキスト ボックス 530"/>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7341</xdr:rowOff>
    </xdr:from>
    <xdr:to>
      <xdr:col>76</xdr:col>
      <xdr:colOff>114300</xdr:colOff>
      <xdr:row>38</xdr:row>
      <xdr:rowOff>8320</xdr:rowOff>
    </xdr:to>
    <xdr:cxnSp macro="">
      <xdr:nvCxnSpPr>
        <xdr:cNvPr id="532" name="直線コネクタ 531"/>
        <xdr:cNvCxnSpPr/>
      </xdr:nvCxnSpPr>
      <xdr:spPr>
        <a:xfrm>
          <a:off x="13703300" y="6350991"/>
          <a:ext cx="889000" cy="1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3" name="フローチャート: 判断 532"/>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4" name="テキスト ボックス 533"/>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7341</xdr:rowOff>
    </xdr:from>
    <xdr:to>
      <xdr:col>71</xdr:col>
      <xdr:colOff>177800</xdr:colOff>
      <xdr:row>37</xdr:row>
      <xdr:rowOff>89212</xdr:rowOff>
    </xdr:to>
    <xdr:cxnSp macro="">
      <xdr:nvCxnSpPr>
        <xdr:cNvPr id="535" name="直線コネクタ 534"/>
        <xdr:cNvCxnSpPr/>
      </xdr:nvCxnSpPr>
      <xdr:spPr>
        <a:xfrm flipV="1">
          <a:off x="12814300" y="635099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6" name="フローチャート: 判断 535"/>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7" name="テキスト ボックス 536"/>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8" name="フローチャート: 判断 537"/>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9" name="テキスト ボックス 538"/>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47392</xdr:rowOff>
    </xdr:from>
    <xdr:to>
      <xdr:col>85</xdr:col>
      <xdr:colOff>177800</xdr:colOff>
      <xdr:row>38</xdr:row>
      <xdr:rowOff>148992</xdr:rowOff>
    </xdr:to>
    <xdr:sp macro="" textlink="">
      <xdr:nvSpPr>
        <xdr:cNvPr id="545" name="楕円 544"/>
        <xdr:cNvSpPr/>
      </xdr:nvSpPr>
      <xdr:spPr>
        <a:xfrm>
          <a:off x="16268700" y="65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133769</xdr:rowOff>
    </xdr:from>
    <xdr:ext cx="534377" cy="259045"/>
    <xdr:sp macro="" textlink="">
      <xdr:nvSpPr>
        <xdr:cNvPr id="546" name="消防費該当値テキスト"/>
        <xdr:cNvSpPr txBox="1"/>
      </xdr:nvSpPr>
      <xdr:spPr>
        <a:xfrm>
          <a:off x="16370300" y="64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165219</xdr:rowOff>
    </xdr:from>
    <xdr:to>
      <xdr:col>81</xdr:col>
      <xdr:colOff>101600</xdr:colOff>
      <xdr:row>38</xdr:row>
      <xdr:rowOff>95369</xdr:rowOff>
    </xdr:to>
    <xdr:sp macro="" textlink="">
      <xdr:nvSpPr>
        <xdr:cNvPr id="547" name="楕円 546"/>
        <xdr:cNvSpPr/>
      </xdr:nvSpPr>
      <xdr:spPr>
        <a:xfrm>
          <a:off x="15430500" y="65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86496</xdr:rowOff>
    </xdr:from>
    <xdr:ext cx="534377" cy="259045"/>
    <xdr:sp macro="" textlink="">
      <xdr:nvSpPr>
        <xdr:cNvPr id="548" name="テキスト ボックス 547"/>
        <xdr:cNvSpPr txBox="1"/>
      </xdr:nvSpPr>
      <xdr:spPr>
        <a:xfrm>
          <a:off x="15214111" y="66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128970</xdr:rowOff>
    </xdr:from>
    <xdr:to>
      <xdr:col>76</xdr:col>
      <xdr:colOff>165100</xdr:colOff>
      <xdr:row>38</xdr:row>
      <xdr:rowOff>59120</xdr:rowOff>
    </xdr:to>
    <xdr:sp macro="" textlink="">
      <xdr:nvSpPr>
        <xdr:cNvPr id="549" name="楕円 548"/>
        <xdr:cNvSpPr/>
      </xdr:nvSpPr>
      <xdr:spPr>
        <a:xfrm>
          <a:off x="14541500" y="64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50247</xdr:rowOff>
    </xdr:from>
    <xdr:ext cx="534377" cy="259045"/>
    <xdr:sp macro="" textlink="">
      <xdr:nvSpPr>
        <xdr:cNvPr id="550" name="テキスト ボックス 549"/>
        <xdr:cNvSpPr txBox="1"/>
      </xdr:nvSpPr>
      <xdr:spPr>
        <a:xfrm>
          <a:off x="14325111" y="65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127991</xdr:rowOff>
    </xdr:from>
    <xdr:to>
      <xdr:col>72</xdr:col>
      <xdr:colOff>38100</xdr:colOff>
      <xdr:row>37</xdr:row>
      <xdr:rowOff>58141</xdr:rowOff>
    </xdr:to>
    <xdr:sp macro="" textlink="">
      <xdr:nvSpPr>
        <xdr:cNvPr id="551" name="楕円 550"/>
        <xdr:cNvSpPr/>
      </xdr:nvSpPr>
      <xdr:spPr>
        <a:xfrm>
          <a:off x="13652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49268</xdr:rowOff>
    </xdr:from>
    <xdr:ext cx="534377" cy="259045"/>
    <xdr:sp macro="" textlink="">
      <xdr:nvSpPr>
        <xdr:cNvPr id="552" name="テキスト ボックス 551"/>
        <xdr:cNvSpPr txBox="1"/>
      </xdr:nvSpPr>
      <xdr:spPr>
        <a:xfrm>
          <a:off x="13436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38412</xdr:rowOff>
    </xdr:from>
    <xdr:to>
      <xdr:col>67</xdr:col>
      <xdr:colOff>101600</xdr:colOff>
      <xdr:row>37</xdr:row>
      <xdr:rowOff>140012</xdr:rowOff>
    </xdr:to>
    <xdr:sp macro="" textlink="">
      <xdr:nvSpPr>
        <xdr:cNvPr id="553" name="楕円 552"/>
        <xdr:cNvSpPr/>
      </xdr:nvSpPr>
      <xdr:spPr>
        <a:xfrm>
          <a:off x="12763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131139</xdr:rowOff>
    </xdr:from>
    <xdr:ext cx="534377" cy="259045"/>
    <xdr:sp macro="" textlink="">
      <xdr:nvSpPr>
        <xdr:cNvPr id="554" name="テキスト ボックス 553"/>
        <xdr:cNvSpPr txBox="1"/>
      </xdr:nvSpPr>
      <xdr:spPr>
        <a:xfrm>
          <a:off x="12547111" y="6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81" name="直線コネクタ 580"/>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2"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3" name="直線コネクタ 582"/>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4"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5" name="直線コネクタ 584"/>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17943</xdr:rowOff>
    </xdr:from>
    <xdr:to>
      <xdr:col>85</xdr:col>
      <xdr:colOff>127000</xdr:colOff>
      <xdr:row>58</xdr:row>
      <xdr:rowOff>32889</xdr:rowOff>
    </xdr:to>
    <xdr:cxnSp macro="">
      <xdr:nvCxnSpPr>
        <xdr:cNvPr id="586" name="直線コネクタ 585"/>
        <xdr:cNvCxnSpPr/>
      </xdr:nvCxnSpPr>
      <xdr:spPr>
        <a:xfrm>
          <a:off x="15481300" y="9962043"/>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7"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8" name="フローチャート: 判断 587"/>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17943</xdr:rowOff>
    </xdr:from>
    <xdr:to>
      <xdr:col>81</xdr:col>
      <xdr:colOff>50800</xdr:colOff>
      <xdr:row>58</xdr:row>
      <xdr:rowOff>72165</xdr:rowOff>
    </xdr:to>
    <xdr:cxnSp macro="">
      <xdr:nvCxnSpPr>
        <xdr:cNvPr id="589" name="直線コネクタ 588"/>
        <xdr:cNvCxnSpPr/>
      </xdr:nvCxnSpPr>
      <xdr:spPr>
        <a:xfrm flipV="1">
          <a:off x="14592300" y="996204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90" name="フローチャート: 判断 589"/>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91" name="テキスト ボックス 590"/>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72165</xdr:rowOff>
    </xdr:from>
    <xdr:to>
      <xdr:col>76</xdr:col>
      <xdr:colOff>114300</xdr:colOff>
      <xdr:row>58</xdr:row>
      <xdr:rowOff>115643</xdr:rowOff>
    </xdr:to>
    <xdr:cxnSp macro="">
      <xdr:nvCxnSpPr>
        <xdr:cNvPr id="592" name="直線コネクタ 591"/>
        <xdr:cNvCxnSpPr/>
      </xdr:nvCxnSpPr>
      <xdr:spPr>
        <a:xfrm flipV="1">
          <a:off x="13703300" y="10016265"/>
          <a:ext cx="889000" cy="4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3" name="フローチャート: 判断 592"/>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4" name="テキスト ボックス 593"/>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115643</xdr:rowOff>
    </xdr:from>
    <xdr:to>
      <xdr:col>71</xdr:col>
      <xdr:colOff>177800</xdr:colOff>
      <xdr:row>58</xdr:row>
      <xdr:rowOff>139558</xdr:rowOff>
    </xdr:to>
    <xdr:cxnSp macro="">
      <xdr:nvCxnSpPr>
        <xdr:cNvPr id="595" name="直線コネクタ 594"/>
        <xdr:cNvCxnSpPr/>
      </xdr:nvCxnSpPr>
      <xdr:spPr>
        <a:xfrm flipV="1">
          <a:off x="12814300" y="10059743"/>
          <a:ext cx="8890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6" name="フローチャート: 判断 595"/>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7" name="テキスト ボックス 596"/>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8" name="フローチャート: 判断 597"/>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9" name="テキスト ボックス 598"/>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153539</xdr:rowOff>
    </xdr:from>
    <xdr:to>
      <xdr:col>85</xdr:col>
      <xdr:colOff>177800</xdr:colOff>
      <xdr:row>58</xdr:row>
      <xdr:rowOff>83689</xdr:rowOff>
    </xdr:to>
    <xdr:sp macro="" textlink="">
      <xdr:nvSpPr>
        <xdr:cNvPr id="605" name="楕円 604"/>
        <xdr:cNvSpPr/>
      </xdr:nvSpPr>
      <xdr:spPr>
        <a:xfrm>
          <a:off x="16268700" y="9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131966</xdr:rowOff>
    </xdr:from>
    <xdr:ext cx="534377" cy="259045"/>
    <xdr:sp macro="" textlink="">
      <xdr:nvSpPr>
        <xdr:cNvPr id="606" name="教育費該当値テキスト"/>
        <xdr:cNvSpPr txBox="1"/>
      </xdr:nvSpPr>
      <xdr:spPr>
        <a:xfrm>
          <a:off x="16370300" y="99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138593</xdr:rowOff>
    </xdr:from>
    <xdr:to>
      <xdr:col>81</xdr:col>
      <xdr:colOff>101600</xdr:colOff>
      <xdr:row>58</xdr:row>
      <xdr:rowOff>68743</xdr:rowOff>
    </xdr:to>
    <xdr:sp macro="" textlink="">
      <xdr:nvSpPr>
        <xdr:cNvPr id="607" name="楕円 606"/>
        <xdr:cNvSpPr/>
      </xdr:nvSpPr>
      <xdr:spPr>
        <a:xfrm>
          <a:off x="15430500" y="9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59870</xdr:rowOff>
    </xdr:from>
    <xdr:ext cx="534377" cy="259045"/>
    <xdr:sp macro="" textlink="">
      <xdr:nvSpPr>
        <xdr:cNvPr id="608" name="テキスト ボックス 607"/>
        <xdr:cNvSpPr txBox="1"/>
      </xdr:nvSpPr>
      <xdr:spPr>
        <a:xfrm>
          <a:off x="15214111" y="100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21365</xdr:rowOff>
    </xdr:from>
    <xdr:to>
      <xdr:col>76</xdr:col>
      <xdr:colOff>165100</xdr:colOff>
      <xdr:row>58</xdr:row>
      <xdr:rowOff>122965</xdr:rowOff>
    </xdr:to>
    <xdr:sp macro="" textlink="">
      <xdr:nvSpPr>
        <xdr:cNvPr id="609" name="楕円 608"/>
        <xdr:cNvSpPr/>
      </xdr:nvSpPr>
      <xdr:spPr>
        <a:xfrm>
          <a:off x="14541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114092</xdr:rowOff>
    </xdr:from>
    <xdr:ext cx="534377" cy="259045"/>
    <xdr:sp macro="" textlink="">
      <xdr:nvSpPr>
        <xdr:cNvPr id="610" name="テキスト ボックス 609"/>
        <xdr:cNvSpPr txBox="1"/>
      </xdr:nvSpPr>
      <xdr:spPr>
        <a:xfrm>
          <a:off x="14325111" y="100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64843</xdr:rowOff>
    </xdr:from>
    <xdr:to>
      <xdr:col>72</xdr:col>
      <xdr:colOff>38100</xdr:colOff>
      <xdr:row>58</xdr:row>
      <xdr:rowOff>166443</xdr:rowOff>
    </xdr:to>
    <xdr:sp macro="" textlink="">
      <xdr:nvSpPr>
        <xdr:cNvPr id="611" name="楕円 610"/>
        <xdr:cNvSpPr/>
      </xdr:nvSpPr>
      <xdr:spPr>
        <a:xfrm>
          <a:off x="13652500" y="100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157570</xdr:rowOff>
    </xdr:from>
    <xdr:ext cx="534377" cy="259045"/>
    <xdr:sp macro="" textlink="">
      <xdr:nvSpPr>
        <xdr:cNvPr id="612" name="テキスト ボックス 611"/>
        <xdr:cNvSpPr txBox="1"/>
      </xdr:nvSpPr>
      <xdr:spPr>
        <a:xfrm>
          <a:off x="13436111" y="101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88758</xdr:rowOff>
    </xdr:from>
    <xdr:to>
      <xdr:col>67</xdr:col>
      <xdr:colOff>101600</xdr:colOff>
      <xdr:row>59</xdr:row>
      <xdr:rowOff>18908</xdr:rowOff>
    </xdr:to>
    <xdr:sp macro="" textlink="">
      <xdr:nvSpPr>
        <xdr:cNvPr id="613" name="楕円 612"/>
        <xdr:cNvSpPr/>
      </xdr:nvSpPr>
      <xdr:spPr>
        <a:xfrm>
          <a:off x="12763500" y="100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10035</xdr:rowOff>
    </xdr:from>
    <xdr:ext cx="534377" cy="259045"/>
    <xdr:sp macro="" textlink="">
      <xdr:nvSpPr>
        <xdr:cNvPr id="614" name="テキスト ボックス 613"/>
        <xdr:cNvSpPr txBox="1"/>
      </xdr:nvSpPr>
      <xdr:spPr>
        <a:xfrm>
          <a:off x="12547111" y="101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6" name="直線コネクタ 635"/>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7"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9"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40" name="直線コネクタ 639"/>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138162</xdr:rowOff>
    </xdr:from>
    <xdr:to>
      <xdr:col>85</xdr:col>
      <xdr:colOff>127000</xdr:colOff>
      <xdr:row>78</xdr:row>
      <xdr:rowOff>139469</xdr:rowOff>
    </xdr:to>
    <xdr:cxnSp macro="">
      <xdr:nvCxnSpPr>
        <xdr:cNvPr id="641" name="直線コネクタ 640"/>
        <xdr:cNvCxnSpPr/>
      </xdr:nvCxnSpPr>
      <xdr:spPr>
        <a:xfrm flipV="1">
          <a:off x="15481300" y="13511262"/>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2"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3" name="フローチャート: 判断 642"/>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139469</xdr:rowOff>
    </xdr:from>
    <xdr:to>
      <xdr:col>81</xdr:col>
      <xdr:colOff>50800</xdr:colOff>
      <xdr:row>78</xdr:row>
      <xdr:rowOff>139574</xdr:rowOff>
    </xdr:to>
    <xdr:cxnSp macro="">
      <xdr:nvCxnSpPr>
        <xdr:cNvPr id="644" name="直線コネクタ 643"/>
        <xdr:cNvCxnSpPr/>
      </xdr:nvCxnSpPr>
      <xdr:spPr>
        <a:xfrm flipV="1">
          <a:off x="14592300" y="13512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5" name="フローチャート: 判断 644"/>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6" name="テキスト ボックス 645"/>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138973</xdr:rowOff>
    </xdr:from>
    <xdr:to>
      <xdr:col>76</xdr:col>
      <xdr:colOff>114300</xdr:colOff>
      <xdr:row>78</xdr:row>
      <xdr:rowOff>139574</xdr:rowOff>
    </xdr:to>
    <xdr:cxnSp macro="">
      <xdr:nvCxnSpPr>
        <xdr:cNvPr id="647" name="直線コネクタ 646"/>
        <xdr:cNvCxnSpPr/>
      </xdr:nvCxnSpPr>
      <xdr:spPr>
        <a:xfrm>
          <a:off x="13703300" y="13512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8" name="フローチャート: 判断 647"/>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9" name="テキスト ボックス 648"/>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137358</xdr:rowOff>
    </xdr:from>
    <xdr:to>
      <xdr:col>71</xdr:col>
      <xdr:colOff>177800</xdr:colOff>
      <xdr:row>78</xdr:row>
      <xdr:rowOff>138973</xdr:rowOff>
    </xdr:to>
    <xdr:cxnSp macro="">
      <xdr:nvCxnSpPr>
        <xdr:cNvPr id="650" name="直線コネクタ 649"/>
        <xdr:cNvCxnSpPr/>
      </xdr:nvCxnSpPr>
      <xdr:spPr>
        <a:xfrm>
          <a:off x="12814300" y="1351045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51" name="フローチャート: 判断 650"/>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2" name="テキスト ボックス 651"/>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3" name="フローチャート: 判断 652"/>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4" name="テキスト ボックス 653"/>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87362</xdr:rowOff>
    </xdr:from>
    <xdr:to>
      <xdr:col>85</xdr:col>
      <xdr:colOff>177800</xdr:colOff>
      <xdr:row>79</xdr:row>
      <xdr:rowOff>17512</xdr:rowOff>
    </xdr:to>
    <xdr:sp macro="" textlink="">
      <xdr:nvSpPr>
        <xdr:cNvPr id="660" name="楕円 659"/>
        <xdr:cNvSpPr/>
      </xdr:nvSpPr>
      <xdr:spPr>
        <a:xfrm>
          <a:off x="162687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61"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88669</xdr:rowOff>
    </xdr:from>
    <xdr:to>
      <xdr:col>81</xdr:col>
      <xdr:colOff>101600</xdr:colOff>
      <xdr:row>79</xdr:row>
      <xdr:rowOff>18819</xdr:rowOff>
    </xdr:to>
    <xdr:sp macro="" textlink="">
      <xdr:nvSpPr>
        <xdr:cNvPr id="662" name="楕円 661"/>
        <xdr:cNvSpPr/>
      </xdr:nvSpPr>
      <xdr:spPr>
        <a:xfrm>
          <a:off x="15430500" y="134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9946</xdr:rowOff>
    </xdr:from>
    <xdr:ext cx="378565" cy="259045"/>
    <xdr:sp macro="" textlink="">
      <xdr:nvSpPr>
        <xdr:cNvPr id="663" name="テキスト ボックス 662"/>
        <xdr:cNvSpPr txBox="1"/>
      </xdr:nvSpPr>
      <xdr:spPr>
        <a:xfrm>
          <a:off x="15292017" y="1355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88774</xdr:rowOff>
    </xdr:from>
    <xdr:to>
      <xdr:col>76</xdr:col>
      <xdr:colOff>165100</xdr:colOff>
      <xdr:row>79</xdr:row>
      <xdr:rowOff>18924</xdr:rowOff>
    </xdr:to>
    <xdr:sp macro="" textlink="">
      <xdr:nvSpPr>
        <xdr:cNvPr id="664" name="楕円 663"/>
        <xdr:cNvSpPr/>
      </xdr:nvSpPr>
      <xdr:spPr>
        <a:xfrm>
          <a:off x="14541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10051</xdr:rowOff>
    </xdr:from>
    <xdr:ext cx="313932" cy="259045"/>
    <xdr:sp macro="" textlink="">
      <xdr:nvSpPr>
        <xdr:cNvPr id="665" name="テキスト ボックス 664"/>
        <xdr:cNvSpPr txBox="1"/>
      </xdr:nvSpPr>
      <xdr:spPr>
        <a:xfrm>
          <a:off x="14435333" y="1355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88173</xdr:rowOff>
    </xdr:from>
    <xdr:to>
      <xdr:col>72</xdr:col>
      <xdr:colOff>38100</xdr:colOff>
      <xdr:row>79</xdr:row>
      <xdr:rowOff>18323</xdr:rowOff>
    </xdr:to>
    <xdr:sp macro="" textlink="">
      <xdr:nvSpPr>
        <xdr:cNvPr id="666" name="楕円 665"/>
        <xdr:cNvSpPr/>
      </xdr:nvSpPr>
      <xdr:spPr>
        <a:xfrm>
          <a:off x="13652500" y="134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9450</xdr:rowOff>
    </xdr:from>
    <xdr:ext cx="378565" cy="259045"/>
    <xdr:sp macro="" textlink="">
      <xdr:nvSpPr>
        <xdr:cNvPr id="667" name="テキスト ボックス 666"/>
        <xdr:cNvSpPr txBox="1"/>
      </xdr:nvSpPr>
      <xdr:spPr>
        <a:xfrm>
          <a:off x="13514017" y="1355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86558</xdr:rowOff>
    </xdr:from>
    <xdr:to>
      <xdr:col>67</xdr:col>
      <xdr:colOff>101600</xdr:colOff>
      <xdr:row>79</xdr:row>
      <xdr:rowOff>16708</xdr:rowOff>
    </xdr:to>
    <xdr:sp macro="" textlink="">
      <xdr:nvSpPr>
        <xdr:cNvPr id="668" name="楕円 667"/>
        <xdr:cNvSpPr/>
      </xdr:nvSpPr>
      <xdr:spPr>
        <a:xfrm>
          <a:off x="12763500" y="134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7835</xdr:rowOff>
    </xdr:from>
    <xdr:ext cx="469744" cy="259045"/>
    <xdr:sp macro="" textlink="">
      <xdr:nvSpPr>
        <xdr:cNvPr id="669" name="テキスト ボックス 668"/>
        <xdr:cNvSpPr txBox="1"/>
      </xdr:nvSpPr>
      <xdr:spPr>
        <a:xfrm>
          <a:off x="12579428" y="1355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5" name="直線コネクタ 694"/>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6"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7" name="直線コネクタ 696"/>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8"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9" name="直線コネクタ 698"/>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138154</xdr:rowOff>
    </xdr:from>
    <xdr:to>
      <xdr:col>85</xdr:col>
      <xdr:colOff>127000</xdr:colOff>
      <xdr:row>96</xdr:row>
      <xdr:rowOff>144391</xdr:rowOff>
    </xdr:to>
    <xdr:cxnSp macro="">
      <xdr:nvCxnSpPr>
        <xdr:cNvPr id="700" name="直線コネクタ 699"/>
        <xdr:cNvCxnSpPr/>
      </xdr:nvCxnSpPr>
      <xdr:spPr>
        <a:xfrm>
          <a:off x="15481300" y="1659735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701"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2" name="フローチャート: 判断 701"/>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138154</xdr:rowOff>
    </xdr:from>
    <xdr:to>
      <xdr:col>81</xdr:col>
      <xdr:colOff>50800</xdr:colOff>
      <xdr:row>96</xdr:row>
      <xdr:rowOff>141508</xdr:rowOff>
    </xdr:to>
    <xdr:cxnSp macro="">
      <xdr:nvCxnSpPr>
        <xdr:cNvPr id="703" name="直線コネクタ 702"/>
        <xdr:cNvCxnSpPr/>
      </xdr:nvCxnSpPr>
      <xdr:spPr>
        <a:xfrm flipV="1">
          <a:off x="14592300" y="16597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4" name="フローチャート: 判断 703"/>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5" name="テキスト ボックス 704"/>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141508</xdr:rowOff>
    </xdr:from>
    <xdr:to>
      <xdr:col>76</xdr:col>
      <xdr:colOff>114300</xdr:colOff>
      <xdr:row>96</xdr:row>
      <xdr:rowOff>154439</xdr:rowOff>
    </xdr:to>
    <xdr:cxnSp macro="">
      <xdr:nvCxnSpPr>
        <xdr:cNvPr id="706" name="直線コネクタ 705"/>
        <xdr:cNvCxnSpPr/>
      </xdr:nvCxnSpPr>
      <xdr:spPr>
        <a:xfrm flipV="1">
          <a:off x="13703300" y="16600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7" name="フローチャート: 判断 706"/>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8" name="テキスト ボックス 707"/>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145633</xdr:rowOff>
    </xdr:from>
    <xdr:to>
      <xdr:col>71</xdr:col>
      <xdr:colOff>177800</xdr:colOff>
      <xdr:row>96</xdr:row>
      <xdr:rowOff>154439</xdr:rowOff>
    </xdr:to>
    <xdr:cxnSp macro="">
      <xdr:nvCxnSpPr>
        <xdr:cNvPr id="709" name="直線コネクタ 708"/>
        <xdr:cNvCxnSpPr/>
      </xdr:nvCxnSpPr>
      <xdr:spPr>
        <a:xfrm>
          <a:off x="12814300" y="16604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10" name="フローチャート: 判断 709"/>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11" name="テキスト ボックス 710"/>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2" name="フローチャート: 判断 711"/>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3" name="テキスト ボックス 712"/>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93591</xdr:rowOff>
    </xdr:from>
    <xdr:to>
      <xdr:col>85</xdr:col>
      <xdr:colOff>177800</xdr:colOff>
      <xdr:row>97</xdr:row>
      <xdr:rowOff>23741</xdr:rowOff>
    </xdr:to>
    <xdr:sp macro="" textlink="">
      <xdr:nvSpPr>
        <xdr:cNvPr id="719" name="楕円 718"/>
        <xdr:cNvSpPr/>
      </xdr:nvSpPr>
      <xdr:spPr>
        <a:xfrm>
          <a:off x="16268700" y="165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72018</xdr:rowOff>
    </xdr:from>
    <xdr:ext cx="534377" cy="259045"/>
    <xdr:sp macro="" textlink="">
      <xdr:nvSpPr>
        <xdr:cNvPr id="720" name="公債費該当値テキスト"/>
        <xdr:cNvSpPr txBox="1"/>
      </xdr:nvSpPr>
      <xdr:spPr>
        <a:xfrm>
          <a:off x="16370300" y="165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87354</xdr:rowOff>
    </xdr:from>
    <xdr:to>
      <xdr:col>81</xdr:col>
      <xdr:colOff>101600</xdr:colOff>
      <xdr:row>97</xdr:row>
      <xdr:rowOff>17504</xdr:rowOff>
    </xdr:to>
    <xdr:sp macro="" textlink="">
      <xdr:nvSpPr>
        <xdr:cNvPr id="721" name="楕円 720"/>
        <xdr:cNvSpPr/>
      </xdr:nvSpPr>
      <xdr:spPr>
        <a:xfrm>
          <a:off x="15430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8631</xdr:rowOff>
    </xdr:from>
    <xdr:ext cx="534377" cy="259045"/>
    <xdr:sp macro="" textlink="">
      <xdr:nvSpPr>
        <xdr:cNvPr id="722" name="テキスト ボックス 721"/>
        <xdr:cNvSpPr txBox="1"/>
      </xdr:nvSpPr>
      <xdr:spPr>
        <a:xfrm>
          <a:off x="15214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90708</xdr:rowOff>
    </xdr:from>
    <xdr:to>
      <xdr:col>76</xdr:col>
      <xdr:colOff>165100</xdr:colOff>
      <xdr:row>97</xdr:row>
      <xdr:rowOff>20858</xdr:rowOff>
    </xdr:to>
    <xdr:sp macro="" textlink="">
      <xdr:nvSpPr>
        <xdr:cNvPr id="723" name="楕円 722"/>
        <xdr:cNvSpPr/>
      </xdr:nvSpPr>
      <xdr:spPr>
        <a:xfrm>
          <a:off x="14541500" y="165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11985</xdr:rowOff>
    </xdr:from>
    <xdr:ext cx="534377" cy="259045"/>
    <xdr:sp macro="" textlink="">
      <xdr:nvSpPr>
        <xdr:cNvPr id="724" name="テキスト ボックス 723"/>
        <xdr:cNvSpPr txBox="1"/>
      </xdr:nvSpPr>
      <xdr:spPr>
        <a:xfrm>
          <a:off x="14325111" y="166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103639</xdr:rowOff>
    </xdr:from>
    <xdr:to>
      <xdr:col>72</xdr:col>
      <xdr:colOff>38100</xdr:colOff>
      <xdr:row>97</xdr:row>
      <xdr:rowOff>33789</xdr:rowOff>
    </xdr:to>
    <xdr:sp macro="" textlink="">
      <xdr:nvSpPr>
        <xdr:cNvPr id="725" name="楕円 724"/>
        <xdr:cNvSpPr/>
      </xdr:nvSpPr>
      <xdr:spPr>
        <a:xfrm>
          <a:off x="136525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24916</xdr:rowOff>
    </xdr:from>
    <xdr:ext cx="534377" cy="259045"/>
    <xdr:sp macro="" textlink="">
      <xdr:nvSpPr>
        <xdr:cNvPr id="726" name="テキスト ボックス 725"/>
        <xdr:cNvSpPr txBox="1"/>
      </xdr:nvSpPr>
      <xdr:spPr>
        <a:xfrm>
          <a:off x="13436111" y="1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94833</xdr:rowOff>
    </xdr:from>
    <xdr:to>
      <xdr:col>67</xdr:col>
      <xdr:colOff>101600</xdr:colOff>
      <xdr:row>97</xdr:row>
      <xdr:rowOff>24983</xdr:rowOff>
    </xdr:to>
    <xdr:sp macro="" textlink="">
      <xdr:nvSpPr>
        <xdr:cNvPr id="727" name="楕円 726"/>
        <xdr:cNvSpPr/>
      </xdr:nvSpPr>
      <xdr:spPr>
        <a:xfrm>
          <a:off x="12763500" y="165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16110</xdr:rowOff>
    </xdr:from>
    <xdr:ext cx="534377" cy="259045"/>
    <xdr:sp macro="" textlink="">
      <xdr:nvSpPr>
        <xdr:cNvPr id="728" name="テキスト ボックス 727"/>
        <xdr:cNvSpPr txBox="1"/>
      </xdr:nvSpPr>
      <xdr:spPr>
        <a:xfrm>
          <a:off x="12547111" y="166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2" name="直線コネクタ 751"/>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3"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5"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6" name="直線コネクタ 755"/>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8"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9" name="フローチャート: 判断 758"/>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61" name="フローチャート: 判断 760"/>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2" name="テキスト ボックス 761"/>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4" name="フローチャート: 判断 76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5" name="テキスト ボックス 76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7" name="フローチャート: 判断 76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8" name="テキスト ボックス 767"/>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9" name="フローチャート: 判断 768"/>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70" name="テキスト ボックス 769"/>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7"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8,729</a:t>
          </a:r>
          <a:r>
            <a:rPr kumimoji="1" lang="ja-JP" altLang="en-US" sz="1200">
              <a:latin typeface="ＭＳ Ｐゴシック" panose="020B0600070205080204" pitchFamily="50" charset="-128"/>
              <a:ea typeface="ＭＳ Ｐゴシック" panose="020B0600070205080204" pitchFamily="50" charset="-128"/>
            </a:rPr>
            <a:t>円であり、類似団体の中でも最高値となっている。これは、労働者福祉対策事業として実施する勤労者住宅建設資金貸付金（平成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 </a:t>
          </a:r>
          <a:r>
            <a:rPr kumimoji="1" lang="en-US" altLang="ja-JP" sz="1200">
              <a:latin typeface="ＭＳ Ｐゴシック" panose="020B0600070205080204" pitchFamily="50" charset="-128"/>
              <a:ea typeface="ＭＳ Ｐゴシック" panose="020B0600070205080204" pitchFamily="50" charset="-128"/>
            </a:rPr>
            <a:t>370,130</a:t>
          </a:r>
          <a:r>
            <a:rPr kumimoji="1" lang="ja-JP" altLang="en-US" sz="1200">
              <a:latin typeface="ＭＳ Ｐゴシック" panose="020B0600070205080204" pitchFamily="50" charset="-128"/>
              <a:ea typeface="ＭＳ Ｐゴシック" panose="020B0600070205080204" pitchFamily="50" charset="-128"/>
            </a:rPr>
            <a:t>千円）及び勤労者教育資金貸付金（平成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 </a:t>
          </a:r>
          <a:r>
            <a:rPr kumimoji="1" lang="en-US" altLang="ja-JP" sz="1200">
              <a:latin typeface="ＭＳ Ｐゴシック" panose="020B0600070205080204" pitchFamily="50" charset="-128"/>
              <a:ea typeface="ＭＳ Ｐゴシック" panose="020B0600070205080204" pitchFamily="50" charset="-128"/>
            </a:rPr>
            <a:t>44,098</a:t>
          </a:r>
          <a:r>
            <a:rPr kumimoji="1" lang="ja-JP" altLang="en-US" sz="1200">
              <a:latin typeface="ＭＳ Ｐゴシック" panose="020B0600070205080204" pitchFamily="50" charset="-128"/>
              <a:ea typeface="ＭＳ Ｐゴシック" panose="020B0600070205080204" pitchFamily="50" charset="-128"/>
            </a:rPr>
            <a:t>千円）が大きな要因となっているところであるが、当年度償還となるため、実質的には歳入歳出でプラスマイナス０円となる。消防費については平成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は減少となったが、要因としては消防ポンプ自動車や救急車などの車両の更新が無かったこと、消防団蔵置所の整備が無かったことなどが挙げられ、これらは整備計画よるものである。教育費については、国庫補助小学校施設整備事業について、耐震補強・設備改修を行った小学校の規模の差による</a:t>
          </a:r>
          <a:r>
            <a:rPr kumimoji="1" lang="en-US" altLang="ja-JP" sz="1200">
              <a:latin typeface="ＭＳ Ｐゴシック" panose="020B0600070205080204" pitchFamily="50" charset="-128"/>
              <a:ea typeface="ＭＳ Ｐゴシック" panose="020B0600070205080204" pitchFamily="50" charset="-128"/>
            </a:rPr>
            <a:t>189,760</a:t>
          </a:r>
          <a:r>
            <a:rPr kumimoji="1" lang="ja-JP" altLang="en-US" sz="1200">
              <a:latin typeface="ＭＳ Ｐゴシック" panose="020B0600070205080204" pitchFamily="50" charset="-128"/>
              <a:ea typeface="ＭＳ Ｐゴシック" panose="020B0600070205080204" pitchFamily="50" charset="-128"/>
            </a:rPr>
            <a:t>千円の減少などの影響により総額で</a:t>
          </a:r>
          <a:r>
            <a:rPr kumimoji="1" lang="en-US" altLang="ja-JP" sz="1200">
              <a:latin typeface="ＭＳ Ｐゴシック" panose="020B0600070205080204" pitchFamily="50" charset="-128"/>
              <a:ea typeface="ＭＳ Ｐゴシック" panose="020B0600070205080204" pitchFamily="50" charset="-128"/>
            </a:rPr>
            <a:t>50,055</a:t>
          </a:r>
          <a:r>
            <a:rPr kumimoji="1" lang="ja-JP" altLang="en-US" sz="1200">
              <a:latin typeface="ＭＳ Ｐゴシック" panose="020B0600070205080204" pitchFamily="50" charset="-128"/>
              <a:ea typeface="ＭＳ Ｐゴシック" panose="020B0600070205080204" pitchFamily="50" charset="-128"/>
            </a:rPr>
            <a:t>千円減少し、併せて人口が</a:t>
          </a:r>
          <a:r>
            <a:rPr kumimoji="1" lang="en-US" altLang="ja-JP" sz="1200">
              <a:latin typeface="ＭＳ Ｐゴシック" panose="020B0600070205080204" pitchFamily="50" charset="-128"/>
              <a:ea typeface="ＭＳ Ｐゴシック" panose="020B0600070205080204" pitchFamily="50" charset="-128"/>
            </a:rPr>
            <a:t>305</a:t>
          </a:r>
          <a:r>
            <a:rPr kumimoji="1" lang="ja-JP" altLang="en-US" sz="1200">
              <a:latin typeface="ＭＳ Ｐゴシック" panose="020B0600070205080204" pitchFamily="50" charset="-128"/>
              <a:ea typeface="ＭＳ Ｐゴシック" panose="020B0600070205080204" pitchFamily="50" charset="-128"/>
            </a:rPr>
            <a:t>人の増となったことから住民一人当たりの決算額は減少となった。民生費は、類似団体の中で最も低い値となっている。近年、増加を続けていたが、平成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年度決算においては臨時福祉給付金の終了による</a:t>
          </a:r>
          <a:r>
            <a:rPr kumimoji="1" lang="en-US" altLang="ja-JP" sz="1200">
              <a:latin typeface="ＭＳ Ｐゴシック" panose="020B0600070205080204" pitchFamily="50" charset="-128"/>
              <a:ea typeface="ＭＳ Ｐゴシック" panose="020B0600070205080204" pitchFamily="50" charset="-128"/>
            </a:rPr>
            <a:t>78,000</a:t>
          </a:r>
          <a:r>
            <a:rPr kumimoji="1" lang="ja-JP" altLang="en-US" sz="1200">
              <a:latin typeface="ＭＳ Ｐゴシック" panose="020B0600070205080204" pitchFamily="50" charset="-128"/>
              <a:ea typeface="ＭＳ Ｐゴシック" panose="020B0600070205080204" pitchFamily="50" charset="-128"/>
            </a:rPr>
            <a:t>千円の減、総合保健福祉センターの空調設備改修工事の完了による</a:t>
          </a:r>
          <a:r>
            <a:rPr kumimoji="1" lang="en-US" altLang="ja-JP" sz="1200">
              <a:latin typeface="ＭＳ Ｐゴシック" panose="020B0600070205080204" pitchFamily="50" charset="-128"/>
              <a:ea typeface="ＭＳ Ｐゴシック" panose="020B0600070205080204" pitchFamily="50" charset="-128"/>
            </a:rPr>
            <a:t>55,728</a:t>
          </a:r>
          <a:r>
            <a:rPr kumimoji="1" lang="ja-JP" altLang="en-US" sz="1200">
              <a:latin typeface="ＭＳ Ｐゴシック" panose="020B0600070205080204" pitchFamily="50" charset="-128"/>
              <a:ea typeface="ＭＳ Ｐゴシック" panose="020B0600070205080204" pitchFamily="50" charset="-128"/>
            </a:rPr>
            <a:t>千円の減などにより</a:t>
          </a:r>
          <a:r>
            <a:rPr kumimoji="1" lang="en-US" altLang="ja-JP" sz="1200">
              <a:latin typeface="ＭＳ Ｐゴシック" panose="020B0600070205080204" pitchFamily="50" charset="-128"/>
              <a:ea typeface="ＭＳ Ｐゴシック" panose="020B0600070205080204" pitchFamily="50" charset="-128"/>
            </a:rPr>
            <a:t>114,203</a:t>
          </a:r>
          <a:r>
            <a:rPr kumimoji="1" lang="ja-JP" altLang="en-US" sz="1200">
              <a:latin typeface="ＭＳ Ｐゴシック" panose="020B0600070205080204" pitchFamily="50" charset="-128"/>
              <a:ea typeface="ＭＳ Ｐゴシック" panose="020B0600070205080204" pitchFamily="50" charset="-128"/>
            </a:rPr>
            <a:t>千円の減となり、住民一人当たりの額についても</a:t>
          </a:r>
          <a:r>
            <a:rPr kumimoji="1" lang="en-US" altLang="ja-JP" sz="1200">
              <a:latin typeface="ＭＳ Ｐゴシック" panose="020B0600070205080204" pitchFamily="50" charset="-128"/>
              <a:ea typeface="ＭＳ Ｐゴシック" panose="020B0600070205080204" pitchFamily="50" charset="-128"/>
            </a:rPr>
            <a:t>3,107</a:t>
          </a:r>
          <a:r>
            <a:rPr kumimoji="1" lang="ja-JP" altLang="en-US" sz="1200">
              <a:latin typeface="ＭＳ Ｐゴシック" panose="020B0600070205080204" pitchFamily="50" charset="-128"/>
              <a:ea typeface="ＭＳ Ｐゴシック" panose="020B0600070205080204" pitchFamily="50" charset="-128"/>
            </a:rPr>
            <a:t>円の減となった。衛生費は住民一人当たり</a:t>
          </a:r>
          <a:r>
            <a:rPr kumimoji="1" lang="en-US" altLang="ja-JP" sz="1200">
              <a:latin typeface="ＭＳ Ｐゴシック" panose="020B0600070205080204" pitchFamily="50" charset="-128"/>
              <a:ea typeface="ＭＳ Ｐゴシック" panose="020B0600070205080204" pitchFamily="50" charset="-128"/>
            </a:rPr>
            <a:t>54,306</a:t>
          </a:r>
          <a:r>
            <a:rPr kumimoji="1" lang="ja-JP" altLang="en-US" sz="1200">
              <a:latin typeface="ＭＳ Ｐゴシック" panose="020B0600070205080204" pitchFamily="50" charset="-128"/>
              <a:ea typeface="ＭＳ Ｐゴシック" panose="020B0600070205080204" pitchFamily="50" charset="-128"/>
            </a:rPr>
            <a:t>円であり、類似団体を</a:t>
          </a:r>
          <a:r>
            <a:rPr kumimoji="1" lang="en-US" altLang="ja-JP" sz="1200">
              <a:latin typeface="ＭＳ Ｐゴシック" panose="020B0600070205080204" pitchFamily="50" charset="-128"/>
              <a:ea typeface="ＭＳ Ｐゴシック" panose="020B0600070205080204" pitchFamily="50" charset="-128"/>
            </a:rPr>
            <a:t>6,451</a:t>
          </a:r>
          <a:r>
            <a:rPr kumimoji="1" lang="ja-JP" altLang="en-US" sz="1200">
              <a:latin typeface="ＭＳ Ｐゴシック" panose="020B0600070205080204" pitchFamily="50" charset="-128"/>
              <a:ea typeface="ＭＳ Ｐゴシック" panose="020B0600070205080204" pitchFamily="50" charset="-128"/>
            </a:rPr>
            <a:t>円上回っている。菊川病院に対する繰出金が年々増加傾向にあり、平成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年度決算も前年度より</a:t>
          </a:r>
          <a:r>
            <a:rPr kumimoji="1" lang="en-US" altLang="ja-JP" sz="1200">
              <a:latin typeface="ＭＳ Ｐゴシック" panose="020B0600070205080204" pitchFamily="50" charset="-128"/>
              <a:ea typeface="ＭＳ Ｐゴシック" panose="020B0600070205080204" pitchFamily="50" charset="-128"/>
            </a:rPr>
            <a:t>98,820</a:t>
          </a:r>
          <a:r>
            <a:rPr kumimoji="1" lang="ja-JP" altLang="en-US" sz="1200">
              <a:latin typeface="ＭＳ Ｐゴシック" panose="020B0600070205080204" pitchFamily="50" charset="-128"/>
              <a:ea typeface="ＭＳ Ｐゴシック" panose="020B0600070205080204" pitchFamily="50" charset="-128"/>
            </a:rPr>
            <a:t>千円増加している。現在進めている急性期から在宅まで切れ目のない医療の提供を推進しつつも、病院の第三次中期計画のもと、経営改革を進めていく。土木費については、平成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年度決算で土木費全体では</a:t>
          </a:r>
          <a:r>
            <a:rPr kumimoji="1" lang="en-US" altLang="ja-JP" sz="1200">
              <a:latin typeface="ＭＳ Ｐゴシック" panose="020B0600070205080204" pitchFamily="50" charset="-128"/>
              <a:ea typeface="ＭＳ Ｐゴシック" panose="020B0600070205080204" pitchFamily="50" charset="-128"/>
            </a:rPr>
            <a:t>43,677</a:t>
          </a:r>
          <a:r>
            <a:rPr kumimoji="1" lang="ja-JP" altLang="en-US" sz="1200">
              <a:latin typeface="ＭＳ Ｐゴシック" panose="020B0600070205080204" pitchFamily="50" charset="-128"/>
              <a:ea typeface="ＭＳ Ｐゴシック" panose="020B0600070205080204" pitchFamily="50" charset="-128"/>
            </a:rPr>
            <a:t>千円の増、住民一人当たりでは</a:t>
          </a:r>
          <a:r>
            <a:rPr kumimoji="1" lang="en-US" altLang="ja-JP" sz="1200">
              <a:latin typeface="ＭＳ Ｐゴシック" panose="020B0600070205080204" pitchFamily="50" charset="-128"/>
              <a:ea typeface="ＭＳ Ｐゴシック" panose="020B0600070205080204" pitchFamily="50" charset="-128"/>
            </a:rPr>
            <a:t>691</a:t>
          </a:r>
          <a:r>
            <a:rPr kumimoji="1" lang="ja-JP" altLang="en-US" sz="1200">
              <a:latin typeface="ＭＳ Ｐゴシック" panose="020B0600070205080204" pitchFamily="50" charset="-128"/>
              <a:ea typeface="ＭＳ Ｐゴシック" panose="020B0600070205080204" pitchFamily="50" charset="-128"/>
            </a:rPr>
            <a:t>円の増となったが、これは社会資本整備総合交付金事業で整備する各路線等について、事業計画に基づき実施し増額となったものである。公債費については、元金償還額以上に借り入れを行わないよう取り組みを進めており、住民一人当たりの額では県平均より</a:t>
          </a:r>
          <a:r>
            <a:rPr kumimoji="1" lang="en-US" altLang="ja-JP" sz="1200">
              <a:latin typeface="ＭＳ Ｐゴシック" panose="020B0600070205080204" pitchFamily="50" charset="-128"/>
              <a:ea typeface="ＭＳ Ｐゴシック" panose="020B0600070205080204" pitchFamily="50" charset="-128"/>
            </a:rPr>
            <a:t>2,784</a:t>
          </a:r>
          <a:r>
            <a:rPr kumimoji="1" lang="ja-JP" altLang="en-US" sz="1200">
              <a:latin typeface="ＭＳ Ｐゴシック" panose="020B0600070205080204" pitchFamily="50" charset="-128"/>
              <a:ea typeface="ＭＳ Ｐゴシック" panose="020B0600070205080204" pitchFamily="50" charset="-128"/>
            </a:rPr>
            <a:t>円上回るものの減少を続けている。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標準財政規模について、標準税収入額等は＋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％であったが、合併特例の縮小等により普通交付税及び臨時財政対策債が合計▲</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％となり、結果▲</a:t>
          </a:r>
          <a:r>
            <a:rPr kumimoji="1" lang="en-US" altLang="ja-JP" sz="1200">
              <a:latin typeface="ＭＳ ゴシック" pitchFamily="49" charset="-128"/>
              <a:ea typeface="ＭＳ ゴシック" pitchFamily="49" charset="-128"/>
            </a:rPr>
            <a:t>186,261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財政調整基金残高について、積立取崩し額の増</a:t>
          </a:r>
          <a:r>
            <a:rPr kumimoji="1" lang="en-US" altLang="ja-JP" sz="1200">
              <a:latin typeface="ＭＳ ゴシック" pitchFamily="49" charset="-128"/>
              <a:ea typeface="ＭＳ ゴシック" pitchFamily="49" charset="-128"/>
            </a:rPr>
            <a:t>165,956</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により▲</a:t>
          </a:r>
          <a:r>
            <a:rPr kumimoji="1" lang="en-US" altLang="ja-JP" sz="1200">
              <a:latin typeface="ＭＳ ゴシック" pitchFamily="49" charset="-128"/>
              <a:ea typeface="ＭＳ ゴシック" pitchFamily="49" charset="-128"/>
            </a:rPr>
            <a:t>158,449</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となった。また、実質収支額は＋</a:t>
          </a:r>
          <a:r>
            <a:rPr kumimoji="1" lang="en-US" altLang="ja-JP" sz="1200">
              <a:latin typeface="ＭＳ ゴシック" pitchFamily="49" charset="-128"/>
              <a:ea typeface="ＭＳ ゴシック" pitchFamily="49" charset="-128"/>
            </a:rPr>
            <a:t>20,143</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となり、実質単年度収支については、単年度収支が前年度よりも大きく改善した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271,508</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ものの、財政調整基金の取崩し額が増となったことで引き続きマイナスとなった。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標準財政規模について、標準税収入額等は＋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％であったが、合併特例の縮小等により普通交付税及び臨時財政対策債が合計▲</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％となり、結果▲</a:t>
          </a:r>
          <a:r>
            <a:rPr kumimoji="1" lang="en-US" altLang="ja-JP" sz="1200">
              <a:latin typeface="ＭＳ ゴシック" pitchFamily="49" charset="-128"/>
              <a:ea typeface="ＭＳ ゴシック" pitchFamily="49" charset="-128"/>
            </a:rPr>
            <a:t>186,261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各会計の標準財政規模比について、全会計において赤字は計上されなかった。</a:t>
          </a:r>
        </a:p>
        <a:p>
          <a:r>
            <a:rPr kumimoji="1" lang="ja-JP" altLang="en-US" sz="1200">
              <a:latin typeface="ＭＳ ゴシック" pitchFamily="49" charset="-128"/>
              <a:ea typeface="ＭＳ ゴシック" pitchFamily="49" charset="-128"/>
            </a:rPr>
            <a:t>　一般会計については、特段の変動要因はなく標準財政規模比は微増となった。</a:t>
          </a:r>
        </a:p>
        <a:p>
          <a:r>
            <a:rPr kumimoji="1" lang="ja-JP" altLang="en-US" sz="1200">
              <a:latin typeface="ＭＳ ゴシック" pitchFamily="49" charset="-128"/>
              <a:ea typeface="ＭＳ ゴシック" pitchFamily="49" charset="-128"/>
            </a:rPr>
            <a:t>　事業会計について、３事業会計において資金不足は起きておらず、赤字は算定されなかった。特段の変動要因は生じなかったが、予算規模が比較的大きい水道事業会計及び病院事業会計は標準財政規模比がそれぞれ微増・微減した。なお、下水道事業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年度より法適用化されている。</a:t>
          </a:r>
        </a:p>
        <a:p>
          <a:r>
            <a:rPr kumimoji="1" lang="ja-JP" altLang="en-US" sz="1200">
              <a:latin typeface="ＭＳ ゴシック" pitchFamily="49" charset="-128"/>
              <a:ea typeface="ＭＳ ゴシック" pitchFamily="49" charset="-128"/>
            </a:rPr>
            <a:t>　特別会計について、国民健康保険特別会計は平成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運営方法が大きく変更となり、県が主となって運営を進めることとなった。これに伴い歳入・歳出の乖離が生じにくくなり、標準財政規模比が大きく減少となった。それ以外の特別会計については大きな変動要因はなく、概ね横ばいでの推移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115" zoomScaleNormal="11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19278498</v>
      </c>
      <c r="BO4" s="461"/>
      <c r="BP4" s="461"/>
      <c r="BQ4" s="461"/>
      <c r="BR4" s="461"/>
      <c r="BS4" s="461"/>
      <c r="BT4" s="461"/>
      <c r="BU4" s="462"/>
      <c r="BV4" s="460">
        <v>19328319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3.9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18708545</v>
      </c>
      <c r="BO5" s="466"/>
      <c r="BP5" s="466"/>
      <c r="BQ5" s="466"/>
      <c r="BR5" s="466"/>
      <c r="BS5" s="466"/>
      <c r="BT5" s="466"/>
      <c r="BU5" s="467"/>
      <c r="BV5" s="465">
        <v>18842823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89.5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569953</v>
      </c>
      <c r="BO6" s="466"/>
      <c r="BP6" s="466"/>
      <c r="BQ6" s="466"/>
      <c r="BR6" s="466"/>
      <c r="BS6" s="466"/>
      <c r="BT6" s="466"/>
      <c r="BU6" s="467"/>
      <c r="BV6" s="465">
        <v>485496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96.8</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97048</v>
      </c>
      <c r="BO7" s="466"/>
      <c r="BP7" s="466"/>
      <c r="BQ7" s="466"/>
      <c r="BR7" s="466"/>
      <c r="BS7" s="466"/>
      <c r="BT7" s="466"/>
      <c r="BU7" s="467"/>
      <c r="BV7" s="465">
        <v>32734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11340447</v>
      </c>
      <c r="CU7" s="466"/>
      <c r="CV7" s="466"/>
      <c r="CW7" s="466"/>
      <c r="CX7" s="466"/>
      <c r="CY7" s="466"/>
      <c r="CZ7" s="466"/>
      <c r="DA7" s="467"/>
      <c r="DB7" s="465">
        <v>11526708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472905</v>
      </c>
      <c r="BO8" s="466"/>
      <c r="BP8" s="466"/>
      <c r="BQ8" s="466"/>
      <c r="BR8" s="466"/>
      <c r="BS8" s="466"/>
      <c r="BT8" s="466"/>
      <c r="BU8" s="467"/>
      <c r="BV8" s="465">
        <v>452762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46763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20143</v>
      </c>
      <c r="BO9" s="466"/>
      <c r="BP9" s="466"/>
      <c r="BQ9" s="466"/>
      <c r="BR9" s="466"/>
      <c r="BS9" s="466"/>
      <c r="BT9" s="466"/>
      <c r="BU9" s="467"/>
      <c r="BV9" s="465">
        <v>-251365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15.2</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47041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44698</v>
      </c>
      <c r="BO10" s="466"/>
      <c r="BP10" s="466"/>
      <c r="BQ10" s="466"/>
      <c r="BR10" s="466"/>
      <c r="BS10" s="466"/>
      <c r="BT10" s="466"/>
      <c r="BU10" s="467"/>
      <c r="BV10" s="465">
        <v>78664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48275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430147</v>
      </c>
      <c r="BO12" s="466"/>
      <c r="BP12" s="466"/>
      <c r="BQ12" s="466"/>
      <c r="BR12" s="466"/>
      <c r="BS12" s="466"/>
      <c r="BT12" s="466"/>
      <c r="BU12" s="467"/>
      <c r="BV12" s="465">
        <v>264191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44965</v>
      </c>
      <c r="S13" s="569"/>
      <c r="T13" s="569"/>
      <c r="U13" s="569"/>
      <c r="V13" s="570"/>
      <c r="W13" s="556" t="s">
        <v>138</v>
      </c>
      <c r="X13" s="478"/>
      <c r="Y13" s="478"/>
      <c r="Z13" s="478"/>
      <c r="AA13" s="478"/>
      <c r="AB13" s="479"/>
      <c r="AC13" s="441">
        <v>2519</v>
      </c>
      <c r="AD13" s="442"/>
      <c r="AE13" s="442"/>
      <c r="AF13" s="442"/>
      <c r="AG13" s="443"/>
      <c r="AH13" s="441">
        <v>2796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-365306</v>
      </c>
      <c r="BO13" s="466"/>
      <c r="BP13" s="466"/>
      <c r="BQ13" s="466"/>
      <c r="BR13" s="466"/>
      <c r="BS13" s="466"/>
      <c r="BT13" s="466"/>
      <c r="BU13" s="467"/>
      <c r="BV13" s="465">
        <v>-436892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10.7</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47970</v>
      </c>
      <c r="S14" s="569"/>
      <c r="T14" s="569"/>
      <c r="U14" s="569"/>
      <c r="V14" s="570"/>
      <c r="W14" s="571"/>
      <c r="X14" s="481"/>
      <c r="Y14" s="481"/>
      <c r="Z14" s="481"/>
      <c r="AA14" s="481"/>
      <c r="AB14" s="482"/>
      <c r="AC14" s="561">
        <v>10.1</v>
      </c>
      <c r="AD14" s="562"/>
      <c r="AE14" s="562"/>
      <c r="AF14" s="562"/>
      <c r="AG14" s="563"/>
      <c r="AH14" s="561">
        <v>11.1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15.2</v>
      </c>
      <c r="CU14" s="573"/>
      <c r="CV14" s="573"/>
      <c r="CW14" s="573"/>
      <c r="CX14" s="573"/>
      <c r="CY14" s="573"/>
      <c r="CZ14" s="573"/>
      <c r="DA14" s="574"/>
      <c r="DB14" s="572">
        <v>23.5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45034</v>
      </c>
      <c r="S15" s="569"/>
      <c r="T15" s="569"/>
      <c r="U15" s="569"/>
      <c r="V15" s="570"/>
      <c r="W15" s="556" t="s">
        <v>145</v>
      </c>
      <c r="X15" s="478"/>
      <c r="Y15" s="478"/>
      <c r="Z15" s="478"/>
      <c r="AA15" s="478"/>
      <c r="AB15" s="479"/>
      <c r="AC15" s="441">
        <v>10512</v>
      </c>
      <c r="AD15" s="442"/>
      <c r="AE15" s="442"/>
      <c r="AF15" s="442"/>
      <c r="AG15" s="443"/>
      <c r="AH15" s="441">
        <v>10775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6645887</v>
      </c>
      <c r="BO15" s="461"/>
      <c r="BP15" s="461"/>
      <c r="BQ15" s="461"/>
      <c r="BR15" s="461"/>
      <c r="BS15" s="461"/>
      <c r="BT15" s="461"/>
      <c r="BU15" s="462"/>
      <c r="BV15" s="460">
        <v>6568853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42</v>
      </c>
      <c r="AD16" s="562"/>
      <c r="AE16" s="562"/>
      <c r="AF16" s="562"/>
      <c r="AG16" s="563"/>
      <c r="AH16" s="561">
        <v>42.8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8662035</v>
      </c>
      <c r="BO16" s="466"/>
      <c r="BP16" s="466"/>
      <c r="BQ16" s="466"/>
      <c r="BR16" s="466"/>
      <c r="BS16" s="466"/>
      <c r="BT16" s="466"/>
      <c r="BU16" s="467"/>
      <c r="BV16" s="465">
        <v>8733563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11968</v>
      </c>
      <c r="AD17" s="442"/>
      <c r="AE17" s="442"/>
      <c r="AF17" s="442"/>
      <c r="AG17" s="443"/>
      <c r="AH17" s="441">
        <v>11593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8445640</v>
      </c>
      <c r="BO17" s="466"/>
      <c r="BP17" s="466"/>
      <c r="BQ17" s="466"/>
      <c r="BR17" s="466"/>
      <c r="BS17" s="466"/>
      <c r="BT17" s="466"/>
      <c r="BU17" s="467"/>
      <c r="BV17" s="465">
        <v>8349145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94.19</v>
      </c>
      <c r="M18" s="530"/>
      <c r="N18" s="530"/>
      <c r="O18" s="530"/>
      <c r="P18" s="530"/>
      <c r="Q18" s="530"/>
      <c r="R18" s="531"/>
      <c r="S18" s="531"/>
      <c r="T18" s="531"/>
      <c r="U18" s="531"/>
      <c r="V18" s="532"/>
      <c r="W18" s="546"/>
      <c r="X18" s="547"/>
      <c r="Y18" s="547"/>
      <c r="Z18" s="547"/>
      <c r="AA18" s="547"/>
      <c r="AB18" s="557"/>
      <c r="AC18" s="429">
        <v>47.9</v>
      </c>
      <c r="AD18" s="430"/>
      <c r="AE18" s="430"/>
      <c r="AF18" s="430"/>
      <c r="AG18" s="533"/>
      <c r="AH18" s="429">
        <v>46.1</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10473335</v>
      </c>
      <c r="BO18" s="466"/>
      <c r="BP18" s="466"/>
      <c r="BQ18" s="466"/>
      <c r="BR18" s="466"/>
      <c r="BS18" s="466"/>
      <c r="BT18" s="466"/>
      <c r="BU18" s="467"/>
      <c r="BV18" s="465">
        <v>10442933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496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13448100</v>
      </c>
      <c r="BO19" s="466"/>
      <c r="BP19" s="466"/>
      <c r="BQ19" s="466"/>
      <c r="BR19" s="466"/>
      <c r="BS19" s="466"/>
      <c r="BT19" s="466"/>
      <c r="BU19" s="467"/>
      <c r="BV19" s="465">
        <v>13658069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16095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18018906</v>
      </c>
      <c r="BO23" s="466"/>
      <c r="BP23" s="466"/>
      <c r="BQ23" s="466"/>
      <c r="BR23" s="466"/>
      <c r="BS23" s="466"/>
      <c r="BT23" s="466"/>
      <c r="BU23" s="467"/>
      <c r="BV23" s="465">
        <v>18029695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8300</v>
      </c>
      <c r="R24" s="442"/>
      <c r="S24" s="442"/>
      <c r="T24" s="442"/>
      <c r="U24" s="442"/>
      <c r="V24" s="443"/>
      <c r="W24" s="507"/>
      <c r="X24" s="498"/>
      <c r="Y24" s="499"/>
      <c r="Z24" s="438" t="s">
        <v>169</v>
      </c>
      <c r="AA24" s="439"/>
      <c r="AB24" s="439"/>
      <c r="AC24" s="439"/>
      <c r="AD24" s="439"/>
      <c r="AE24" s="439"/>
      <c r="AF24" s="439"/>
      <c r="AG24" s="440"/>
      <c r="AH24" s="441">
        <v>318</v>
      </c>
      <c r="AI24" s="442"/>
      <c r="AJ24" s="442"/>
      <c r="AK24" s="442"/>
      <c r="AL24" s="443"/>
      <c r="AM24" s="441">
        <v>952092</v>
      </c>
      <c r="AN24" s="442"/>
      <c r="AO24" s="442"/>
      <c r="AP24" s="442"/>
      <c r="AQ24" s="442"/>
      <c r="AR24" s="443"/>
      <c r="AS24" s="441">
        <v>2994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15102651</v>
      </c>
      <c r="BO24" s="466"/>
      <c r="BP24" s="466"/>
      <c r="BQ24" s="466"/>
      <c r="BR24" s="466"/>
      <c r="BS24" s="466"/>
      <c r="BT24" s="466"/>
      <c r="BU24" s="467"/>
      <c r="BV24" s="465">
        <v>14984039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6600</v>
      </c>
      <c r="R25" s="442"/>
      <c r="S25" s="442"/>
      <c r="T25" s="442"/>
      <c r="U25" s="442"/>
      <c r="V25" s="443"/>
      <c r="W25" s="507"/>
      <c r="X25" s="498"/>
      <c r="Y25" s="499"/>
      <c r="Z25" s="438" t="s">
        <v>172</v>
      </c>
      <c r="AA25" s="439"/>
      <c r="AB25" s="439"/>
      <c r="AC25" s="439"/>
      <c r="AD25" s="439"/>
      <c r="AE25" s="439"/>
      <c r="AF25" s="439"/>
      <c r="AG25" s="440"/>
      <c r="AH25" s="441">
        <v>61</v>
      </c>
      <c r="AI25" s="442"/>
      <c r="AJ25" s="442"/>
      <c r="AK25" s="442"/>
      <c r="AL25" s="443"/>
      <c r="AM25" s="441">
        <v>169763</v>
      </c>
      <c r="AN25" s="442"/>
      <c r="AO25" s="442"/>
      <c r="AP25" s="442"/>
      <c r="AQ25" s="442"/>
      <c r="AR25" s="443"/>
      <c r="AS25" s="441">
        <v>2783</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3342332</v>
      </c>
      <c r="BO25" s="461"/>
      <c r="BP25" s="461"/>
      <c r="BQ25" s="461"/>
      <c r="BR25" s="461"/>
      <c r="BS25" s="461"/>
      <c r="BT25" s="461"/>
      <c r="BU25" s="462"/>
      <c r="BV25" s="460">
        <v>2519609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5850</v>
      </c>
      <c r="R26" s="442"/>
      <c r="S26" s="442"/>
      <c r="T26" s="442"/>
      <c r="U26" s="442"/>
      <c r="V26" s="443"/>
      <c r="W26" s="507"/>
      <c r="X26" s="498"/>
      <c r="Y26" s="499"/>
      <c r="Z26" s="438" t="s">
        <v>175</v>
      </c>
      <c r="AA26" s="520"/>
      <c r="AB26" s="520"/>
      <c r="AC26" s="520"/>
      <c r="AD26" s="520"/>
      <c r="AE26" s="520"/>
      <c r="AF26" s="520"/>
      <c r="AG26" s="521"/>
      <c r="AH26" s="441">
        <v>2</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3950</v>
      </c>
      <c r="R27" s="442"/>
      <c r="S27" s="442"/>
      <c r="T27" s="442"/>
      <c r="U27" s="442"/>
      <c r="V27" s="443"/>
      <c r="W27" s="507"/>
      <c r="X27" s="498"/>
      <c r="Y27" s="499"/>
      <c r="Z27" s="438" t="s">
        <v>180</v>
      </c>
      <c r="AA27" s="439"/>
      <c r="AB27" s="439"/>
      <c r="AC27" s="439"/>
      <c r="AD27" s="439"/>
      <c r="AE27" s="439"/>
      <c r="AF27" s="439"/>
      <c r="AG27" s="440"/>
      <c r="AH27" s="441">
        <v>25</v>
      </c>
      <c r="AI27" s="442"/>
      <c r="AJ27" s="442"/>
      <c r="AK27" s="442"/>
      <c r="AL27" s="443"/>
      <c r="AM27" s="441">
        <v>76535</v>
      </c>
      <c r="AN27" s="442"/>
      <c r="AO27" s="442"/>
      <c r="AP27" s="442"/>
      <c r="AQ27" s="442"/>
      <c r="AR27" s="443"/>
      <c r="AS27" s="441">
        <v>3061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38574</v>
      </c>
      <c r="BO27" s="469"/>
      <c r="BP27" s="469"/>
      <c r="BQ27" s="469"/>
      <c r="BR27" s="469"/>
      <c r="BS27" s="469"/>
      <c r="BT27" s="469"/>
      <c r="BU27" s="470"/>
      <c r="BV27" s="468">
        <v>38570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3200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2378075</v>
      </c>
      <c r="BO28" s="461"/>
      <c r="BP28" s="461"/>
      <c r="BQ28" s="461"/>
      <c r="BR28" s="461"/>
      <c r="BS28" s="461"/>
      <c r="BT28" s="461"/>
      <c r="BU28" s="462"/>
      <c r="BV28" s="460">
        <v>2536524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15</v>
      </c>
      <c r="M29" s="442"/>
      <c r="N29" s="442"/>
      <c r="O29" s="442"/>
      <c r="P29" s="443"/>
      <c r="Q29" s="441">
        <v>3000</v>
      </c>
      <c r="R29" s="442"/>
      <c r="S29" s="442"/>
      <c r="T29" s="442"/>
      <c r="U29" s="442"/>
      <c r="V29" s="443"/>
      <c r="W29" s="508"/>
      <c r="X29" s="509"/>
      <c r="Y29" s="510"/>
      <c r="Z29" s="438" t="s">
        <v>186</v>
      </c>
      <c r="AA29" s="439"/>
      <c r="AB29" s="439"/>
      <c r="AC29" s="439"/>
      <c r="AD29" s="439"/>
      <c r="AE29" s="439"/>
      <c r="AF29" s="439"/>
      <c r="AG29" s="440"/>
      <c r="AH29" s="441">
        <v>343</v>
      </c>
      <c r="AI29" s="442"/>
      <c r="AJ29" s="442"/>
      <c r="AK29" s="442"/>
      <c r="AL29" s="443"/>
      <c r="AM29" s="441">
        <v>1028627</v>
      </c>
      <c r="AN29" s="442"/>
      <c r="AO29" s="442"/>
      <c r="AP29" s="442"/>
      <c r="AQ29" s="442"/>
      <c r="AR29" s="443"/>
      <c r="AS29" s="441">
        <v>2999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2443</v>
      </c>
      <c r="BO29" s="466"/>
      <c r="BP29" s="466"/>
      <c r="BQ29" s="466"/>
      <c r="BR29" s="466"/>
      <c r="BS29" s="466"/>
      <c r="BT29" s="466"/>
      <c r="BU29" s="467"/>
      <c r="BV29" s="465">
        <v>2442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921436</v>
      </c>
      <c r="BO30" s="469"/>
      <c r="BP30" s="469"/>
      <c r="BQ30" s="469"/>
      <c r="BR30" s="469"/>
      <c r="BS30" s="469"/>
      <c r="BT30" s="469"/>
      <c r="BU30" s="470"/>
      <c r="BV30" s="468">
        <v>924591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195</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牧之原市菊川市学校組合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有限会社菊川生活環境センター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小笠老人ホーム施設組合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東遠広域施設組合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静岡県市町総合事務組合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東遠学園組合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東遠地区聖苑組合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中東遠看護専門学校組合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掛川市・菊川市衛生施設組合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静岡県後期高齢者医療広域連合(普通会計)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静岡地方税滞納整理機構</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4ZqBjIM9s6v7oHo3DnsTsP2jf1F+71JT/JvyqXF86e2Zv994yctGjYn2a2sheWKLF/sc/9wz+pJSBAQHulPEA==" saltValue="Hn74y2dFtiueavKhXrwW+g==" spinCount="100000" sheet="1" objects="1" scenarios="1"/>
  <customSheetViews>
    <customSheetView guid="{13871F63-B738-4DAC-8E7C-46CD31041A26}" scale="7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552</v>
      </c>
      <c r="D34" s="1244"/>
      <c r="E34" s="1245"/>
      <c r="F34" s="32">
        <v>4.51</v>
      </c>
      <c r="G34" s="33">
        <v>4.5999999999999996</v>
      </c>
      <c r="H34" s="33">
        <v>4.9800000000000004</v>
      </c>
      <c r="I34" s="33">
        <v>6.29</v>
      </c>
      <c r="J34" s="34">
        <v>7.65</v>
      </c>
      <c r="K34" s="22"/>
      <c r="L34" s="22"/>
      <c r="M34" s="22"/>
      <c r="N34" s="22"/>
      <c r="O34" s="22"/>
      <c r="P34" s="22"/>
    </row>
    <row r="35" spans="1:16" ht="39" customHeight="1" x14ac:dyDescent="0.15">
      <c r="A35" s="22"/>
      <c r="B35" s="35"/>
      <c r="C35" s="1238" t="s">
        <v>553</v>
      </c>
      <c r="D35" s="1239"/>
      <c r="E35" s="1240"/>
      <c r="F35" s="36">
        <v>4.57</v>
      </c>
      <c r="G35" s="37">
        <v>4.82</v>
      </c>
      <c r="H35" s="37">
        <v>6.22</v>
      </c>
      <c r="I35" s="37">
        <v>3.92</v>
      </c>
      <c r="J35" s="38">
        <v>4.17</v>
      </c>
      <c r="K35" s="22"/>
      <c r="L35" s="22"/>
      <c r="M35" s="22"/>
      <c r="N35" s="22"/>
      <c r="O35" s="22"/>
      <c r="P35" s="22"/>
    </row>
    <row r="36" spans="1:16" ht="39" customHeight="1" x14ac:dyDescent="0.15">
      <c r="A36" s="22"/>
      <c r="B36" s="35"/>
      <c r="C36" s="1238" t="s">
        <v>554</v>
      </c>
      <c r="D36" s="1239"/>
      <c r="E36" s="1240"/>
      <c r="F36" s="36">
        <v>6.96</v>
      </c>
      <c r="G36" s="37">
        <v>6.25</v>
      </c>
      <c r="H36" s="37">
        <v>6.17</v>
      </c>
      <c r="I36" s="37">
        <v>3.73</v>
      </c>
      <c r="J36" s="38">
        <v>2.73</v>
      </c>
      <c r="K36" s="22"/>
      <c r="L36" s="22"/>
      <c r="M36" s="22"/>
      <c r="N36" s="22"/>
      <c r="O36" s="22"/>
      <c r="P36" s="22"/>
    </row>
    <row r="37" spans="1:16" ht="39" customHeight="1" x14ac:dyDescent="0.15">
      <c r="A37" s="22"/>
      <c r="B37" s="35"/>
      <c r="C37" s="1238" t="s">
        <v>555</v>
      </c>
      <c r="D37" s="1239"/>
      <c r="E37" s="1240"/>
      <c r="F37" s="36">
        <v>0.52</v>
      </c>
      <c r="G37" s="37">
        <v>0.62</v>
      </c>
      <c r="H37" s="37">
        <v>0.89</v>
      </c>
      <c r="I37" s="37">
        <v>0.92</v>
      </c>
      <c r="J37" s="38">
        <v>0.87</v>
      </c>
      <c r="K37" s="22"/>
      <c r="L37" s="22"/>
      <c r="M37" s="22"/>
      <c r="N37" s="22"/>
      <c r="O37" s="22"/>
      <c r="P37" s="22"/>
    </row>
    <row r="38" spans="1:16" ht="39" customHeight="1" x14ac:dyDescent="0.15">
      <c r="A38" s="22"/>
      <c r="B38" s="35"/>
      <c r="C38" s="1238" t="s">
        <v>556</v>
      </c>
      <c r="D38" s="1239"/>
      <c r="E38" s="1240"/>
      <c r="F38" s="36">
        <v>2.85</v>
      </c>
      <c r="G38" s="37">
        <v>2.33</v>
      </c>
      <c r="H38" s="37">
        <v>3.69</v>
      </c>
      <c r="I38" s="37">
        <v>2.84</v>
      </c>
      <c r="J38" s="38">
        <v>0.85</v>
      </c>
      <c r="K38" s="22"/>
      <c r="L38" s="22"/>
      <c r="M38" s="22"/>
      <c r="N38" s="22"/>
      <c r="O38" s="22"/>
      <c r="P38" s="22"/>
    </row>
    <row r="39" spans="1:16" ht="39" customHeight="1" x14ac:dyDescent="0.15">
      <c r="A39" s="22"/>
      <c r="B39" s="35"/>
      <c r="C39" s="1238" t="s">
        <v>557</v>
      </c>
      <c r="D39" s="1239"/>
      <c r="E39" s="1240"/>
      <c r="F39" s="36" t="s">
        <v>515</v>
      </c>
      <c r="G39" s="37" t="s">
        <v>515</v>
      </c>
      <c r="H39" s="37" t="s">
        <v>515</v>
      </c>
      <c r="I39" s="37" t="s">
        <v>515</v>
      </c>
      <c r="J39" s="38">
        <v>0.22</v>
      </c>
      <c r="K39" s="22"/>
      <c r="L39" s="22"/>
      <c r="M39" s="22"/>
      <c r="N39" s="22"/>
      <c r="O39" s="22"/>
      <c r="P39" s="22"/>
    </row>
    <row r="40" spans="1:16" ht="39" customHeight="1" x14ac:dyDescent="0.15">
      <c r="A40" s="22"/>
      <c r="B40" s="35"/>
      <c r="C40" s="1238" t="s">
        <v>558</v>
      </c>
      <c r="D40" s="1239"/>
      <c r="E40" s="1240"/>
      <c r="F40" s="36">
        <v>0</v>
      </c>
      <c r="G40" s="37">
        <v>0.01</v>
      </c>
      <c r="H40" s="37">
        <v>0.01</v>
      </c>
      <c r="I40" s="37">
        <v>0.03</v>
      </c>
      <c r="J40" s="38">
        <v>0.1</v>
      </c>
      <c r="K40" s="22"/>
      <c r="L40" s="22"/>
      <c r="M40" s="22"/>
      <c r="N40" s="22"/>
      <c r="O40" s="22"/>
      <c r="P40" s="22"/>
    </row>
    <row r="41" spans="1:16" ht="39" customHeight="1" x14ac:dyDescent="0.15">
      <c r="A41" s="22"/>
      <c r="B41" s="35"/>
      <c r="C41" s="1238" t="s">
        <v>559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560</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561</v>
      </c>
      <c r="D43" s="1242"/>
      <c r="E43" s="1243"/>
      <c r="F43" s="41">
        <v>0</v>
      </c>
      <c r="G43" s="42">
        <v>0</v>
      </c>
      <c r="H43" s="42">
        <v>0</v>
      </c>
      <c r="I43" s="42">
        <v>0.13</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98QjATTX9SxQf41JSsa/1KK9mQnuetzakSzxAF4HYrSNPthfFCp8oGh/j4aEuB+Y+T8OliKJdm5/SUScBMSSg==" saltValue="WORE2kv63D6XdssLftpo4Q==" spinCount="100000" sheet="1" objects="1" scenarios="1"/>
  <customSheetViews>
    <customSheetView guid="{13871F63-B738-4DAC-8E7C-46CD31041A26}" showGridLines="0" fitToPage="1" hiddenRows="1" hiddenColumns="1" topLeftCell="F2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2057</v>
      </c>
      <c r="L45" s="60">
        <v>2016</v>
      </c>
      <c r="M45" s="60">
        <v>2081</v>
      </c>
      <c r="N45" s="60">
        <v>2096</v>
      </c>
      <c r="O45" s="61">
        <v>2082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644</v>
      </c>
      <c r="L48" s="64">
        <v>612</v>
      </c>
      <c r="M48" s="64">
        <v>605</v>
      </c>
      <c r="N48" s="64">
        <v>663</v>
      </c>
      <c r="O48" s="65">
        <v>737</v>
      </c>
      <c r="P48" s="48"/>
      <c r="Q48" s="48"/>
      <c r="R48" s="48"/>
      <c r="S48" s="48"/>
      <c r="T48" s="48"/>
      <c r="U48" s="48"/>
    </row>
    <row r="49" spans="1:21" ht="30.75" customHeight="1" x14ac:dyDescent="0.15">
      <c r="A49" s="48"/>
      <c r="B49" s="1266"/>
      <c r="C49" s="1267"/>
      <c r="D49" s="62"/>
      <c r="E49" s="1248" t="s">
        <v>16</v>
      </c>
      <c r="F49" s="1248"/>
      <c r="G49" s="1248"/>
      <c r="H49" s="1248"/>
      <c r="I49" s="1248"/>
      <c r="J49" s="1249"/>
      <c r="K49" s="63">
        <v>342</v>
      </c>
      <c r="L49" s="64">
        <v>277</v>
      </c>
      <c r="M49" s="64">
        <v>272</v>
      </c>
      <c r="N49" s="64">
        <v>264</v>
      </c>
      <c r="O49" s="65">
        <v>244</v>
      </c>
      <c r="P49" s="48"/>
      <c r="Q49" s="48"/>
      <c r="R49" s="48"/>
      <c r="S49" s="48"/>
      <c r="T49" s="48"/>
      <c r="U49" s="48"/>
    </row>
    <row r="50" spans="1:21" ht="30.75" customHeight="1" x14ac:dyDescent="0.15">
      <c r="A50" s="48"/>
      <c r="B50" s="1266"/>
      <c r="C50" s="1267"/>
      <c r="D50" s="62"/>
      <c r="E50" s="1248" t="s">
        <v>17</v>
      </c>
      <c r="F50" s="1248"/>
      <c r="G50" s="1248"/>
      <c r="H50" s="1248"/>
      <c r="I50" s="1248"/>
      <c r="J50" s="1249"/>
      <c r="K50" s="63">
        <v>215</v>
      </c>
      <c r="L50" s="64">
        <v>215</v>
      </c>
      <c r="M50" s="64">
        <v>178</v>
      </c>
      <c r="N50" s="64">
        <v>165</v>
      </c>
      <c r="O50" s="65">
        <v>152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2153</v>
      </c>
      <c r="L52" s="64">
        <v>2043</v>
      </c>
      <c r="M52" s="64">
        <v>2091</v>
      </c>
      <c r="N52" s="64">
        <v>2162</v>
      </c>
      <c r="O52" s="65">
        <v>2185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1105</v>
      </c>
      <c r="L53" s="69">
        <v>1077</v>
      </c>
      <c r="M53" s="69">
        <v>1045</v>
      </c>
      <c r="N53" s="69">
        <v>1026</v>
      </c>
      <c r="O53" s="70">
        <v>1030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592</v>
      </c>
      <c r="M57" s="83" t="s">
        <v>592</v>
      </c>
      <c r="N57" s="83" t="s">
        <v>592</v>
      </c>
      <c r="O57" s="84" t="s">
        <v>592</v>
      </c>
    </row>
    <row r="58" spans="1:21" ht="31.5" customHeight="1" thickBot="1" x14ac:dyDescent="0.2">
      <c r="B58" s="1256"/>
      <c r="C58" s="1257"/>
      <c r="D58" s="1261" t="s">
        <v>27</v>
      </c>
      <c r="E58" s="1262"/>
      <c r="F58" s="1262"/>
      <c r="G58" s="1262"/>
      <c r="H58" s="1262"/>
      <c r="I58" s="1262"/>
      <c r="J58" s="1263"/>
      <c r="K58" s="85" t="s">
        <v>593</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hp+zLA+DkWOLpFXymgyuIXcwwRuwpIFX1tIX/27a+GcCjC9hqQjfw6KkZj5p6AiPZASjQACFUqAG/7EtBQ4jw==" saltValue="Gu7fJlLY4Urcl5dOGkKqgg==" spinCount="100000" sheet="1" objects="1" scenarios="1"/>
  <customSheetViews>
    <customSheetView guid="{13871F63-B738-4DAC-8E7C-46CD31041A26}" showGridLines="0" fitToPage="1" hiddenRows="1" hiddenColumns="1" topLeftCell="H53">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84" t="s">
        <v>30</v>
      </c>
      <c r="C41" s="1285"/>
      <c r="D41" s="101"/>
      <c r="E41" s="1286" t="s">
        <v>31</v>
      </c>
      <c r="F41" s="1286"/>
      <c r="G41" s="1286"/>
      <c r="H41" s="1287"/>
      <c r="I41" s="102">
        <v>18657</v>
      </c>
      <c r="J41" s="103">
        <v>18372</v>
      </c>
      <c r="K41" s="103">
        <v>18342</v>
      </c>
      <c r="L41" s="103">
        <v>18032</v>
      </c>
      <c r="M41" s="104">
        <v>18019</v>
      </c>
    </row>
    <row r="42" spans="2:13" ht="27.75" customHeight="1" x14ac:dyDescent="0.15">
      <c r="B42" s="1274"/>
      <c r="C42" s="1275"/>
      <c r="D42" s="105"/>
      <c r="E42" s="1278" t="s">
        <v>32</v>
      </c>
      <c r="F42" s="1278"/>
      <c r="G42" s="1278"/>
      <c r="H42" s="1279"/>
      <c r="I42" s="106">
        <v>1674</v>
      </c>
      <c r="J42" s="107">
        <v>1504</v>
      </c>
      <c r="K42" s="107">
        <v>1637</v>
      </c>
      <c r="L42" s="107">
        <v>1481</v>
      </c>
      <c r="M42" s="108">
        <v>1329</v>
      </c>
    </row>
    <row r="43" spans="2:13" ht="27.75" customHeight="1" x14ac:dyDescent="0.15">
      <c r="B43" s="1274"/>
      <c r="C43" s="1275"/>
      <c r="D43" s="105"/>
      <c r="E43" s="1278" t="s">
        <v>33</v>
      </c>
      <c r="F43" s="1278"/>
      <c r="G43" s="1278"/>
      <c r="H43" s="1279"/>
      <c r="I43" s="106">
        <v>7569</v>
      </c>
      <c r="J43" s="107">
        <v>7569</v>
      </c>
      <c r="K43" s="107">
        <v>7399</v>
      </c>
      <c r="L43" s="107">
        <v>7133</v>
      </c>
      <c r="M43" s="108">
        <v>7107</v>
      </c>
    </row>
    <row r="44" spans="2:13" ht="27.75" customHeight="1" x14ac:dyDescent="0.15">
      <c r="B44" s="1274"/>
      <c r="C44" s="1275"/>
      <c r="D44" s="105"/>
      <c r="E44" s="1278" t="s">
        <v>34</v>
      </c>
      <c r="F44" s="1278"/>
      <c r="G44" s="1278"/>
      <c r="H44" s="1279"/>
      <c r="I44" s="106">
        <v>1529</v>
      </c>
      <c r="J44" s="107">
        <v>1270</v>
      </c>
      <c r="K44" s="107">
        <v>1015</v>
      </c>
      <c r="L44" s="107">
        <v>762</v>
      </c>
      <c r="M44" s="108">
        <v>528</v>
      </c>
    </row>
    <row r="45" spans="2:13" ht="27.75" customHeight="1" x14ac:dyDescent="0.15">
      <c r="B45" s="1274"/>
      <c r="C45" s="1275"/>
      <c r="D45" s="105"/>
      <c r="E45" s="1278" t="s">
        <v>35</v>
      </c>
      <c r="F45" s="1278"/>
      <c r="G45" s="1278"/>
      <c r="H45" s="1279"/>
      <c r="I45" s="106">
        <v>1359</v>
      </c>
      <c r="J45" s="107">
        <v>1305</v>
      </c>
      <c r="K45" s="107">
        <v>764</v>
      </c>
      <c r="L45" s="107">
        <v>574</v>
      </c>
      <c r="M45" s="108">
        <v>327</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3152</v>
      </c>
      <c r="J50" s="107">
        <v>3261</v>
      </c>
      <c r="K50" s="107">
        <v>3396</v>
      </c>
      <c r="L50" s="107">
        <v>3990</v>
      </c>
      <c r="M50" s="108">
        <v>3974</v>
      </c>
    </row>
    <row r="51" spans="2:13" ht="27.75" customHeight="1" x14ac:dyDescent="0.15">
      <c r="B51" s="1274"/>
      <c r="C51" s="1275"/>
      <c r="D51" s="105"/>
      <c r="E51" s="1278" t="s">
        <v>42</v>
      </c>
      <c r="F51" s="1278"/>
      <c r="G51" s="1278"/>
      <c r="H51" s="1279"/>
      <c r="I51" s="106">
        <v>2640</v>
      </c>
      <c r="J51" s="107">
        <v>2615</v>
      </c>
      <c r="K51" s="107">
        <v>2614</v>
      </c>
      <c r="L51" s="107">
        <v>2690</v>
      </c>
      <c r="M51" s="108">
        <v>2796</v>
      </c>
    </row>
    <row r="52" spans="2:13" ht="27.75" customHeight="1" x14ac:dyDescent="0.15">
      <c r="B52" s="1276"/>
      <c r="C52" s="1277"/>
      <c r="D52" s="105"/>
      <c r="E52" s="1278" t="s">
        <v>43</v>
      </c>
      <c r="F52" s="1278"/>
      <c r="G52" s="1278"/>
      <c r="H52" s="1279"/>
      <c r="I52" s="106">
        <v>19422</v>
      </c>
      <c r="J52" s="107">
        <v>19382</v>
      </c>
      <c r="K52" s="107">
        <v>19218</v>
      </c>
      <c r="L52" s="107">
        <v>19012</v>
      </c>
      <c r="M52" s="108">
        <v>19081</v>
      </c>
    </row>
    <row r="53" spans="2:13" ht="27.75" customHeight="1" thickBot="1" x14ac:dyDescent="0.2">
      <c r="B53" s="1280" t="s">
        <v>44</v>
      </c>
      <c r="C53" s="1281"/>
      <c r="D53" s="112"/>
      <c r="E53" s="1282" t="s">
        <v>45</v>
      </c>
      <c r="F53" s="1282"/>
      <c r="G53" s="1282"/>
      <c r="H53" s="1283"/>
      <c r="I53" s="113">
        <v>5575</v>
      </c>
      <c r="J53" s="114">
        <v>4762</v>
      </c>
      <c r="K53" s="114">
        <v>3929</v>
      </c>
      <c r="L53" s="114">
        <v>2290</v>
      </c>
      <c r="M53" s="115">
        <v>1459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h28bj/5BFKG/4XFZLJCgWinr/49tIsoQ197iGsR29XHwSmRJqffQmucpe8hR02cxYn6KXW1ZjaPaqSGHkNZAA==" saltValue="FSTACR3ip4jGKyid25SzMQ==" spinCount="100000" sheet="1" objects="1" scenarios="1"/>
  <customSheetViews>
    <customSheetView guid="{13871F63-B738-4DAC-8E7C-46CD31041A26}" showGridLines="0" fitToPage="1" hiddenRows="1" hiddenColumns="1" topLeftCell="H37">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2272</v>
      </c>
      <c r="G55" s="127">
        <v>2537</v>
      </c>
      <c r="H55" s="128">
        <v>2378</v>
      </c>
    </row>
    <row r="56" spans="2:8" ht="52.5" customHeight="1" x14ac:dyDescent="0.15">
      <c r="B56" s="129"/>
      <c r="C56" s="1301" t="s">
        <v>49</v>
      </c>
      <c r="D56" s="1301"/>
      <c r="E56" s="1302"/>
      <c r="F56" s="130">
        <v>2</v>
      </c>
      <c r="G56" s="130">
        <v>2</v>
      </c>
      <c r="H56" s="131">
        <v>2</v>
      </c>
    </row>
    <row r="57" spans="2:8" ht="53.25" customHeight="1" x14ac:dyDescent="0.15">
      <c r="B57" s="129"/>
      <c r="C57" s="1303" t="s">
        <v>50</v>
      </c>
      <c r="D57" s="1303"/>
      <c r="E57" s="1304"/>
      <c r="F57" s="132">
        <v>726</v>
      </c>
      <c r="G57" s="132">
        <v>925</v>
      </c>
      <c r="H57" s="133">
        <v>921</v>
      </c>
    </row>
    <row r="58" spans="2:8" ht="45.75" customHeight="1" x14ac:dyDescent="0.15">
      <c r="B58" s="134"/>
      <c r="C58" s="1291" t="s">
        <v>570</v>
      </c>
      <c r="D58" s="1292"/>
      <c r="E58" s="1293"/>
      <c r="F58" s="135">
        <v>634</v>
      </c>
      <c r="G58" s="135">
        <v>839</v>
      </c>
      <c r="H58" s="136">
        <v>839</v>
      </c>
    </row>
    <row r="59" spans="2:8" ht="45.75" customHeight="1" x14ac:dyDescent="0.15">
      <c r="B59" s="134"/>
      <c r="C59" s="1291" t="s">
        <v>571</v>
      </c>
      <c r="D59" s="1292"/>
      <c r="E59" s="1293"/>
      <c r="F59" s="135">
        <v>58</v>
      </c>
      <c r="G59" s="135">
        <v>58</v>
      </c>
      <c r="H59" s="136">
        <v>58</v>
      </c>
    </row>
    <row r="60" spans="2:8" ht="45.75" customHeight="1" x14ac:dyDescent="0.15">
      <c r="B60" s="134"/>
      <c r="C60" s="1291" t="s">
        <v>572</v>
      </c>
      <c r="D60" s="1292"/>
      <c r="E60" s="1293"/>
      <c r="F60" s="135">
        <v>18</v>
      </c>
      <c r="G60" s="135">
        <v>18</v>
      </c>
      <c r="H60" s="136">
        <v>18</v>
      </c>
    </row>
    <row r="61" spans="2:8" ht="45.75" customHeight="1" x14ac:dyDescent="0.15">
      <c r="B61" s="134"/>
      <c r="C61" s="1291" t="s">
        <v>573</v>
      </c>
      <c r="D61" s="1292"/>
      <c r="E61" s="1293"/>
      <c r="F61" s="135">
        <v>4</v>
      </c>
      <c r="G61" s="135">
        <v>4</v>
      </c>
      <c r="H61" s="136">
        <v>4</v>
      </c>
    </row>
    <row r="62" spans="2:8" ht="45.75" customHeight="1" thickBot="1" x14ac:dyDescent="0.2">
      <c r="B62" s="137"/>
      <c r="C62" s="1294" t="s">
        <v>574</v>
      </c>
      <c r="D62" s="1295"/>
      <c r="E62" s="1296"/>
      <c r="F62" s="138">
        <v>13</v>
      </c>
      <c r="G62" s="138">
        <v>6</v>
      </c>
      <c r="H62" s="139">
        <v>2</v>
      </c>
    </row>
    <row r="63" spans="2:8" ht="52.5" customHeight="1" thickBot="1" x14ac:dyDescent="0.2">
      <c r="B63" s="140"/>
      <c r="C63" s="1297" t="s">
        <v>51</v>
      </c>
      <c r="D63" s="1297"/>
      <c r="E63" s="1298"/>
      <c r="F63" s="141">
        <v>3001</v>
      </c>
      <c r="G63" s="141">
        <v>3464</v>
      </c>
      <c r="H63" s="142">
        <v>3302</v>
      </c>
    </row>
    <row r="64" spans="2:8" ht="15" customHeight="1" x14ac:dyDescent="0.15"/>
    <row r="65" ht="0" hidden="1" customHeight="1" x14ac:dyDescent="0.15"/>
    <row r="66" ht="0" hidden="1" customHeight="1" x14ac:dyDescent="0.15"/>
  </sheetData>
  <sheetProtection algorithmName="SHA-512" hashValue="4RDjZElqlaWacZYhXCcS2PJiFx64yWlxTUWaWcaA/MrmP6It+yB3SqkuADLzYQGfJ4FB3h8iAbTcLyvnw6cKag==" saltValue="yNnt/wcBL8MGh9LHaDTGCA==" spinCount="100000" sheet="1" objects="1" scenarios="1"/>
  <customSheetViews>
    <customSheetView guid="{13871F63-B738-4DAC-8E7C-46CD31041A26}" scale="70" showGridLines="0" fitToPage="1" hiddenRows="1" hiddenColumns="1" topLeftCell="F58">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542</v>
      </c>
      <c r="BQ50" s="1319"/>
      <c r="BR50" s="1319"/>
      <c r="BS50" s="1319"/>
      <c r="BT50" s="1319"/>
      <c r="BU50" s="1319"/>
      <c r="BV50" s="1319"/>
      <c r="BW50" s="1319"/>
      <c r="BX50" s="1319" t="s">
        <v>543</v>
      </c>
      <c r="BY50" s="1319"/>
      <c r="BZ50" s="1319"/>
      <c r="CA50" s="1319"/>
      <c r="CB50" s="1319"/>
      <c r="CC50" s="1319"/>
      <c r="CD50" s="1319"/>
      <c r="CE50" s="1319"/>
      <c r="CF50" s="1319" t="s">
        <v>544</v>
      </c>
      <c r="CG50" s="1319"/>
      <c r="CH50" s="1319"/>
      <c r="CI50" s="1319"/>
      <c r="CJ50" s="1319"/>
      <c r="CK50" s="1319"/>
      <c r="CL50" s="1319"/>
      <c r="CM50" s="1319"/>
      <c r="CN50" s="1319" t="s">
        <v>545</v>
      </c>
      <c r="CO50" s="1319"/>
      <c r="CP50" s="1319"/>
      <c r="CQ50" s="1319"/>
      <c r="CR50" s="1319"/>
      <c r="CS50" s="1319"/>
      <c r="CT50" s="1319"/>
      <c r="CU50" s="1319"/>
      <c r="CV50" s="1319" t="s">
        <v>546</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598</v>
      </c>
      <c r="AO51" s="1322"/>
      <c r="AP51" s="1322"/>
      <c r="AQ51" s="1322"/>
      <c r="AR51" s="1322"/>
      <c r="AS51" s="1322"/>
      <c r="AT51" s="1322"/>
      <c r="AU51" s="1322"/>
      <c r="AV51" s="1322"/>
      <c r="AW51" s="1322"/>
      <c r="AX51" s="1322"/>
      <c r="AY51" s="1322"/>
      <c r="AZ51" s="1322"/>
      <c r="BA51" s="1322"/>
      <c r="BB51" s="1322" t="s">
        <v>599</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49.3</v>
      </c>
      <c r="BY51" s="1305"/>
      <c r="BZ51" s="1305"/>
      <c r="CA51" s="1305"/>
      <c r="CB51" s="1305"/>
      <c r="CC51" s="1305"/>
      <c r="CD51" s="1305"/>
      <c r="CE51" s="1305"/>
      <c r="CF51" s="1305">
        <v>41</v>
      </c>
      <c r="CG51" s="1305"/>
      <c r="CH51" s="1305"/>
      <c r="CI51" s="1305"/>
      <c r="CJ51" s="1305"/>
      <c r="CK51" s="1305"/>
      <c r="CL51" s="1305"/>
      <c r="CM51" s="1305"/>
      <c r="CN51" s="1305">
        <v>23.5</v>
      </c>
      <c r="CO51" s="1305"/>
      <c r="CP51" s="1305"/>
      <c r="CQ51" s="1305"/>
      <c r="CR51" s="1305"/>
      <c r="CS51" s="1305"/>
      <c r="CT51" s="1305"/>
      <c r="CU51" s="1305"/>
      <c r="CV51" s="1305">
        <v>15.2</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600</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58.7</v>
      </c>
      <c r="BY53" s="1305"/>
      <c r="BZ53" s="1305"/>
      <c r="CA53" s="1305"/>
      <c r="CB53" s="1305"/>
      <c r="CC53" s="1305"/>
      <c r="CD53" s="1305"/>
      <c r="CE53" s="1305"/>
      <c r="CF53" s="1305">
        <v>59.8</v>
      </c>
      <c r="CG53" s="1305"/>
      <c r="CH53" s="1305"/>
      <c r="CI53" s="1305"/>
      <c r="CJ53" s="1305"/>
      <c r="CK53" s="1305"/>
      <c r="CL53" s="1305"/>
      <c r="CM53" s="1305"/>
      <c r="CN53" s="1305">
        <v>61.3</v>
      </c>
      <c r="CO53" s="1305"/>
      <c r="CP53" s="1305"/>
      <c r="CQ53" s="1305"/>
      <c r="CR53" s="1305"/>
      <c r="CS53" s="1305"/>
      <c r="CT53" s="1305"/>
      <c r="CU53" s="1305"/>
      <c r="CV53" s="1305">
        <v>62.7</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601</v>
      </c>
      <c r="AO55" s="1319"/>
      <c r="AP55" s="1319"/>
      <c r="AQ55" s="1319"/>
      <c r="AR55" s="1319"/>
      <c r="AS55" s="1319"/>
      <c r="AT55" s="1319"/>
      <c r="AU55" s="1319"/>
      <c r="AV55" s="1319"/>
      <c r="AW55" s="1319"/>
      <c r="AX55" s="1319"/>
      <c r="AY55" s="1319"/>
      <c r="AZ55" s="1319"/>
      <c r="BA55" s="1319"/>
      <c r="BB55" s="1322" t="s">
        <v>599</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32.799999999999997</v>
      </c>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600</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58.6</v>
      </c>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542</v>
      </c>
      <c r="BQ72" s="1319"/>
      <c r="BR72" s="1319"/>
      <c r="BS72" s="1319"/>
      <c r="BT72" s="1319"/>
      <c r="BU72" s="1319"/>
      <c r="BV72" s="1319"/>
      <c r="BW72" s="1319"/>
      <c r="BX72" s="1319" t="s">
        <v>543</v>
      </c>
      <c r="BY72" s="1319"/>
      <c r="BZ72" s="1319"/>
      <c r="CA72" s="1319"/>
      <c r="CB72" s="1319"/>
      <c r="CC72" s="1319"/>
      <c r="CD72" s="1319"/>
      <c r="CE72" s="1319"/>
      <c r="CF72" s="1319" t="s">
        <v>544</v>
      </c>
      <c r="CG72" s="1319"/>
      <c r="CH72" s="1319"/>
      <c r="CI72" s="1319"/>
      <c r="CJ72" s="1319"/>
      <c r="CK72" s="1319"/>
      <c r="CL72" s="1319"/>
      <c r="CM72" s="1319"/>
      <c r="CN72" s="1319" t="s">
        <v>545</v>
      </c>
      <c r="CO72" s="1319"/>
      <c r="CP72" s="1319"/>
      <c r="CQ72" s="1319"/>
      <c r="CR72" s="1319"/>
      <c r="CS72" s="1319"/>
      <c r="CT72" s="1319"/>
      <c r="CU72" s="1319"/>
      <c r="CV72" s="1319" t="s">
        <v>546</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598</v>
      </c>
      <c r="AO73" s="1322"/>
      <c r="AP73" s="1322"/>
      <c r="AQ73" s="1322"/>
      <c r="AR73" s="1322"/>
      <c r="AS73" s="1322"/>
      <c r="AT73" s="1322"/>
      <c r="AU73" s="1322"/>
      <c r="AV73" s="1322"/>
      <c r="AW73" s="1322"/>
      <c r="AX73" s="1322"/>
      <c r="AY73" s="1322"/>
      <c r="AZ73" s="1322"/>
      <c r="BA73" s="1322"/>
      <c r="BB73" s="1322" t="s">
        <v>599</v>
      </c>
      <c r="BC73" s="1322"/>
      <c r="BD73" s="1322"/>
      <c r="BE73" s="1322"/>
      <c r="BF73" s="1322"/>
      <c r="BG73" s="1322"/>
      <c r="BH73" s="1322"/>
      <c r="BI73" s="1322"/>
      <c r="BJ73" s="1322"/>
      <c r="BK73" s="1322"/>
      <c r="BL73" s="1322"/>
      <c r="BM73" s="1322"/>
      <c r="BN73" s="1322"/>
      <c r="BO73" s="1322"/>
      <c r="BP73" s="1305">
        <v>58.1</v>
      </c>
      <c r="BQ73" s="1305"/>
      <c r="BR73" s="1305"/>
      <c r="BS73" s="1305"/>
      <c r="BT73" s="1305"/>
      <c r="BU73" s="1305"/>
      <c r="BV73" s="1305"/>
      <c r="BW73" s="1305"/>
      <c r="BX73" s="1305">
        <v>49.3</v>
      </c>
      <c r="BY73" s="1305"/>
      <c r="BZ73" s="1305"/>
      <c r="CA73" s="1305"/>
      <c r="CB73" s="1305"/>
      <c r="CC73" s="1305"/>
      <c r="CD73" s="1305"/>
      <c r="CE73" s="1305"/>
      <c r="CF73" s="1305">
        <v>41</v>
      </c>
      <c r="CG73" s="1305"/>
      <c r="CH73" s="1305"/>
      <c r="CI73" s="1305"/>
      <c r="CJ73" s="1305"/>
      <c r="CK73" s="1305"/>
      <c r="CL73" s="1305"/>
      <c r="CM73" s="1305"/>
      <c r="CN73" s="1305">
        <v>23.5</v>
      </c>
      <c r="CO73" s="1305"/>
      <c r="CP73" s="1305"/>
      <c r="CQ73" s="1305"/>
      <c r="CR73" s="1305"/>
      <c r="CS73" s="1305"/>
      <c r="CT73" s="1305"/>
      <c r="CU73" s="1305"/>
      <c r="CV73" s="1305">
        <v>15.2</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05">
        <v>12.6</v>
      </c>
      <c r="BQ75" s="1305"/>
      <c r="BR75" s="1305"/>
      <c r="BS75" s="1305"/>
      <c r="BT75" s="1305"/>
      <c r="BU75" s="1305"/>
      <c r="BV75" s="1305"/>
      <c r="BW75" s="1305"/>
      <c r="BX75" s="1305">
        <v>11.8</v>
      </c>
      <c r="BY75" s="1305"/>
      <c r="BZ75" s="1305"/>
      <c r="CA75" s="1305"/>
      <c r="CB75" s="1305"/>
      <c r="CC75" s="1305"/>
      <c r="CD75" s="1305"/>
      <c r="CE75" s="1305"/>
      <c r="CF75" s="1305">
        <v>11.2</v>
      </c>
      <c r="CG75" s="1305"/>
      <c r="CH75" s="1305"/>
      <c r="CI75" s="1305"/>
      <c r="CJ75" s="1305"/>
      <c r="CK75" s="1305"/>
      <c r="CL75" s="1305"/>
      <c r="CM75" s="1305"/>
      <c r="CN75" s="1305">
        <v>10.8</v>
      </c>
      <c r="CO75" s="1305"/>
      <c r="CP75" s="1305"/>
      <c r="CQ75" s="1305"/>
      <c r="CR75" s="1305"/>
      <c r="CS75" s="1305"/>
      <c r="CT75" s="1305"/>
      <c r="CU75" s="1305"/>
      <c r="CV75" s="1305">
        <v>10.7</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601</v>
      </c>
      <c r="AO77" s="1319"/>
      <c r="AP77" s="1319"/>
      <c r="AQ77" s="1319"/>
      <c r="AR77" s="1319"/>
      <c r="AS77" s="1319"/>
      <c r="AT77" s="1319"/>
      <c r="AU77" s="1319"/>
      <c r="AV77" s="1319"/>
      <c r="AW77" s="1319"/>
      <c r="AX77" s="1319"/>
      <c r="AY77" s="1319"/>
      <c r="AZ77" s="1319"/>
      <c r="BA77" s="1319"/>
      <c r="BB77" s="1322" t="s">
        <v>599</v>
      </c>
      <c r="BC77" s="1322"/>
      <c r="BD77" s="1322"/>
      <c r="BE77" s="1322"/>
      <c r="BF77" s="1322"/>
      <c r="BG77" s="1322"/>
      <c r="BH77" s="1322"/>
      <c r="BI77" s="1322"/>
      <c r="BJ77" s="1322"/>
      <c r="BK77" s="1322"/>
      <c r="BL77" s="1322"/>
      <c r="BM77" s="1322"/>
      <c r="BN77" s="1322"/>
      <c r="BO77" s="1322"/>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603</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pB3Sb5mXVXmnXE+nuoefsBnBk2r56OkZdIGkVjBTT9mGwEM3BnJ5tpc/DgR7OUrsbO06qO/JJBT92y0F3TxzQ==" saltValue="wZdLD9DSyItU+aT4efav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coyqJ+UyEOvAiuli9WPL29MWAOqrhrkt8kCgcfVtYJgljU3NOjiJSZVslGwgUasmdXnoLQRRt9+hvGeQ/60Ug==" saltValue="J+dzrRPi3FNsg3Wm+XTN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4FV3hLD456Zud+vCTRrvSRgexq/87EnBQcgSlS7m131kQ84NWGz55mJnRF3ut630WC/Zy9jG2TfZkBGv3SQjw==" saltValue="ZMMHcCFuBtNw+H3jOwV/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55345</v>
      </c>
      <c r="E3" s="161"/>
      <c r="F3" s="162">
        <v>83623</v>
      </c>
      <c r="G3" s="163"/>
      <c r="H3" s="164"/>
    </row>
    <row r="4" spans="1:8" x14ac:dyDescent="0.15">
      <c r="A4" s="165"/>
      <c r="B4" s="166"/>
      <c r="C4" s="167"/>
      <c r="D4" s="168">
        <v>42088</v>
      </c>
      <c r="E4" s="169"/>
      <c r="F4" s="170">
        <v>48787</v>
      </c>
      <c r="G4" s="171"/>
      <c r="H4" s="172"/>
    </row>
    <row r="5" spans="1:8" x14ac:dyDescent="0.15">
      <c r="A5" s="153" t="s">
        <v>534</v>
      </c>
      <c r="B5" s="158"/>
      <c r="C5" s="159"/>
      <c r="D5" s="160">
        <v>47545</v>
      </c>
      <c r="E5" s="161"/>
      <c r="F5" s="162">
        <v>87974</v>
      </c>
      <c r="G5" s="163"/>
      <c r="H5" s="164"/>
    </row>
    <row r="6" spans="1:8" x14ac:dyDescent="0.15">
      <c r="A6" s="165"/>
      <c r="B6" s="166"/>
      <c r="C6" s="167"/>
      <c r="D6" s="168">
        <v>33065</v>
      </c>
      <c r="E6" s="169"/>
      <c r="F6" s="170">
        <v>48183</v>
      </c>
      <c r="G6" s="171"/>
      <c r="H6" s="172"/>
    </row>
    <row r="7" spans="1:8" x14ac:dyDescent="0.15">
      <c r="A7" s="153" t="s">
        <v>535</v>
      </c>
      <c r="B7" s="158"/>
      <c r="C7" s="159"/>
      <c r="D7" s="160">
        <v>62645</v>
      </c>
      <c r="E7" s="161"/>
      <c r="F7" s="162">
        <v>78864</v>
      </c>
      <c r="G7" s="163"/>
      <c r="H7" s="164"/>
    </row>
    <row r="8" spans="1:8" x14ac:dyDescent="0.15">
      <c r="A8" s="165"/>
      <c r="B8" s="166"/>
      <c r="C8" s="167"/>
      <c r="D8" s="168">
        <v>35028</v>
      </c>
      <c r="E8" s="169"/>
      <c r="F8" s="170">
        <v>46136</v>
      </c>
      <c r="G8" s="171"/>
      <c r="H8" s="172"/>
    </row>
    <row r="9" spans="1:8" x14ac:dyDescent="0.15">
      <c r="A9" s="153" t="s">
        <v>536</v>
      </c>
      <c r="B9" s="158"/>
      <c r="C9" s="159"/>
      <c r="D9" s="160">
        <v>60757</v>
      </c>
      <c r="E9" s="161"/>
      <c r="F9" s="162">
        <v>85042</v>
      </c>
      <c r="G9" s="163"/>
      <c r="H9" s="164"/>
    </row>
    <row r="10" spans="1:8" x14ac:dyDescent="0.15">
      <c r="A10" s="165"/>
      <c r="B10" s="166"/>
      <c r="C10" s="167"/>
      <c r="D10" s="168">
        <v>32762</v>
      </c>
      <c r="E10" s="169"/>
      <c r="F10" s="170">
        <v>50806</v>
      </c>
      <c r="G10" s="171"/>
      <c r="H10" s="172"/>
    </row>
    <row r="11" spans="1:8" x14ac:dyDescent="0.15">
      <c r="A11" s="153" t="s">
        <v>537</v>
      </c>
      <c r="B11" s="158"/>
      <c r="C11" s="159"/>
      <c r="D11" s="160">
        <v>62842</v>
      </c>
      <c r="E11" s="161"/>
      <c r="F11" s="162">
        <v>83774</v>
      </c>
      <c r="G11" s="163"/>
      <c r="H11" s="164"/>
    </row>
    <row r="12" spans="1:8" x14ac:dyDescent="0.15">
      <c r="A12" s="165"/>
      <c r="B12" s="166"/>
      <c r="C12" s="173"/>
      <c r="D12" s="168">
        <v>36054</v>
      </c>
      <c r="E12" s="169"/>
      <c r="F12" s="170">
        <v>52179</v>
      </c>
      <c r="G12" s="171"/>
      <c r="H12" s="172"/>
    </row>
    <row r="13" spans="1:8" x14ac:dyDescent="0.15">
      <c r="A13" s="153"/>
      <c r="B13" s="158"/>
      <c r="C13" s="174"/>
      <c r="D13" s="175">
        <v>57827</v>
      </c>
      <c r="E13" s="176"/>
      <c r="F13" s="177">
        <v>83855</v>
      </c>
      <c r="G13" s="178"/>
      <c r="H13" s="164"/>
    </row>
    <row r="14" spans="1:8" x14ac:dyDescent="0.15">
      <c r="A14" s="165"/>
      <c r="B14" s="166"/>
      <c r="C14" s="167"/>
      <c r="D14" s="168">
        <v>35799</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4.57</v>
      </c>
      <c r="C19" s="179">
        <f>ROUND(VALUE(SUBSTITUTE(実質収支比率等に係る経年分析!G$48,"▲","-")),2)</f>
        <v>4.83</v>
      </c>
      <c r="D19" s="179">
        <f>ROUND(VALUE(SUBSTITUTE(実質収支比率等に係る経年分析!H$48,"▲","-")),2)</f>
        <v>6.23</v>
      </c>
      <c r="E19" s="179">
        <f>ROUND(VALUE(SUBSTITUTE(実質収支比率等に係る経年分析!I$48,"▲","-")),2)</f>
        <v>3.93</v>
      </c>
      <c r="F19" s="179">
        <f>ROUND(VALUE(SUBSTITUTE(実質収支比率等に係る経年分析!J$48,"▲","-")),2)</f>
        <v>4.17</v>
      </c>
    </row>
    <row r="20" spans="1:11" x14ac:dyDescent="0.15">
      <c r="A20" s="179" t="s">
        <v>55</v>
      </c>
      <c r="B20" s="179">
        <f>ROUND(VALUE(SUBSTITUTE(実質収支比率等に係る経年分析!F$47,"▲","-")),2)</f>
        <v>18.68</v>
      </c>
      <c r="C20" s="179">
        <f>ROUND(VALUE(SUBSTITUTE(実質収支比率等に係る経年分析!G$47,"▲","-")),2)</f>
        <v>19.59</v>
      </c>
      <c r="D20" s="179">
        <f>ROUND(VALUE(SUBSTITUTE(実質収支比率等に係る経年分析!H$47,"▲","-")),2)</f>
        <v>20.09</v>
      </c>
      <c r="E20" s="179">
        <f>ROUND(VALUE(SUBSTITUTE(実質収支比率等に係る経年分析!I$47,"▲","-")),2)</f>
        <v>22.01</v>
      </c>
      <c r="F20" s="179">
        <f>ROUND(VALUE(SUBSTITUTE(実質収支比率等に係る経年分析!J$47,"▲","-")),2)</f>
        <v>20.97</v>
      </c>
    </row>
    <row r="21" spans="1:11" x14ac:dyDescent="0.15">
      <c r="A21" s="179" t="s">
        <v>56</v>
      </c>
      <c r="B21" s="179">
        <f>IF(ISNUMBER(VALUE(SUBSTITUTE(実質収支比率等に係る経年分析!F$49,"▲","-"))),ROUND(VALUE(SUBSTITUTE(実質収支比率等に係る経年分析!F$49,"▲","-")),2),NA())</f>
        <v>-2.06</v>
      </c>
      <c r="C21" s="179">
        <f>IF(ISNUMBER(VALUE(SUBSTITUTE(実質収支比率等に係る経年分析!G$49,"▲","-"))),ROUND(VALUE(SUBSTITUTE(実質収支比率等に係る経年分析!G$49,"▲","-")),2),NA())</f>
        <v>-1.34</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-3.79</v>
      </c>
      <c r="F21" s="179">
        <f>IF(ISNUMBER(VALUE(SUBSTITUTE(実質収支比率等に係る経年分析!J$49,"▲","-"))),ROUND(VALUE(SUBSTITUTE(実質収支比率等に係る経年分析!J$49,"▲","-")),2),NA())</f>
        <v>-3.22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2.85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2.84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4.9800000000000004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2153</v>
      </c>
      <c r="E42" s="181"/>
      <c r="F42" s="181"/>
      <c r="G42" s="181">
        <f>'実質公債費比率（分子）の構造'!L$52</f>
        <v>2043</v>
      </c>
      <c r="H42" s="181"/>
      <c r="I42" s="181"/>
      <c r="J42" s="181">
        <f>'実質公債費比率（分子）の構造'!M$52</f>
        <v>2091</v>
      </c>
      <c r="K42" s="181"/>
      <c r="L42" s="181"/>
      <c r="M42" s="181">
        <f>'実質公債費比率（分子）の構造'!N$52</f>
        <v>2162</v>
      </c>
      <c r="N42" s="181"/>
      <c r="O42" s="181"/>
      <c r="P42" s="181">
        <f>'実質公債費比率（分子）の構造'!O$52</f>
        <v>2185</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215</v>
      </c>
      <c r="C44" s="181"/>
      <c r="D44" s="181"/>
      <c r="E44" s="181">
        <f>'実質公債費比率（分子）の構造'!L$50</f>
        <v>215</v>
      </c>
      <c r="F44" s="181"/>
      <c r="G44" s="181"/>
      <c r="H44" s="181">
        <f>'実質公債費比率（分子）の構造'!M$50</f>
        <v>178</v>
      </c>
      <c r="I44" s="181"/>
      <c r="J44" s="181"/>
      <c r="K44" s="181">
        <f>'実質公債費比率（分子）の構造'!N$50</f>
        <v>165</v>
      </c>
      <c r="L44" s="181"/>
      <c r="M44" s="181"/>
      <c r="N44" s="181">
        <f>'実質公債費比率（分子）の構造'!O$50</f>
        <v>152</v>
      </c>
      <c r="O44" s="181"/>
      <c r="P44" s="181"/>
    </row>
    <row r="45" spans="1:16" x14ac:dyDescent="0.15">
      <c r="A45" s="181" t="s">
        <v>66</v>
      </c>
      <c r="B45" s="181">
        <f>'実質公債費比率（分子）の構造'!K$49</f>
        <v>342</v>
      </c>
      <c r="C45" s="181"/>
      <c r="D45" s="181"/>
      <c r="E45" s="181">
        <f>'実質公債費比率（分子）の構造'!L$49</f>
        <v>277</v>
      </c>
      <c r="F45" s="181"/>
      <c r="G45" s="181"/>
      <c r="H45" s="181">
        <f>'実質公債費比率（分子）の構造'!M$49</f>
        <v>272</v>
      </c>
      <c r="I45" s="181"/>
      <c r="J45" s="181"/>
      <c r="K45" s="181">
        <f>'実質公債費比率（分子）の構造'!N$49</f>
        <v>264</v>
      </c>
      <c r="L45" s="181"/>
      <c r="M45" s="181"/>
      <c r="N45" s="181">
        <f>'実質公債費比率（分子）の構造'!O$49</f>
        <v>244</v>
      </c>
      <c r="O45" s="181"/>
      <c r="P45" s="181"/>
    </row>
    <row r="46" spans="1:16" x14ac:dyDescent="0.15">
      <c r="A46" s="181" t="s">
        <v>67</v>
      </c>
      <c r="B46" s="181">
        <f>'実質公債費比率（分子）の構造'!K$48</f>
        <v>644</v>
      </c>
      <c r="C46" s="181"/>
      <c r="D46" s="181"/>
      <c r="E46" s="181">
        <f>'実質公債費比率（分子）の構造'!L$48</f>
        <v>612</v>
      </c>
      <c r="F46" s="181"/>
      <c r="G46" s="181"/>
      <c r="H46" s="181">
        <f>'実質公債費比率（分子）の構造'!M$48</f>
        <v>605</v>
      </c>
      <c r="I46" s="181"/>
      <c r="J46" s="181"/>
      <c r="K46" s="181">
        <f>'実質公債費比率（分子）の構造'!N$48</f>
        <v>663</v>
      </c>
      <c r="L46" s="181"/>
      <c r="M46" s="181"/>
      <c r="N46" s="181">
        <f>'実質公債費比率（分子）の構造'!O$48</f>
        <v>737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2057</v>
      </c>
      <c r="C49" s="181"/>
      <c r="D49" s="181"/>
      <c r="E49" s="181">
        <f>'実質公債費比率（分子）の構造'!L$45</f>
        <v>2016</v>
      </c>
      <c r="F49" s="181"/>
      <c r="G49" s="181"/>
      <c r="H49" s="181">
        <f>'実質公債費比率（分子）の構造'!M$45</f>
        <v>2081</v>
      </c>
      <c r="I49" s="181"/>
      <c r="J49" s="181"/>
      <c r="K49" s="181">
        <f>'実質公債費比率（分子）の構造'!N$45</f>
        <v>2096</v>
      </c>
      <c r="L49" s="181"/>
      <c r="M49" s="181"/>
      <c r="N49" s="181">
        <f>'実質公債費比率（分子）の構造'!O$45</f>
        <v>2082</v>
      </c>
      <c r="O49" s="181"/>
      <c r="P49" s="181"/>
    </row>
    <row r="50" spans="1:16" x14ac:dyDescent="0.15">
      <c r="A50" s="181" t="s">
        <v>71</v>
      </c>
      <c r="B50" s="181" t="e">
        <f>NA()</f>
        <v>#N/A</v>
      </c>
      <c r="C50" s="181">
        <f>IF(ISNUMBER('実質公債費比率（分子）の構造'!K$53),'実質公債費比率（分子）の構造'!K$53,NA())</f>
        <v>1105</v>
      </c>
      <c r="D50" s="181" t="e">
        <f>NA()</f>
        <v>#N/A</v>
      </c>
      <c r="E50" s="181" t="e">
        <f>NA()</f>
        <v>#N/A</v>
      </c>
      <c r="F50" s="181">
        <f>IF(ISNUMBER('実質公債費比率（分子）の構造'!L$53),'実質公債費比率（分子）の構造'!L$53,NA())</f>
        <v>1077</v>
      </c>
      <c r="G50" s="181" t="e">
        <f>NA()</f>
        <v>#N/A</v>
      </c>
      <c r="H50" s="181" t="e">
        <f>NA()</f>
        <v>#N/A</v>
      </c>
      <c r="I50" s="181">
        <f>IF(ISNUMBER('実質公債費比率（分子）の構造'!M$53),'実質公債費比率（分子）の構造'!M$53,NA())</f>
        <v>1045</v>
      </c>
      <c r="J50" s="181" t="e">
        <f>NA()</f>
        <v>#N/A</v>
      </c>
      <c r="K50" s="181" t="e">
        <f>NA()</f>
        <v>#N/A</v>
      </c>
      <c r="L50" s="181">
        <f>IF(ISNUMBER('実質公債費比率（分子）の構造'!N$53),'実質公債費比率（分子）の構造'!N$53,NA())</f>
        <v>1026</v>
      </c>
      <c r="M50" s="181" t="e">
        <f>NA()</f>
        <v>#N/A</v>
      </c>
      <c r="N50" s="181" t="e">
        <f>NA()</f>
        <v>#N/A</v>
      </c>
      <c r="O50" s="181">
        <f>IF(ISNUMBER('実質公債費比率（分子）の構造'!O$53),'実質公債費比率（分子）の構造'!O$53,NA())</f>
        <v>1030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19422</v>
      </c>
      <c r="E56" s="180"/>
      <c r="F56" s="180"/>
      <c r="G56" s="180">
        <f>'将来負担比率（分子）の構造'!J$52</f>
        <v>19382</v>
      </c>
      <c r="H56" s="180"/>
      <c r="I56" s="180"/>
      <c r="J56" s="180">
        <f>'将来負担比率（分子）の構造'!K$52</f>
        <v>19218</v>
      </c>
      <c r="K56" s="180"/>
      <c r="L56" s="180"/>
      <c r="M56" s="180">
        <f>'将来負担比率（分子）の構造'!L$52</f>
        <v>19012</v>
      </c>
      <c r="N56" s="180"/>
      <c r="O56" s="180"/>
      <c r="P56" s="180">
        <f>'将来負担比率（分子）の構造'!M$52</f>
        <v>19081</v>
      </c>
    </row>
    <row r="57" spans="1:16" x14ac:dyDescent="0.15">
      <c r="A57" s="180" t="s">
        <v>42</v>
      </c>
      <c r="B57" s="180"/>
      <c r="C57" s="180"/>
      <c r="D57" s="180">
        <f>'将来負担比率（分子）の構造'!I$51</f>
        <v>2640</v>
      </c>
      <c r="E57" s="180"/>
      <c r="F57" s="180"/>
      <c r="G57" s="180">
        <f>'将来負担比率（分子）の構造'!J$51</f>
        <v>2615</v>
      </c>
      <c r="H57" s="180"/>
      <c r="I57" s="180"/>
      <c r="J57" s="180">
        <f>'将来負担比率（分子）の構造'!K$51</f>
        <v>2614</v>
      </c>
      <c r="K57" s="180"/>
      <c r="L57" s="180"/>
      <c r="M57" s="180">
        <f>'将来負担比率（分子）の構造'!L$51</f>
        <v>2690</v>
      </c>
      <c r="N57" s="180"/>
      <c r="O57" s="180"/>
      <c r="P57" s="180">
        <f>'将来負担比率（分子）の構造'!M$51</f>
        <v>2796</v>
      </c>
    </row>
    <row r="58" spans="1:16" x14ac:dyDescent="0.15">
      <c r="A58" s="180" t="s">
        <v>41</v>
      </c>
      <c r="B58" s="180"/>
      <c r="C58" s="180"/>
      <c r="D58" s="180">
        <f>'将来負担比率（分子）の構造'!I$50</f>
        <v>3152</v>
      </c>
      <c r="E58" s="180"/>
      <c r="F58" s="180"/>
      <c r="G58" s="180">
        <f>'将来負担比率（分子）の構造'!J$50</f>
        <v>3261</v>
      </c>
      <c r="H58" s="180"/>
      <c r="I58" s="180"/>
      <c r="J58" s="180">
        <f>'将来負担比率（分子）の構造'!K$50</f>
        <v>3396</v>
      </c>
      <c r="K58" s="180"/>
      <c r="L58" s="180"/>
      <c r="M58" s="180">
        <f>'将来負担比率（分子）の構造'!L$50</f>
        <v>3990</v>
      </c>
      <c r="N58" s="180"/>
      <c r="O58" s="180"/>
      <c r="P58" s="180">
        <f>'将来負担比率（分子）の構造'!M$50</f>
        <v>3974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1359</v>
      </c>
      <c r="C62" s="180"/>
      <c r="D62" s="180"/>
      <c r="E62" s="180">
        <f>'将来負担比率（分子）の構造'!J$45</f>
        <v>1305</v>
      </c>
      <c r="F62" s="180"/>
      <c r="G62" s="180"/>
      <c r="H62" s="180">
        <f>'将来負担比率（分子）の構造'!K$45</f>
        <v>764</v>
      </c>
      <c r="I62" s="180"/>
      <c r="J62" s="180"/>
      <c r="K62" s="180">
        <f>'将来負担比率（分子）の構造'!L$45</f>
        <v>574</v>
      </c>
      <c r="L62" s="180"/>
      <c r="M62" s="180"/>
      <c r="N62" s="180">
        <f>'将来負担比率（分子）の構造'!M$45</f>
        <v>327</v>
      </c>
      <c r="O62" s="180"/>
      <c r="P62" s="180"/>
    </row>
    <row r="63" spans="1:16" x14ac:dyDescent="0.15">
      <c r="A63" s="180" t="s">
        <v>34</v>
      </c>
      <c r="B63" s="180">
        <f>'将来負担比率（分子）の構造'!I$44</f>
        <v>1529</v>
      </c>
      <c r="C63" s="180"/>
      <c r="D63" s="180"/>
      <c r="E63" s="180">
        <f>'将来負担比率（分子）の構造'!J$44</f>
        <v>1270</v>
      </c>
      <c r="F63" s="180"/>
      <c r="G63" s="180"/>
      <c r="H63" s="180">
        <f>'将来負担比率（分子）の構造'!K$44</f>
        <v>1015</v>
      </c>
      <c r="I63" s="180"/>
      <c r="J63" s="180"/>
      <c r="K63" s="180">
        <f>'将来負担比率（分子）の構造'!L$44</f>
        <v>762</v>
      </c>
      <c r="L63" s="180"/>
      <c r="M63" s="180"/>
      <c r="N63" s="180">
        <f>'将来負担比率（分子）の構造'!M$44</f>
        <v>528</v>
      </c>
      <c r="O63" s="180"/>
      <c r="P63" s="180"/>
    </row>
    <row r="64" spans="1:16" x14ac:dyDescent="0.15">
      <c r="A64" s="180" t="s">
        <v>33</v>
      </c>
      <c r="B64" s="180">
        <f>'将来負担比率（分子）の構造'!I$43</f>
        <v>7569</v>
      </c>
      <c r="C64" s="180"/>
      <c r="D64" s="180"/>
      <c r="E64" s="180">
        <f>'将来負担比率（分子）の構造'!J$43</f>
        <v>7569</v>
      </c>
      <c r="F64" s="180"/>
      <c r="G64" s="180"/>
      <c r="H64" s="180">
        <f>'将来負担比率（分子）の構造'!K$43</f>
        <v>7399</v>
      </c>
      <c r="I64" s="180"/>
      <c r="J64" s="180"/>
      <c r="K64" s="180">
        <f>'将来負担比率（分子）の構造'!L$43</f>
        <v>7133</v>
      </c>
      <c r="L64" s="180"/>
      <c r="M64" s="180"/>
      <c r="N64" s="180">
        <f>'将来負担比率（分子）の構造'!M$43</f>
        <v>7107</v>
      </c>
      <c r="O64" s="180"/>
      <c r="P64" s="180"/>
    </row>
    <row r="65" spans="1:16" x14ac:dyDescent="0.15">
      <c r="A65" s="180" t="s">
        <v>32</v>
      </c>
      <c r="B65" s="180">
        <f>'将来負担比率（分子）の構造'!I$42</f>
        <v>1674</v>
      </c>
      <c r="C65" s="180"/>
      <c r="D65" s="180"/>
      <c r="E65" s="180">
        <f>'将来負担比率（分子）の構造'!J$42</f>
        <v>1504</v>
      </c>
      <c r="F65" s="180"/>
      <c r="G65" s="180"/>
      <c r="H65" s="180">
        <f>'将来負担比率（分子）の構造'!K$42</f>
        <v>1637</v>
      </c>
      <c r="I65" s="180"/>
      <c r="J65" s="180"/>
      <c r="K65" s="180">
        <f>'将来負担比率（分子）の構造'!L$42</f>
        <v>1481</v>
      </c>
      <c r="L65" s="180"/>
      <c r="M65" s="180"/>
      <c r="N65" s="180">
        <f>'将来負担比率（分子）の構造'!M$42</f>
        <v>1329</v>
      </c>
      <c r="O65" s="180"/>
      <c r="P65" s="180"/>
    </row>
    <row r="66" spans="1:16" x14ac:dyDescent="0.15">
      <c r="A66" s="180" t="s">
        <v>31</v>
      </c>
      <c r="B66" s="180">
        <f>'将来負担比率（分子）の構造'!I$41</f>
        <v>18657</v>
      </c>
      <c r="C66" s="180"/>
      <c r="D66" s="180"/>
      <c r="E66" s="180">
        <f>'将来負担比率（分子）の構造'!J$41</f>
        <v>18372</v>
      </c>
      <c r="F66" s="180"/>
      <c r="G66" s="180"/>
      <c r="H66" s="180">
        <f>'将来負担比率（分子）の構造'!K$41</f>
        <v>18342</v>
      </c>
      <c r="I66" s="180"/>
      <c r="J66" s="180"/>
      <c r="K66" s="180">
        <f>'将来負担比率（分子）の構造'!L$41</f>
        <v>18032</v>
      </c>
      <c r="L66" s="180"/>
      <c r="M66" s="180"/>
      <c r="N66" s="180">
        <f>'将来負担比率（分子）の構造'!M$41</f>
        <v>18019</v>
      </c>
      <c r="O66" s="180"/>
      <c r="P66" s="180"/>
    </row>
    <row r="67" spans="1:16" x14ac:dyDescent="0.15">
      <c r="A67" s="180" t="s">
        <v>75</v>
      </c>
      <c r="B67" s="180" t="e">
        <f>NA()</f>
        <v>#N/A</v>
      </c>
      <c r="C67" s="180">
        <f>IF(ISNUMBER('将来負担比率（分子）の構造'!I$53), IF('将来負担比率（分子）の構造'!I$53 &lt; 0, 0, '将来負担比率（分子）の構造'!I$53), NA())</f>
        <v>5575</v>
      </c>
      <c r="D67" s="180" t="e">
        <f>NA()</f>
        <v>#N/A</v>
      </c>
      <c r="E67" s="180" t="e">
        <f>NA()</f>
        <v>#N/A</v>
      </c>
      <c r="F67" s="180">
        <f>IF(ISNUMBER('将来負担比率（分子）の構造'!J$53), IF('将来負担比率（分子）の構造'!J$53 &lt; 0, 0, '将来負担比率（分子）の構造'!J$53), NA())</f>
        <v>4762</v>
      </c>
      <c r="G67" s="180" t="e">
        <f>NA()</f>
        <v>#N/A</v>
      </c>
      <c r="H67" s="180" t="e">
        <f>NA()</f>
        <v>#N/A</v>
      </c>
      <c r="I67" s="180">
        <f>IF(ISNUMBER('将来負担比率（分子）の構造'!K$53), IF('将来負担比率（分子）の構造'!K$53 &lt; 0, 0, '将来負担比率（分子）の構造'!K$53), NA())</f>
        <v>3929</v>
      </c>
      <c r="J67" s="180" t="e">
        <f>NA()</f>
        <v>#N/A</v>
      </c>
      <c r="K67" s="180" t="e">
        <f>NA()</f>
        <v>#N/A</v>
      </c>
      <c r="L67" s="180">
        <f>IF(ISNUMBER('将来負担比率（分子）の構造'!L$53), IF('将来負担比率（分子）の構造'!L$53 &lt; 0, 0, '将来負担比率（分子）の構造'!L$53), NA())</f>
        <v>2290</v>
      </c>
      <c r="M67" s="180" t="e">
        <f>NA()</f>
        <v>#N/A</v>
      </c>
      <c r="N67" s="180" t="e">
        <f>NA()</f>
        <v>#N/A</v>
      </c>
      <c r="O67" s="180">
        <f>IF(ISNUMBER('将来負担比率（分子）の構造'!M$53), IF('将来負担比率（分子）の構造'!M$53 &lt; 0, 0, '将来負担比率（分子）の構造'!M$53), NA())</f>
        <v>1459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2272</v>
      </c>
      <c r="C72" s="184">
        <f>基金残高に係る経年分析!G55</f>
        <v>2537</v>
      </c>
      <c r="D72" s="184">
        <f>基金残高に係る経年分析!H55</f>
        <v>2378</v>
      </c>
    </row>
    <row r="73" spans="1:16" x14ac:dyDescent="0.15">
      <c r="A73" s="183" t="s">
        <v>78</v>
      </c>
      <c r="B73" s="184">
        <f>基金残高に係る経年分析!F56</f>
        <v>2</v>
      </c>
      <c r="C73" s="184">
        <f>基金残高に係る経年分析!G56</f>
        <v>2</v>
      </c>
      <c r="D73" s="184">
        <f>基金残高に係る経年分析!H56</f>
        <v>2</v>
      </c>
    </row>
    <row r="74" spans="1:16" x14ac:dyDescent="0.15">
      <c r="A74" s="183" t="s">
        <v>79</v>
      </c>
      <c r="B74" s="184">
        <f>基金残高に係る経年分析!F57</f>
        <v>726</v>
      </c>
      <c r="C74" s="184">
        <f>基金残高に係る経年分析!G57</f>
        <v>925</v>
      </c>
      <c r="D74" s="184">
        <f>基金残高に係る経年分析!H57</f>
        <v>921</v>
      </c>
    </row>
  </sheetData>
  <sheetProtection algorithmName="SHA-512" hashValue="xALMxEjrm5rHVs1o05qJAI+uHmgJZzKY6sx5/6WVZpDLv8bFZm2NihSMDE6MXLcJuZCGgCLQumzBq2oQqpC1QQ==" saltValue="q9amzHuU9EXeMJG72G8FJw==" spinCount="100000" sheet="1" objects="1" scenarios="1"/>
  <customSheetViews>
    <customSheetView guid="{13871F63-B738-4DAC-8E7C-46CD31041A2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7441284</v>
      </c>
      <c r="S5" s="727"/>
      <c r="T5" s="727"/>
      <c r="U5" s="727"/>
      <c r="V5" s="727"/>
      <c r="W5" s="727"/>
      <c r="X5" s="727"/>
      <c r="Y5" s="773"/>
      <c r="Z5" s="791">
        <v>38.6</v>
      </c>
      <c r="AA5" s="791"/>
      <c r="AB5" s="791"/>
      <c r="AC5" s="791"/>
      <c r="AD5" s="792">
        <v>7112447</v>
      </c>
      <c r="AE5" s="792"/>
      <c r="AF5" s="792"/>
      <c r="AG5" s="792"/>
      <c r="AH5" s="792"/>
      <c r="AI5" s="792"/>
      <c r="AJ5" s="792"/>
      <c r="AK5" s="792"/>
      <c r="AL5" s="774">
        <v>65.8</v>
      </c>
      <c r="AM5" s="743"/>
      <c r="AN5" s="743"/>
      <c r="AO5" s="775"/>
      <c r="AP5" s="760" t="s">
        <v>227</v>
      </c>
      <c r="AQ5" s="761"/>
      <c r="AR5" s="761"/>
      <c r="AS5" s="761"/>
      <c r="AT5" s="761"/>
      <c r="AU5" s="761"/>
      <c r="AV5" s="761"/>
      <c r="AW5" s="761"/>
      <c r="AX5" s="761"/>
      <c r="AY5" s="761"/>
      <c r="AZ5" s="761"/>
      <c r="BA5" s="761"/>
      <c r="BB5" s="761"/>
      <c r="BC5" s="761"/>
      <c r="BD5" s="761"/>
      <c r="BE5" s="761"/>
      <c r="BF5" s="762"/>
      <c r="BG5" s="661">
        <v>7112447</v>
      </c>
      <c r="BH5" s="664"/>
      <c r="BI5" s="664"/>
      <c r="BJ5" s="664"/>
      <c r="BK5" s="664"/>
      <c r="BL5" s="664"/>
      <c r="BM5" s="664"/>
      <c r="BN5" s="665"/>
      <c r="BO5" s="723">
        <v>95.6</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290173</v>
      </c>
      <c r="S6" s="664"/>
      <c r="T6" s="664"/>
      <c r="U6" s="664"/>
      <c r="V6" s="664"/>
      <c r="W6" s="664"/>
      <c r="X6" s="664"/>
      <c r="Y6" s="665"/>
      <c r="Z6" s="723">
        <v>1.5</v>
      </c>
      <c r="AA6" s="723"/>
      <c r="AB6" s="723"/>
      <c r="AC6" s="723"/>
      <c r="AD6" s="724">
        <v>290173</v>
      </c>
      <c r="AE6" s="724"/>
      <c r="AF6" s="724"/>
      <c r="AG6" s="724"/>
      <c r="AH6" s="724"/>
      <c r="AI6" s="724"/>
      <c r="AJ6" s="724"/>
      <c r="AK6" s="724"/>
      <c r="AL6" s="666">
        <v>2.7</v>
      </c>
      <c r="AM6" s="667"/>
      <c r="AN6" s="667"/>
      <c r="AO6" s="725"/>
      <c r="AP6" s="658" t="s">
        <v>232</v>
      </c>
      <c r="AQ6" s="659"/>
      <c r="AR6" s="659"/>
      <c r="AS6" s="659"/>
      <c r="AT6" s="659"/>
      <c r="AU6" s="659"/>
      <c r="AV6" s="659"/>
      <c r="AW6" s="659"/>
      <c r="AX6" s="659"/>
      <c r="AY6" s="659"/>
      <c r="AZ6" s="659"/>
      <c r="BA6" s="659"/>
      <c r="BB6" s="659"/>
      <c r="BC6" s="659"/>
      <c r="BD6" s="659"/>
      <c r="BE6" s="659"/>
      <c r="BF6" s="660"/>
      <c r="BG6" s="661">
        <v>7112447</v>
      </c>
      <c r="BH6" s="664"/>
      <c r="BI6" s="664"/>
      <c r="BJ6" s="664"/>
      <c r="BK6" s="664"/>
      <c r="BL6" s="664"/>
      <c r="BM6" s="664"/>
      <c r="BN6" s="665"/>
      <c r="BO6" s="723">
        <v>95.6</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152116</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152116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11987</v>
      </c>
      <c r="S7" s="664"/>
      <c r="T7" s="664"/>
      <c r="U7" s="664"/>
      <c r="V7" s="664"/>
      <c r="W7" s="664"/>
      <c r="X7" s="664"/>
      <c r="Y7" s="665"/>
      <c r="Z7" s="723">
        <v>0.1</v>
      </c>
      <c r="AA7" s="723"/>
      <c r="AB7" s="723"/>
      <c r="AC7" s="723"/>
      <c r="AD7" s="724">
        <v>11987</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2996283</v>
      </c>
      <c r="BH7" s="664"/>
      <c r="BI7" s="664"/>
      <c r="BJ7" s="664"/>
      <c r="BK7" s="664"/>
      <c r="BL7" s="664"/>
      <c r="BM7" s="664"/>
      <c r="BN7" s="665"/>
      <c r="BO7" s="723">
        <v>40.299999999999997</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2278644</v>
      </c>
      <c r="CS7" s="664"/>
      <c r="CT7" s="664"/>
      <c r="CU7" s="664"/>
      <c r="CV7" s="664"/>
      <c r="CW7" s="664"/>
      <c r="CX7" s="664"/>
      <c r="CY7" s="665"/>
      <c r="CZ7" s="723">
        <v>12.2</v>
      </c>
      <c r="DA7" s="723"/>
      <c r="DB7" s="723"/>
      <c r="DC7" s="723"/>
      <c r="DD7" s="669">
        <v>551466</v>
      </c>
      <c r="DE7" s="664"/>
      <c r="DF7" s="664"/>
      <c r="DG7" s="664"/>
      <c r="DH7" s="664"/>
      <c r="DI7" s="664"/>
      <c r="DJ7" s="664"/>
      <c r="DK7" s="664"/>
      <c r="DL7" s="664"/>
      <c r="DM7" s="664"/>
      <c r="DN7" s="664"/>
      <c r="DO7" s="664"/>
      <c r="DP7" s="665"/>
      <c r="DQ7" s="669">
        <v>1666179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22855</v>
      </c>
      <c r="S8" s="664"/>
      <c r="T8" s="664"/>
      <c r="U8" s="664"/>
      <c r="V8" s="664"/>
      <c r="W8" s="664"/>
      <c r="X8" s="664"/>
      <c r="Y8" s="665"/>
      <c r="Z8" s="723">
        <v>0.1</v>
      </c>
      <c r="AA8" s="723"/>
      <c r="AB8" s="723"/>
      <c r="AC8" s="723"/>
      <c r="AD8" s="724">
        <v>22855</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89935</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5511280</v>
      </c>
      <c r="CS8" s="664"/>
      <c r="CT8" s="664"/>
      <c r="CU8" s="664"/>
      <c r="CV8" s="664"/>
      <c r="CW8" s="664"/>
      <c r="CX8" s="664"/>
      <c r="CY8" s="665"/>
      <c r="CZ8" s="723">
        <v>29.5</v>
      </c>
      <c r="DA8" s="723"/>
      <c r="DB8" s="723"/>
      <c r="DC8" s="723"/>
      <c r="DD8" s="669">
        <v>329755</v>
      </c>
      <c r="DE8" s="664"/>
      <c r="DF8" s="664"/>
      <c r="DG8" s="664"/>
      <c r="DH8" s="664"/>
      <c r="DI8" s="664"/>
      <c r="DJ8" s="664"/>
      <c r="DK8" s="664"/>
      <c r="DL8" s="664"/>
      <c r="DM8" s="664"/>
      <c r="DN8" s="664"/>
      <c r="DO8" s="664"/>
      <c r="DP8" s="665"/>
      <c r="DQ8" s="669">
        <v>2659007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22859</v>
      </c>
      <c r="S9" s="664"/>
      <c r="T9" s="664"/>
      <c r="U9" s="664"/>
      <c r="V9" s="664"/>
      <c r="W9" s="664"/>
      <c r="X9" s="664"/>
      <c r="Y9" s="665"/>
      <c r="Z9" s="723">
        <v>0.1</v>
      </c>
      <c r="AA9" s="723"/>
      <c r="AB9" s="723"/>
      <c r="AC9" s="723"/>
      <c r="AD9" s="724">
        <v>22859</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2339863</v>
      </c>
      <c r="BH9" s="664"/>
      <c r="BI9" s="664"/>
      <c r="BJ9" s="664"/>
      <c r="BK9" s="664"/>
      <c r="BL9" s="664"/>
      <c r="BM9" s="664"/>
      <c r="BN9" s="665"/>
      <c r="BO9" s="723">
        <v>31.4</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2621600</v>
      </c>
      <c r="CS9" s="664"/>
      <c r="CT9" s="664"/>
      <c r="CU9" s="664"/>
      <c r="CV9" s="664"/>
      <c r="CW9" s="664"/>
      <c r="CX9" s="664"/>
      <c r="CY9" s="665"/>
      <c r="CZ9" s="723">
        <v>14</v>
      </c>
      <c r="DA9" s="723"/>
      <c r="DB9" s="723"/>
      <c r="DC9" s="723"/>
      <c r="DD9" s="669">
        <v>70713</v>
      </c>
      <c r="DE9" s="664"/>
      <c r="DF9" s="664"/>
      <c r="DG9" s="664"/>
      <c r="DH9" s="664"/>
      <c r="DI9" s="664"/>
      <c r="DJ9" s="664"/>
      <c r="DK9" s="664"/>
      <c r="DL9" s="664"/>
      <c r="DM9" s="664"/>
      <c r="DN9" s="664"/>
      <c r="DO9" s="664"/>
      <c r="DP9" s="665"/>
      <c r="DQ9" s="669">
        <v>2444008</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244</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128908</v>
      </c>
      <c r="BH10" s="664"/>
      <c r="BI10" s="664"/>
      <c r="BJ10" s="664"/>
      <c r="BK10" s="664"/>
      <c r="BL10" s="664"/>
      <c r="BM10" s="664"/>
      <c r="BN10" s="665"/>
      <c r="BO10" s="723">
        <v>1.7</v>
      </c>
      <c r="BP10" s="723"/>
      <c r="BQ10" s="723"/>
      <c r="BR10" s="723"/>
      <c r="BS10" s="669" t="s">
        <v>246</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421373</v>
      </c>
      <c r="CS10" s="664"/>
      <c r="CT10" s="664"/>
      <c r="CU10" s="664"/>
      <c r="CV10" s="664"/>
      <c r="CW10" s="664"/>
      <c r="CX10" s="664"/>
      <c r="CY10" s="665"/>
      <c r="CZ10" s="723">
        <v>2.2999999999999998</v>
      </c>
      <c r="DA10" s="723"/>
      <c r="DB10" s="723"/>
      <c r="DC10" s="723"/>
      <c r="DD10" s="669" t="s">
        <v>128</v>
      </c>
      <c r="DE10" s="664"/>
      <c r="DF10" s="664"/>
      <c r="DG10" s="664"/>
      <c r="DH10" s="664"/>
      <c r="DI10" s="664"/>
      <c r="DJ10" s="664"/>
      <c r="DK10" s="664"/>
      <c r="DL10" s="664"/>
      <c r="DM10" s="664"/>
      <c r="DN10" s="664"/>
      <c r="DO10" s="664"/>
      <c r="DP10" s="665"/>
      <c r="DQ10" s="669">
        <v>6140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437577</v>
      </c>
      <c r="BH11" s="664"/>
      <c r="BI11" s="664"/>
      <c r="BJ11" s="664"/>
      <c r="BK11" s="664"/>
      <c r="BL11" s="664"/>
      <c r="BM11" s="664"/>
      <c r="BN11" s="665"/>
      <c r="BO11" s="723">
        <v>5.9</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511836</v>
      </c>
      <c r="CS11" s="664"/>
      <c r="CT11" s="664"/>
      <c r="CU11" s="664"/>
      <c r="CV11" s="664"/>
      <c r="CW11" s="664"/>
      <c r="CX11" s="664"/>
      <c r="CY11" s="665"/>
      <c r="CZ11" s="723">
        <v>2.7</v>
      </c>
      <c r="DA11" s="723"/>
      <c r="DB11" s="723"/>
      <c r="DC11" s="723"/>
      <c r="DD11" s="669">
        <v>247504</v>
      </c>
      <c r="DE11" s="664"/>
      <c r="DF11" s="664"/>
      <c r="DG11" s="664"/>
      <c r="DH11" s="664"/>
      <c r="DI11" s="664"/>
      <c r="DJ11" s="664"/>
      <c r="DK11" s="664"/>
      <c r="DL11" s="664"/>
      <c r="DM11" s="664"/>
      <c r="DN11" s="664"/>
      <c r="DO11" s="664"/>
      <c r="DP11" s="665"/>
      <c r="DQ11" s="669">
        <v>379406</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889277</v>
      </c>
      <c r="S12" s="664"/>
      <c r="T12" s="664"/>
      <c r="U12" s="664"/>
      <c r="V12" s="664"/>
      <c r="W12" s="664"/>
      <c r="X12" s="664"/>
      <c r="Y12" s="665"/>
      <c r="Z12" s="723">
        <v>4.5999999999999996</v>
      </c>
      <c r="AA12" s="723"/>
      <c r="AB12" s="723"/>
      <c r="AC12" s="723"/>
      <c r="AD12" s="724">
        <v>889277</v>
      </c>
      <c r="AE12" s="724"/>
      <c r="AF12" s="724"/>
      <c r="AG12" s="724"/>
      <c r="AH12" s="724"/>
      <c r="AI12" s="724"/>
      <c r="AJ12" s="724"/>
      <c r="AK12" s="724"/>
      <c r="AL12" s="666">
        <v>8.1999999999999993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3685857</v>
      </c>
      <c r="BH12" s="664"/>
      <c r="BI12" s="664"/>
      <c r="BJ12" s="664"/>
      <c r="BK12" s="664"/>
      <c r="BL12" s="664"/>
      <c r="BM12" s="664"/>
      <c r="BN12" s="665"/>
      <c r="BO12" s="723">
        <v>49.5</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195936</v>
      </c>
      <c r="CS12" s="664"/>
      <c r="CT12" s="664"/>
      <c r="CU12" s="664"/>
      <c r="CV12" s="664"/>
      <c r="CW12" s="664"/>
      <c r="CX12" s="664"/>
      <c r="CY12" s="665"/>
      <c r="CZ12" s="723">
        <v>1</v>
      </c>
      <c r="DA12" s="723"/>
      <c r="DB12" s="723"/>
      <c r="DC12" s="723"/>
      <c r="DD12" s="669">
        <v>4731</v>
      </c>
      <c r="DE12" s="664"/>
      <c r="DF12" s="664"/>
      <c r="DG12" s="664"/>
      <c r="DH12" s="664"/>
      <c r="DI12" s="664"/>
      <c r="DJ12" s="664"/>
      <c r="DK12" s="664"/>
      <c r="DL12" s="664"/>
      <c r="DM12" s="664"/>
      <c r="DN12" s="664"/>
      <c r="DO12" s="664"/>
      <c r="DP12" s="665"/>
      <c r="DQ12" s="669">
        <v>189868</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51350</v>
      </c>
      <c r="S13" s="664"/>
      <c r="T13" s="664"/>
      <c r="U13" s="664"/>
      <c r="V13" s="664"/>
      <c r="W13" s="664"/>
      <c r="X13" s="664"/>
      <c r="Y13" s="665"/>
      <c r="Z13" s="723">
        <v>0.3</v>
      </c>
      <c r="AA13" s="723"/>
      <c r="AB13" s="723"/>
      <c r="AC13" s="723"/>
      <c r="AD13" s="724">
        <v>51350</v>
      </c>
      <c r="AE13" s="724"/>
      <c r="AF13" s="724"/>
      <c r="AG13" s="724"/>
      <c r="AH13" s="724"/>
      <c r="AI13" s="724"/>
      <c r="AJ13" s="724"/>
      <c r="AK13" s="724"/>
      <c r="AL13" s="666">
        <v>0.5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3683278</v>
      </c>
      <c r="BH13" s="664"/>
      <c r="BI13" s="664"/>
      <c r="BJ13" s="664"/>
      <c r="BK13" s="664"/>
      <c r="BL13" s="664"/>
      <c r="BM13" s="664"/>
      <c r="BN13" s="665"/>
      <c r="BO13" s="723">
        <v>49.5</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1665714</v>
      </c>
      <c r="CS13" s="664"/>
      <c r="CT13" s="664"/>
      <c r="CU13" s="664"/>
      <c r="CV13" s="664"/>
      <c r="CW13" s="664"/>
      <c r="CX13" s="664"/>
      <c r="CY13" s="665"/>
      <c r="CZ13" s="723">
        <v>8.9</v>
      </c>
      <c r="DA13" s="723"/>
      <c r="DB13" s="723"/>
      <c r="DC13" s="723"/>
      <c r="DD13" s="669">
        <v>927926</v>
      </c>
      <c r="DE13" s="664"/>
      <c r="DF13" s="664"/>
      <c r="DG13" s="664"/>
      <c r="DH13" s="664"/>
      <c r="DI13" s="664"/>
      <c r="DJ13" s="664"/>
      <c r="DK13" s="664"/>
      <c r="DL13" s="664"/>
      <c r="DM13" s="664"/>
      <c r="DN13" s="664"/>
      <c r="DO13" s="664"/>
      <c r="DP13" s="665"/>
      <c r="DQ13" s="669">
        <v>1046788</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246</v>
      </c>
      <c r="AA14" s="723"/>
      <c r="AB14" s="723"/>
      <c r="AC14" s="723"/>
      <c r="AD14" s="724" t="s">
        <v>128</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153300</v>
      </c>
      <c r="BH14" s="664"/>
      <c r="BI14" s="664"/>
      <c r="BJ14" s="664"/>
      <c r="BK14" s="664"/>
      <c r="BL14" s="664"/>
      <c r="BM14" s="664"/>
      <c r="BN14" s="665"/>
      <c r="BO14" s="723">
        <v>2.1</v>
      </c>
      <c r="BP14" s="723"/>
      <c r="BQ14" s="723"/>
      <c r="BR14" s="723"/>
      <c r="BS14" s="669" t="s">
        <v>244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737203</v>
      </c>
      <c r="CS14" s="664"/>
      <c r="CT14" s="664"/>
      <c r="CU14" s="664"/>
      <c r="CV14" s="664"/>
      <c r="CW14" s="664"/>
      <c r="CX14" s="664"/>
      <c r="CY14" s="665"/>
      <c r="CZ14" s="723">
        <v>3.9</v>
      </c>
      <c r="DA14" s="723"/>
      <c r="DB14" s="723"/>
      <c r="DC14" s="723"/>
      <c r="DD14" s="669">
        <v>88689</v>
      </c>
      <c r="DE14" s="664"/>
      <c r="DF14" s="664"/>
      <c r="DG14" s="664"/>
      <c r="DH14" s="664"/>
      <c r="DI14" s="664"/>
      <c r="DJ14" s="664"/>
      <c r="DK14" s="664"/>
      <c r="DL14" s="664"/>
      <c r="DM14" s="664"/>
      <c r="DN14" s="664"/>
      <c r="DO14" s="664"/>
      <c r="DP14" s="665"/>
      <c r="DQ14" s="669">
        <v>665604</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111981</v>
      </c>
      <c r="S15" s="664"/>
      <c r="T15" s="664"/>
      <c r="U15" s="664"/>
      <c r="V15" s="664"/>
      <c r="W15" s="664"/>
      <c r="X15" s="664"/>
      <c r="Y15" s="665"/>
      <c r="Z15" s="723">
        <v>0.6</v>
      </c>
      <c r="AA15" s="723"/>
      <c r="AB15" s="723"/>
      <c r="AC15" s="723"/>
      <c r="AD15" s="724">
        <v>111981</v>
      </c>
      <c r="AE15" s="724"/>
      <c r="AF15" s="724"/>
      <c r="AG15" s="724"/>
      <c r="AH15" s="724"/>
      <c r="AI15" s="724"/>
      <c r="AJ15" s="724"/>
      <c r="AK15" s="724"/>
      <c r="AL15" s="666">
        <v>1</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277007</v>
      </c>
      <c r="BH15" s="664"/>
      <c r="BI15" s="664"/>
      <c r="BJ15" s="664"/>
      <c r="BK15" s="664"/>
      <c r="BL15" s="664"/>
      <c r="BM15" s="664"/>
      <c r="BN15" s="665"/>
      <c r="BO15" s="723">
        <v>3.7</v>
      </c>
      <c r="BP15" s="723"/>
      <c r="BQ15" s="723"/>
      <c r="BR15" s="723"/>
      <c r="BS15" s="669" t="s">
        <v>246</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2501218</v>
      </c>
      <c r="CS15" s="664"/>
      <c r="CT15" s="664"/>
      <c r="CU15" s="664"/>
      <c r="CV15" s="664"/>
      <c r="CW15" s="664"/>
      <c r="CX15" s="664"/>
      <c r="CY15" s="665"/>
      <c r="CZ15" s="723">
        <v>13.4</v>
      </c>
      <c r="DA15" s="723"/>
      <c r="DB15" s="723"/>
      <c r="DC15" s="723"/>
      <c r="DD15" s="669">
        <v>812904</v>
      </c>
      <c r="DE15" s="664"/>
      <c r="DF15" s="664"/>
      <c r="DG15" s="664"/>
      <c r="DH15" s="664"/>
      <c r="DI15" s="664"/>
      <c r="DJ15" s="664"/>
      <c r="DK15" s="664"/>
      <c r="DL15" s="664"/>
      <c r="DM15" s="664"/>
      <c r="DN15" s="664"/>
      <c r="DO15" s="664"/>
      <c r="DP15" s="665"/>
      <c r="DQ15" s="669">
        <v>1602283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128</v>
      </c>
      <c r="AA16" s="723"/>
      <c r="AB16" s="723"/>
      <c r="AC16" s="723"/>
      <c r="AD16" s="724" t="s">
        <v>244</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244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32478</v>
      </c>
      <c r="CS16" s="664"/>
      <c r="CT16" s="664"/>
      <c r="CU16" s="664"/>
      <c r="CV16" s="664"/>
      <c r="CW16" s="664"/>
      <c r="CX16" s="664"/>
      <c r="CY16" s="665"/>
      <c r="CZ16" s="723">
        <v>0.2</v>
      </c>
      <c r="DA16" s="723"/>
      <c r="DB16" s="723"/>
      <c r="DC16" s="723"/>
      <c r="DD16" s="669" t="s">
        <v>128</v>
      </c>
      <c r="DE16" s="664"/>
      <c r="DF16" s="664"/>
      <c r="DG16" s="664"/>
      <c r="DH16" s="664"/>
      <c r="DI16" s="664"/>
      <c r="DJ16" s="664"/>
      <c r="DK16" s="664"/>
      <c r="DL16" s="664"/>
      <c r="DM16" s="664"/>
      <c r="DN16" s="664"/>
      <c r="DO16" s="664"/>
      <c r="DP16" s="665"/>
      <c r="DQ16" s="669">
        <v>29174</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47512</v>
      </c>
      <c r="S17" s="664"/>
      <c r="T17" s="664"/>
      <c r="U17" s="664"/>
      <c r="V17" s="664"/>
      <c r="W17" s="664"/>
      <c r="X17" s="664"/>
      <c r="Y17" s="665"/>
      <c r="Z17" s="723">
        <v>0.2</v>
      </c>
      <c r="AA17" s="723"/>
      <c r="AB17" s="723"/>
      <c r="AC17" s="723"/>
      <c r="AD17" s="724">
        <v>47512</v>
      </c>
      <c r="AE17" s="724"/>
      <c r="AF17" s="724"/>
      <c r="AG17" s="724"/>
      <c r="AH17" s="724"/>
      <c r="AI17" s="724"/>
      <c r="AJ17" s="724"/>
      <c r="AK17" s="724"/>
      <c r="AL17" s="666">
        <v>0.4</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2079147</v>
      </c>
      <c r="CS17" s="664"/>
      <c r="CT17" s="664"/>
      <c r="CU17" s="664"/>
      <c r="CV17" s="664"/>
      <c r="CW17" s="664"/>
      <c r="CX17" s="664"/>
      <c r="CY17" s="665"/>
      <c r="CZ17" s="723">
        <v>11.1</v>
      </c>
      <c r="DA17" s="723"/>
      <c r="DB17" s="723"/>
      <c r="DC17" s="723"/>
      <c r="DD17" s="669" t="s">
        <v>246</v>
      </c>
      <c r="DE17" s="664"/>
      <c r="DF17" s="664"/>
      <c r="DG17" s="664"/>
      <c r="DH17" s="664"/>
      <c r="DI17" s="664"/>
      <c r="DJ17" s="664"/>
      <c r="DK17" s="664"/>
      <c r="DL17" s="664"/>
      <c r="DM17" s="664"/>
      <c r="DN17" s="664"/>
      <c r="DO17" s="664"/>
      <c r="DP17" s="665"/>
      <c r="DQ17" s="669">
        <v>2043474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2654183</v>
      </c>
      <c r="S18" s="664"/>
      <c r="T18" s="664"/>
      <c r="U18" s="664"/>
      <c r="V18" s="664"/>
      <c r="W18" s="664"/>
      <c r="X18" s="664"/>
      <c r="Y18" s="665"/>
      <c r="Z18" s="723">
        <v>13.8</v>
      </c>
      <c r="AA18" s="723"/>
      <c r="AB18" s="723"/>
      <c r="AC18" s="723"/>
      <c r="AD18" s="724">
        <v>2189971</v>
      </c>
      <c r="AE18" s="724"/>
      <c r="AF18" s="724"/>
      <c r="AG18" s="724"/>
      <c r="AH18" s="724"/>
      <c r="AI18" s="724"/>
      <c r="AJ18" s="724"/>
      <c r="AK18" s="724"/>
      <c r="AL18" s="666">
        <v>20.3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246</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244</v>
      </c>
      <c r="DA18" s="723"/>
      <c r="DB18" s="723"/>
      <c r="DC18" s="723"/>
      <c r="DD18" s="669" t="s">
        <v>128</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2189971</v>
      </c>
      <c r="S19" s="664"/>
      <c r="T19" s="664"/>
      <c r="U19" s="664"/>
      <c r="V19" s="664"/>
      <c r="W19" s="664"/>
      <c r="X19" s="664"/>
      <c r="Y19" s="665"/>
      <c r="Z19" s="723">
        <v>11.4</v>
      </c>
      <c r="AA19" s="723"/>
      <c r="AB19" s="723"/>
      <c r="AC19" s="723"/>
      <c r="AD19" s="724">
        <v>2189971</v>
      </c>
      <c r="AE19" s="724"/>
      <c r="AF19" s="724"/>
      <c r="AG19" s="724"/>
      <c r="AH19" s="724"/>
      <c r="AI19" s="724"/>
      <c r="AJ19" s="724"/>
      <c r="AK19" s="724"/>
      <c r="AL19" s="666">
        <v>20.3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328837</v>
      </c>
      <c r="BH19" s="664"/>
      <c r="BI19" s="664"/>
      <c r="BJ19" s="664"/>
      <c r="BK19" s="664"/>
      <c r="BL19" s="664"/>
      <c r="BM19" s="664"/>
      <c r="BN19" s="665"/>
      <c r="BO19" s="723">
        <v>4.4000000000000004</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464212</v>
      </c>
      <c r="S20" s="664"/>
      <c r="T20" s="664"/>
      <c r="U20" s="664"/>
      <c r="V20" s="664"/>
      <c r="W20" s="664"/>
      <c r="X20" s="664"/>
      <c r="Y20" s="665"/>
      <c r="Z20" s="723">
        <v>2.4</v>
      </c>
      <c r="AA20" s="723"/>
      <c r="AB20" s="723"/>
      <c r="AC20" s="723"/>
      <c r="AD20" s="724" t="s">
        <v>128</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328837</v>
      </c>
      <c r="BH20" s="664"/>
      <c r="BI20" s="664"/>
      <c r="BJ20" s="664"/>
      <c r="BK20" s="664"/>
      <c r="BL20" s="664"/>
      <c r="BM20" s="664"/>
      <c r="BN20" s="665"/>
      <c r="BO20" s="723">
        <v>4.4000000000000004</v>
      </c>
      <c r="BP20" s="723"/>
      <c r="BQ20" s="723"/>
      <c r="BR20" s="723"/>
      <c r="BS20" s="669" t="s">
        <v>246</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18708545</v>
      </c>
      <c r="CS20" s="664"/>
      <c r="CT20" s="664"/>
      <c r="CU20" s="664"/>
      <c r="CV20" s="664"/>
      <c r="CW20" s="664"/>
      <c r="CX20" s="664"/>
      <c r="CY20" s="665"/>
      <c r="CZ20" s="723">
        <v>100</v>
      </c>
      <c r="DA20" s="723"/>
      <c r="DB20" s="723"/>
      <c r="DC20" s="723"/>
      <c r="DD20" s="669">
        <v>3033688</v>
      </c>
      <c r="DE20" s="664"/>
      <c r="DF20" s="664"/>
      <c r="DG20" s="664"/>
      <c r="DH20" s="664"/>
      <c r="DI20" s="664"/>
      <c r="DJ20" s="664"/>
      <c r="DK20" s="664"/>
      <c r="DL20" s="664"/>
      <c r="DM20" s="664"/>
      <c r="DN20" s="664"/>
      <c r="DO20" s="664"/>
      <c r="DP20" s="665"/>
      <c r="DQ20" s="669">
        <v>12884047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11543461</v>
      </c>
      <c r="S22" s="664"/>
      <c r="T22" s="664"/>
      <c r="U22" s="664"/>
      <c r="V22" s="664"/>
      <c r="W22" s="664"/>
      <c r="X22" s="664"/>
      <c r="Y22" s="665"/>
      <c r="Z22" s="723">
        <v>59.9</v>
      </c>
      <c r="AA22" s="723"/>
      <c r="AB22" s="723"/>
      <c r="AC22" s="723"/>
      <c r="AD22" s="724">
        <v>10750412</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246</v>
      </c>
      <c r="BH22" s="664"/>
      <c r="BI22" s="664"/>
      <c r="BJ22" s="664"/>
      <c r="BK22" s="664"/>
      <c r="BL22" s="664"/>
      <c r="BM22" s="664"/>
      <c r="BN22" s="665"/>
      <c r="BO22" s="723" t="s">
        <v>128</v>
      </c>
      <c r="BP22" s="723"/>
      <c r="BQ22" s="723"/>
      <c r="BR22" s="723"/>
      <c r="BS22" s="669" t="s">
        <v>244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7723</v>
      </c>
      <c r="S23" s="664"/>
      <c r="T23" s="664"/>
      <c r="U23" s="664"/>
      <c r="V23" s="664"/>
      <c r="W23" s="664"/>
      <c r="X23" s="664"/>
      <c r="Y23" s="665"/>
      <c r="Z23" s="723">
        <v>0</v>
      </c>
      <c r="AA23" s="723"/>
      <c r="AB23" s="723"/>
      <c r="AC23" s="723"/>
      <c r="AD23" s="724">
        <v>7723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328837</v>
      </c>
      <c r="BH23" s="664"/>
      <c r="BI23" s="664"/>
      <c r="BJ23" s="664"/>
      <c r="BK23" s="664"/>
      <c r="BL23" s="664"/>
      <c r="BM23" s="664"/>
      <c r="BN23" s="665"/>
      <c r="BO23" s="723">
        <v>4.4000000000000004</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264179</v>
      </c>
      <c r="S24" s="664"/>
      <c r="T24" s="664"/>
      <c r="U24" s="664"/>
      <c r="V24" s="664"/>
      <c r="W24" s="664"/>
      <c r="X24" s="664"/>
      <c r="Y24" s="665"/>
      <c r="Z24" s="723">
        <v>1.4</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8221987</v>
      </c>
      <c r="CS24" s="727"/>
      <c r="CT24" s="727"/>
      <c r="CU24" s="727"/>
      <c r="CV24" s="727"/>
      <c r="CW24" s="727"/>
      <c r="CX24" s="727"/>
      <c r="CY24" s="773"/>
      <c r="CZ24" s="774">
        <v>43.9</v>
      </c>
      <c r="DA24" s="743"/>
      <c r="DB24" s="743"/>
      <c r="DC24" s="777"/>
      <c r="DD24" s="772">
        <v>5670370</v>
      </c>
      <c r="DE24" s="727"/>
      <c r="DF24" s="727"/>
      <c r="DG24" s="727"/>
      <c r="DH24" s="727"/>
      <c r="DI24" s="727"/>
      <c r="DJ24" s="727"/>
      <c r="DK24" s="773"/>
      <c r="DL24" s="772">
        <v>5647130</v>
      </c>
      <c r="DM24" s="727"/>
      <c r="DN24" s="727"/>
      <c r="DO24" s="727"/>
      <c r="DP24" s="727"/>
      <c r="DQ24" s="727"/>
      <c r="DR24" s="727"/>
      <c r="DS24" s="727"/>
      <c r="DT24" s="727"/>
      <c r="DU24" s="727"/>
      <c r="DV24" s="773"/>
      <c r="DW24" s="774">
        <v>49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172742</v>
      </c>
      <c r="S25" s="664"/>
      <c r="T25" s="664"/>
      <c r="U25" s="664"/>
      <c r="V25" s="664"/>
      <c r="W25" s="664"/>
      <c r="X25" s="664"/>
      <c r="Y25" s="665"/>
      <c r="Z25" s="723">
        <v>0.9</v>
      </c>
      <c r="AA25" s="723"/>
      <c r="AB25" s="723"/>
      <c r="AC25" s="723"/>
      <c r="AD25" s="724">
        <v>38323</v>
      </c>
      <c r="AE25" s="724"/>
      <c r="AF25" s="724"/>
      <c r="AG25" s="724"/>
      <c r="AH25" s="724"/>
      <c r="AI25" s="724"/>
      <c r="AJ25" s="724"/>
      <c r="AK25" s="724"/>
      <c r="AL25" s="666">
        <v>0.4</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2642853</v>
      </c>
      <c r="CS25" s="662"/>
      <c r="CT25" s="662"/>
      <c r="CU25" s="662"/>
      <c r="CV25" s="662"/>
      <c r="CW25" s="662"/>
      <c r="CX25" s="662"/>
      <c r="CY25" s="663"/>
      <c r="CZ25" s="666">
        <v>14.1</v>
      </c>
      <c r="DA25" s="695"/>
      <c r="DB25" s="695"/>
      <c r="DC25" s="696"/>
      <c r="DD25" s="669">
        <v>2481379</v>
      </c>
      <c r="DE25" s="662"/>
      <c r="DF25" s="662"/>
      <c r="DG25" s="662"/>
      <c r="DH25" s="662"/>
      <c r="DI25" s="662"/>
      <c r="DJ25" s="662"/>
      <c r="DK25" s="663"/>
      <c r="DL25" s="669">
        <v>2473580</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36546</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1845704</v>
      </c>
      <c r="CS26" s="664"/>
      <c r="CT26" s="664"/>
      <c r="CU26" s="664"/>
      <c r="CV26" s="664"/>
      <c r="CW26" s="664"/>
      <c r="CX26" s="664"/>
      <c r="CY26" s="665"/>
      <c r="CZ26" s="666">
        <v>9.9</v>
      </c>
      <c r="DA26" s="695"/>
      <c r="DB26" s="695"/>
      <c r="DC26" s="696"/>
      <c r="DD26" s="669">
        <v>1721511</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2026159</v>
      </c>
      <c r="S27" s="664"/>
      <c r="T27" s="664"/>
      <c r="U27" s="664"/>
      <c r="V27" s="664"/>
      <c r="W27" s="664"/>
      <c r="X27" s="664"/>
      <c r="Y27" s="665"/>
      <c r="Z27" s="723">
        <v>10.5</v>
      </c>
      <c r="AA27" s="723"/>
      <c r="AB27" s="723"/>
      <c r="AC27" s="723"/>
      <c r="AD27" s="724" t="s">
        <v>128</v>
      </c>
      <c r="AE27" s="724"/>
      <c r="AF27" s="724"/>
      <c r="AG27" s="724"/>
      <c r="AH27" s="724"/>
      <c r="AI27" s="724"/>
      <c r="AJ27" s="724"/>
      <c r="AK27" s="724"/>
      <c r="AL27" s="666" t="s">
        <v>128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7441284</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3499993</v>
      </c>
      <c r="CS27" s="662"/>
      <c r="CT27" s="662"/>
      <c r="CU27" s="662"/>
      <c r="CV27" s="662"/>
      <c r="CW27" s="662"/>
      <c r="CX27" s="662"/>
      <c r="CY27" s="663"/>
      <c r="CZ27" s="666">
        <v>18.7</v>
      </c>
      <c r="DA27" s="695"/>
      <c r="DB27" s="695"/>
      <c r="DC27" s="696"/>
      <c r="DD27" s="669">
        <v>1145523</v>
      </c>
      <c r="DE27" s="662"/>
      <c r="DF27" s="662"/>
      <c r="DG27" s="662"/>
      <c r="DH27" s="662"/>
      <c r="DI27" s="662"/>
      <c r="DJ27" s="662"/>
      <c r="DK27" s="663"/>
      <c r="DL27" s="669">
        <v>1130082</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2079141</v>
      </c>
      <c r="CS28" s="664"/>
      <c r="CT28" s="664"/>
      <c r="CU28" s="664"/>
      <c r="CV28" s="664"/>
      <c r="CW28" s="664"/>
      <c r="CX28" s="664"/>
      <c r="CY28" s="665"/>
      <c r="CZ28" s="666">
        <v>11.1</v>
      </c>
      <c r="DA28" s="695"/>
      <c r="DB28" s="695"/>
      <c r="DC28" s="696"/>
      <c r="DD28" s="669">
        <v>2043468</v>
      </c>
      <c r="DE28" s="664"/>
      <c r="DF28" s="664"/>
      <c r="DG28" s="664"/>
      <c r="DH28" s="664"/>
      <c r="DI28" s="664"/>
      <c r="DJ28" s="664"/>
      <c r="DK28" s="665"/>
      <c r="DL28" s="669">
        <v>2043468</v>
      </c>
      <c r="DM28" s="664"/>
      <c r="DN28" s="664"/>
      <c r="DO28" s="664"/>
      <c r="DP28" s="664"/>
      <c r="DQ28" s="664"/>
      <c r="DR28" s="664"/>
      <c r="DS28" s="664"/>
      <c r="DT28" s="664"/>
      <c r="DU28" s="664"/>
      <c r="DV28" s="665"/>
      <c r="DW28" s="666">
        <v>17.7</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1359517</v>
      </c>
      <c r="S29" s="664"/>
      <c r="T29" s="664"/>
      <c r="U29" s="664"/>
      <c r="V29" s="664"/>
      <c r="W29" s="664"/>
      <c r="X29" s="664"/>
      <c r="Y29" s="665"/>
      <c r="Z29" s="723">
        <v>7.1</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2079103</v>
      </c>
      <c r="CS29" s="662"/>
      <c r="CT29" s="662"/>
      <c r="CU29" s="662"/>
      <c r="CV29" s="662"/>
      <c r="CW29" s="662"/>
      <c r="CX29" s="662"/>
      <c r="CY29" s="663"/>
      <c r="CZ29" s="666">
        <v>11.1</v>
      </c>
      <c r="DA29" s="695"/>
      <c r="DB29" s="695"/>
      <c r="DC29" s="696"/>
      <c r="DD29" s="669">
        <v>2043430</v>
      </c>
      <c r="DE29" s="662"/>
      <c r="DF29" s="662"/>
      <c r="DG29" s="662"/>
      <c r="DH29" s="662"/>
      <c r="DI29" s="662"/>
      <c r="DJ29" s="662"/>
      <c r="DK29" s="663"/>
      <c r="DL29" s="669">
        <v>2043430</v>
      </c>
      <c r="DM29" s="662"/>
      <c r="DN29" s="662"/>
      <c r="DO29" s="662"/>
      <c r="DP29" s="662"/>
      <c r="DQ29" s="662"/>
      <c r="DR29" s="662"/>
      <c r="DS29" s="662"/>
      <c r="DT29" s="662"/>
      <c r="DU29" s="662"/>
      <c r="DV29" s="663"/>
      <c r="DW29" s="666">
        <v>17.7</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50066</v>
      </c>
      <c r="S30" s="664"/>
      <c r="T30" s="664"/>
      <c r="U30" s="664"/>
      <c r="V30" s="664"/>
      <c r="W30" s="664"/>
      <c r="X30" s="664"/>
      <c r="Y30" s="665"/>
      <c r="Z30" s="723">
        <v>0.3</v>
      </c>
      <c r="AA30" s="723"/>
      <c r="AB30" s="723"/>
      <c r="AC30" s="723"/>
      <c r="AD30" s="724">
        <v>18006</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99.1</v>
      </c>
      <c r="BH30" s="742"/>
      <c r="BI30" s="742"/>
      <c r="BJ30" s="742"/>
      <c r="BK30" s="742"/>
      <c r="BL30" s="742"/>
      <c r="BM30" s="743">
        <v>97.4</v>
      </c>
      <c r="BN30" s="742"/>
      <c r="BO30" s="742"/>
      <c r="BP30" s="742"/>
      <c r="BQ30" s="744"/>
      <c r="BR30" s="741">
        <v>99.1</v>
      </c>
      <c r="BS30" s="742"/>
      <c r="BT30" s="742"/>
      <c r="BU30" s="742"/>
      <c r="BV30" s="742"/>
      <c r="BW30" s="742"/>
      <c r="BX30" s="743">
        <v>97.1</v>
      </c>
      <c r="BY30" s="742"/>
      <c r="BZ30" s="742"/>
      <c r="CA30" s="742"/>
      <c r="CB30" s="744"/>
      <c r="CD30" s="747"/>
      <c r="CE30" s="748"/>
      <c r="CF30" s="705" t="s">
        <v>311</v>
      </c>
      <c r="CG30" s="702"/>
      <c r="CH30" s="702"/>
      <c r="CI30" s="702"/>
      <c r="CJ30" s="702"/>
      <c r="CK30" s="702"/>
      <c r="CL30" s="702"/>
      <c r="CM30" s="702"/>
      <c r="CN30" s="702"/>
      <c r="CO30" s="702"/>
      <c r="CP30" s="702"/>
      <c r="CQ30" s="703"/>
      <c r="CR30" s="661">
        <v>1949589</v>
      </c>
      <c r="CS30" s="664"/>
      <c r="CT30" s="664"/>
      <c r="CU30" s="664"/>
      <c r="CV30" s="664"/>
      <c r="CW30" s="664"/>
      <c r="CX30" s="664"/>
      <c r="CY30" s="665"/>
      <c r="CZ30" s="666">
        <v>10.4</v>
      </c>
      <c r="DA30" s="695"/>
      <c r="DB30" s="695"/>
      <c r="DC30" s="696"/>
      <c r="DD30" s="669">
        <v>1913916</v>
      </c>
      <c r="DE30" s="664"/>
      <c r="DF30" s="664"/>
      <c r="DG30" s="664"/>
      <c r="DH30" s="664"/>
      <c r="DI30" s="664"/>
      <c r="DJ30" s="664"/>
      <c r="DK30" s="665"/>
      <c r="DL30" s="669">
        <v>1913916</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154605</v>
      </c>
      <c r="S31" s="664"/>
      <c r="T31" s="664"/>
      <c r="U31" s="664"/>
      <c r="V31" s="664"/>
      <c r="W31" s="664"/>
      <c r="X31" s="664"/>
      <c r="Y31" s="665"/>
      <c r="Z31" s="723">
        <v>0.8</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98.8</v>
      </c>
      <c r="BH31" s="662"/>
      <c r="BI31" s="662"/>
      <c r="BJ31" s="662"/>
      <c r="BK31" s="662"/>
      <c r="BL31" s="662"/>
      <c r="BM31" s="667">
        <v>96.6</v>
      </c>
      <c r="BN31" s="740"/>
      <c r="BO31" s="740"/>
      <c r="BP31" s="740"/>
      <c r="BQ31" s="701"/>
      <c r="BR31" s="739">
        <v>98.8</v>
      </c>
      <c r="BS31" s="662"/>
      <c r="BT31" s="662"/>
      <c r="BU31" s="662"/>
      <c r="BV31" s="662"/>
      <c r="BW31" s="662"/>
      <c r="BX31" s="667">
        <v>96</v>
      </c>
      <c r="BY31" s="740"/>
      <c r="BZ31" s="740"/>
      <c r="CA31" s="740"/>
      <c r="CB31" s="701"/>
      <c r="CD31" s="747"/>
      <c r="CE31" s="748"/>
      <c r="CF31" s="705" t="s">
        <v>315</v>
      </c>
      <c r="CG31" s="702"/>
      <c r="CH31" s="702"/>
      <c r="CI31" s="702"/>
      <c r="CJ31" s="702"/>
      <c r="CK31" s="702"/>
      <c r="CL31" s="702"/>
      <c r="CM31" s="702"/>
      <c r="CN31" s="702"/>
      <c r="CO31" s="702"/>
      <c r="CP31" s="702"/>
      <c r="CQ31" s="703"/>
      <c r="CR31" s="661">
        <v>129514</v>
      </c>
      <c r="CS31" s="662"/>
      <c r="CT31" s="662"/>
      <c r="CU31" s="662"/>
      <c r="CV31" s="662"/>
      <c r="CW31" s="662"/>
      <c r="CX31" s="662"/>
      <c r="CY31" s="663"/>
      <c r="CZ31" s="666">
        <v>0.7</v>
      </c>
      <c r="DA31" s="695"/>
      <c r="DB31" s="695"/>
      <c r="DC31" s="696"/>
      <c r="DD31" s="669">
        <v>129514</v>
      </c>
      <c r="DE31" s="662"/>
      <c r="DF31" s="662"/>
      <c r="DG31" s="662"/>
      <c r="DH31" s="662"/>
      <c r="DI31" s="662"/>
      <c r="DJ31" s="662"/>
      <c r="DK31" s="663"/>
      <c r="DL31" s="669">
        <v>129514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515817</v>
      </c>
      <c r="S32" s="664"/>
      <c r="T32" s="664"/>
      <c r="U32" s="664"/>
      <c r="V32" s="664"/>
      <c r="W32" s="664"/>
      <c r="X32" s="664"/>
      <c r="Y32" s="665"/>
      <c r="Z32" s="723">
        <v>2.7</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97.9</v>
      </c>
      <c r="BN32" s="677"/>
      <c r="BO32" s="677"/>
      <c r="BP32" s="677"/>
      <c r="BQ32" s="714"/>
      <c r="BR32" s="738">
        <v>99.2</v>
      </c>
      <c r="BS32" s="677"/>
      <c r="BT32" s="677"/>
      <c r="BU32" s="677"/>
      <c r="BV32" s="677"/>
      <c r="BW32" s="677"/>
      <c r="BX32" s="721">
        <v>97.7</v>
      </c>
      <c r="BY32" s="677"/>
      <c r="BZ32" s="677"/>
      <c r="CA32" s="677"/>
      <c r="CB32" s="714"/>
      <c r="CD32" s="749"/>
      <c r="CE32" s="750"/>
      <c r="CF32" s="705" t="s">
        <v>318</v>
      </c>
      <c r="CG32" s="702"/>
      <c r="CH32" s="702"/>
      <c r="CI32" s="702"/>
      <c r="CJ32" s="702"/>
      <c r="CK32" s="702"/>
      <c r="CL32" s="702"/>
      <c r="CM32" s="702"/>
      <c r="CN32" s="702"/>
      <c r="CO32" s="702"/>
      <c r="CP32" s="702"/>
      <c r="CQ32" s="703"/>
      <c r="CR32" s="661">
        <v>38</v>
      </c>
      <c r="CS32" s="664"/>
      <c r="CT32" s="664"/>
      <c r="CU32" s="664"/>
      <c r="CV32" s="664"/>
      <c r="CW32" s="664"/>
      <c r="CX32" s="664"/>
      <c r="CY32" s="665"/>
      <c r="CZ32" s="666">
        <v>0</v>
      </c>
      <c r="DA32" s="695"/>
      <c r="DB32" s="695"/>
      <c r="DC32" s="696"/>
      <c r="DD32" s="669">
        <v>38</v>
      </c>
      <c r="DE32" s="664"/>
      <c r="DF32" s="664"/>
      <c r="DG32" s="664"/>
      <c r="DH32" s="664"/>
      <c r="DI32" s="664"/>
      <c r="DJ32" s="664"/>
      <c r="DK32" s="665"/>
      <c r="DL32" s="669">
        <v>38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258496</v>
      </c>
      <c r="S33" s="664"/>
      <c r="T33" s="664"/>
      <c r="U33" s="664"/>
      <c r="V33" s="664"/>
      <c r="W33" s="664"/>
      <c r="X33" s="664"/>
      <c r="Y33" s="665"/>
      <c r="Z33" s="723">
        <v>1.3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7420392</v>
      </c>
      <c r="CS33" s="662"/>
      <c r="CT33" s="662"/>
      <c r="CU33" s="662"/>
      <c r="CV33" s="662"/>
      <c r="CW33" s="662"/>
      <c r="CX33" s="662"/>
      <c r="CY33" s="663"/>
      <c r="CZ33" s="666">
        <v>39.700000000000003</v>
      </c>
      <c r="DA33" s="695"/>
      <c r="DB33" s="695"/>
      <c r="DC33" s="696"/>
      <c r="DD33" s="669">
        <v>6095112</v>
      </c>
      <c r="DE33" s="662"/>
      <c r="DF33" s="662"/>
      <c r="DG33" s="662"/>
      <c r="DH33" s="662"/>
      <c r="DI33" s="662"/>
      <c r="DJ33" s="662"/>
      <c r="DK33" s="663"/>
      <c r="DL33" s="669">
        <v>4826205</v>
      </c>
      <c r="DM33" s="662"/>
      <c r="DN33" s="662"/>
      <c r="DO33" s="662"/>
      <c r="DP33" s="662"/>
      <c r="DQ33" s="662"/>
      <c r="DR33" s="662"/>
      <c r="DS33" s="662"/>
      <c r="DT33" s="662"/>
      <c r="DU33" s="662"/>
      <c r="DV33" s="663"/>
      <c r="DW33" s="666">
        <v>41.9</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950387</v>
      </c>
      <c r="S34" s="664"/>
      <c r="T34" s="664"/>
      <c r="U34" s="664"/>
      <c r="V34" s="664"/>
      <c r="W34" s="664"/>
      <c r="X34" s="664"/>
      <c r="Y34" s="665"/>
      <c r="Z34" s="723">
        <v>4.9000000000000004</v>
      </c>
      <c r="AA34" s="723"/>
      <c r="AB34" s="723"/>
      <c r="AC34" s="723"/>
      <c r="AD34" s="724">
        <v>114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2709769</v>
      </c>
      <c r="CS34" s="664"/>
      <c r="CT34" s="664"/>
      <c r="CU34" s="664"/>
      <c r="CV34" s="664"/>
      <c r="CW34" s="664"/>
      <c r="CX34" s="664"/>
      <c r="CY34" s="665"/>
      <c r="CZ34" s="666">
        <v>14.5</v>
      </c>
      <c r="DA34" s="695"/>
      <c r="DB34" s="695"/>
      <c r="DC34" s="696"/>
      <c r="DD34" s="669">
        <v>2166383</v>
      </c>
      <c r="DE34" s="664"/>
      <c r="DF34" s="664"/>
      <c r="DG34" s="664"/>
      <c r="DH34" s="664"/>
      <c r="DI34" s="664"/>
      <c r="DJ34" s="664"/>
      <c r="DK34" s="665"/>
      <c r="DL34" s="669">
        <v>1678362</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1938800</v>
      </c>
      <c r="S35" s="664"/>
      <c r="T35" s="664"/>
      <c r="U35" s="664"/>
      <c r="V35" s="664"/>
      <c r="W35" s="664"/>
      <c r="X35" s="664"/>
      <c r="Y35" s="665"/>
      <c r="Z35" s="723">
        <v>10.1</v>
      </c>
      <c r="AA35" s="723"/>
      <c r="AB35" s="723"/>
      <c r="AC35" s="723"/>
      <c r="AD35" s="724" t="s">
        <v>244</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2661475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96914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151549</v>
      </c>
      <c r="CS35" s="662"/>
      <c r="CT35" s="662"/>
      <c r="CU35" s="662"/>
      <c r="CV35" s="662"/>
      <c r="CW35" s="662"/>
      <c r="CX35" s="662"/>
      <c r="CY35" s="663"/>
      <c r="CZ35" s="666">
        <v>0.8</v>
      </c>
      <c r="DA35" s="695"/>
      <c r="DB35" s="695"/>
      <c r="DC35" s="696"/>
      <c r="DD35" s="669">
        <v>130325</v>
      </c>
      <c r="DE35" s="662"/>
      <c r="DF35" s="662"/>
      <c r="DG35" s="662"/>
      <c r="DH35" s="662"/>
      <c r="DI35" s="662"/>
      <c r="DJ35" s="662"/>
      <c r="DK35" s="663"/>
      <c r="DL35" s="669">
        <v>121052</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1039691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83538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2529452</v>
      </c>
      <c r="CS36" s="664"/>
      <c r="CT36" s="664"/>
      <c r="CU36" s="664"/>
      <c r="CV36" s="664"/>
      <c r="CW36" s="664"/>
      <c r="CX36" s="664"/>
      <c r="CY36" s="665"/>
      <c r="CZ36" s="666">
        <v>13.5</v>
      </c>
      <c r="DA36" s="695"/>
      <c r="DB36" s="695"/>
      <c r="DC36" s="696"/>
      <c r="DD36" s="669">
        <v>2425185</v>
      </c>
      <c r="DE36" s="664"/>
      <c r="DF36" s="664"/>
      <c r="DG36" s="664"/>
      <c r="DH36" s="664"/>
      <c r="DI36" s="664"/>
      <c r="DJ36" s="664"/>
      <c r="DK36" s="665"/>
      <c r="DL36" s="669">
        <v>2035184</v>
      </c>
      <c r="DM36" s="664"/>
      <c r="DN36" s="664"/>
      <c r="DO36" s="664"/>
      <c r="DP36" s="664"/>
      <c r="DQ36" s="664"/>
      <c r="DR36" s="664"/>
      <c r="DS36" s="664"/>
      <c r="DT36" s="664"/>
      <c r="DU36" s="664"/>
      <c r="DV36" s="665"/>
      <c r="DW36" s="666">
        <v>17.7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704800</v>
      </c>
      <c r="S37" s="664"/>
      <c r="T37" s="664"/>
      <c r="U37" s="664"/>
      <c r="V37" s="664"/>
      <c r="W37" s="664"/>
      <c r="X37" s="664"/>
      <c r="Y37" s="665"/>
      <c r="Z37" s="723">
        <v>3.7</v>
      </c>
      <c r="AA37" s="723"/>
      <c r="AB37" s="723"/>
      <c r="AC37" s="723"/>
      <c r="AD37" s="724" t="s">
        <v>128</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v>327052</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6184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832735</v>
      </c>
      <c r="CS37" s="662"/>
      <c r="CT37" s="662"/>
      <c r="CU37" s="662"/>
      <c r="CV37" s="662"/>
      <c r="CW37" s="662"/>
      <c r="CX37" s="662"/>
      <c r="CY37" s="663"/>
      <c r="CZ37" s="666">
        <v>4.5</v>
      </c>
      <c r="DA37" s="695"/>
      <c r="DB37" s="695"/>
      <c r="DC37" s="696"/>
      <c r="DD37" s="669">
        <v>822035</v>
      </c>
      <c r="DE37" s="662"/>
      <c r="DF37" s="662"/>
      <c r="DG37" s="662"/>
      <c r="DH37" s="662"/>
      <c r="DI37" s="662"/>
      <c r="DJ37" s="662"/>
      <c r="DK37" s="663"/>
      <c r="DL37" s="669">
        <v>749796</v>
      </c>
      <c r="DM37" s="662"/>
      <c r="DN37" s="662"/>
      <c r="DO37" s="662"/>
      <c r="DP37" s="662"/>
      <c r="DQ37" s="662"/>
      <c r="DR37" s="662"/>
      <c r="DS37" s="662"/>
      <c r="DT37" s="662"/>
      <c r="DU37" s="662"/>
      <c r="DV37" s="663"/>
      <c r="DW37" s="666">
        <v>6.5</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19278498</v>
      </c>
      <c r="S38" s="713"/>
      <c r="T38" s="713"/>
      <c r="U38" s="713"/>
      <c r="V38" s="713"/>
      <c r="W38" s="713"/>
      <c r="X38" s="713"/>
      <c r="Y38" s="718"/>
      <c r="Z38" s="719">
        <v>100</v>
      </c>
      <c r="AA38" s="719"/>
      <c r="AB38" s="719"/>
      <c r="AC38" s="719"/>
      <c r="AD38" s="720">
        <v>10814578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22560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10468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1268672</v>
      </c>
      <c r="CS38" s="664"/>
      <c r="CT38" s="664"/>
      <c r="CU38" s="664"/>
      <c r="CV38" s="664"/>
      <c r="CW38" s="664"/>
      <c r="CX38" s="664"/>
      <c r="CY38" s="665"/>
      <c r="CZ38" s="666">
        <v>6.8</v>
      </c>
      <c r="DA38" s="695"/>
      <c r="DB38" s="695"/>
      <c r="DC38" s="696"/>
      <c r="DD38" s="669">
        <v>1026837</v>
      </c>
      <c r="DE38" s="664"/>
      <c r="DF38" s="664"/>
      <c r="DG38" s="664"/>
      <c r="DH38" s="664"/>
      <c r="DI38" s="664"/>
      <c r="DJ38" s="664"/>
      <c r="DK38" s="665"/>
      <c r="DL38" s="669">
        <v>991607</v>
      </c>
      <c r="DM38" s="664"/>
      <c r="DN38" s="664"/>
      <c r="DO38" s="664"/>
      <c r="DP38" s="664"/>
      <c r="DQ38" s="664"/>
      <c r="DR38" s="664"/>
      <c r="DS38" s="664"/>
      <c r="DT38" s="664"/>
      <c r="DU38" s="664"/>
      <c r="DV38" s="665"/>
      <c r="DW38" s="666">
        <v>8.6</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3500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44774</v>
      </c>
      <c r="CS39" s="662"/>
      <c r="CT39" s="662"/>
      <c r="CU39" s="662"/>
      <c r="CV39" s="662"/>
      <c r="CW39" s="662"/>
      <c r="CX39" s="662"/>
      <c r="CY39" s="663"/>
      <c r="CZ39" s="666">
        <v>0.2</v>
      </c>
      <c r="DA39" s="695"/>
      <c r="DB39" s="695"/>
      <c r="DC39" s="696"/>
      <c r="DD39" s="669">
        <v>44434</v>
      </c>
      <c r="DE39" s="662"/>
      <c r="DF39" s="662"/>
      <c r="DG39" s="662"/>
      <c r="DH39" s="662"/>
      <c r="DI39" s="662"/>
      <c r="DJ39" s="662"/>
      <c r="DK39" s="663"/>
      <c r="DL39" s="669" t="s">
        <v>246</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282325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246</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716176</v>
      </c>
      <c r="CS40" s="664"/>
      <c r="CT40" s="664"/>
      <c r="CU40" s="664"/>
      <c r="CV40" s="664"/>
      <c r="CW40" s="664"/>
      <c r="CX40" s="664"/>
      <c r="CY40" s="665"/>
      <c r="CZ40" s="666">
        <v>3.8</v>
      </c>
      <c r="DA40" s="695"/>
      <c r="DB40" s="695"/>
      <c r="DC40" s="696"/>
      <c r="DD40" s="669">
        <v>301948</v>
      </c>
      <c r="DE40" s="664"/>
      <c r="DF40" s="664"/>
      <c r="DG40" s="664"/>
      <c r="DH40" s="664"/>
      <c r="DI40" s="664"/>
      <c r="DJ40" s="664"/>
      <c r="DK40" s="665"/>
      <c r="DL40" s="669" t="s">
        <v>246</v>
      </c>
      <c r="DM40" s="664"/>
      <c r="DN40" s="664"/>
      <c r="DO40" s="664"/>
      <c r="DP40" s="664"/>
      <c r="DQ40" s="664"/>
      <c r="DR40" s="664"/>
      <c r="DS40" s="664"/>
      <c r="DT40" s="664"/>
      <c r="DU40" s="664"/>
      <c r="DV40" s="665"/>
      <c r="DW40" s="666" t="s">
        <v>246</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986347</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246</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3066166</v>
      </c>
      <c r="CS42" s="664"/>
      <c r="CT42" s="664"/>
      <c r="CU42" s="664"/>
      <c r="CV42" s="664"/>
      <c r="CW42" s="664"/>
      <c r="CX42" s="664"/>
      <c r="CY42" s="665"/>
      <c r="CZ42" s="666">
        <v>16.399999999999999</v>
      </c>
      <c r="DA42" s="667"/>
      <c r="DB42" s="667"/>
      <c r="DC42" s="668"/>
      <c r="DD42" s="669">
        <v>1118565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82478</v>
      </c>
      <c r="CS43" s="662"/>
      <c r="CT43" s="662"/>
      <c r="CU43" s="662"/>
      <c r="CV43" s="662"/>
      <c r="CW43" s="662"/>
      <c r="CX43" s="662"/>
      <c r="CY43" s="663"/>
      <c r="CZ43" s="666">
        <v>0.4</v>
      </c>
      <c r="DA43" s="695"/>
      <c r="DB43" s="695"/>
      <c r="DC43" s="696"/>
      <c r="DD43" s="669">
        <v>71218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3033688</v>
      </c>
      <c r="CS44" s="664"/>
      <c r="CT44" s="664"/>
      <c r="CU44" s="664"/>
      <c r="CV44" s="664"/>
      <c r="CW44" s="664"/>
      <c r="CX44" s="664"/>
      <c r="CY44" s="665"/>
      <c r="CZ44" s="666">
        <v>16.2</v>
      </c>
      <c r="DA44" s="667"/>
      <c r="DB44" s="667"/>
      <c r="DC44" s="668"/>
      <c r="DD44" s="669">
        <v>1089391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1200583</v>
      </c>
      <c r="CS45" s="662"/>
      <c r="CT45" s="662"/>
      <c r="CU45" s="662"/>
      <c r="CV45" s="662"/>
      <c r="CW45" s="662"/>
      <c r="CX45" s="662"/>
      <c r="CY45" s="663"/>
      <c r="CZ45" s="666">
        <v>6.4</v>
      </c>
      <c r="DA45" s="695"/>
      <c r="DB45" s="695"/>
      <c r="DC45" s="696"/>
      <c r="DD45" s="669">
        <v>156466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1740496</v>
      </c>
      <c r="CS46" s="664"/>
      <c r="CT46" s="664"/>
      <c r="CU46" s="664"/>
      <c r="CV46" s="664"/>
      <c r="CW46" s="664"/>
      <c r="CX46" s="664"/>
      <c r="CY46" s="665"/>
      <c r="CZ46" s="666">
        <v>9.3000000000000007</v>
      </c>
      <c r="DA46" s="667"/>
      <c r="DB46" s="667"/>
      <c r="DC46" s="668"/>
      <c r="DD46" s="669">
        <v>893501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32478</v>
      </c>
      <c r="CS47" s="662"/>
      <c r="CT47" s="662"/>
      <c r="CU47" s="662"/>
      <c r="CV47" s="662"/>
      <c r="CW47" s="662"/>
      <c r="CX47" s="662"/>
      <c r="CY47" s="663"/>
      <c r="CZ47" s="666">
        <v>0.2</v>
      </c>
      <c r="DA47" s="695"/>
      <c r="DB47" s="695"/>
      <c r="DC47" s="696"/>
      <c r="DD47" s="669">
        <v>29174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18708545</v>
      </c>
      <c r="CS49" s="677"/>
      <c r="CT49" s="677"/>
      <c r="CU49" s="677"/>
      <c r="CV49" s="677"/>
      <c r="CW49" s="677"/>
      <c r="CX49" s="677"/>
      <c r="CY49" s="678"/>
      <c r="CZ49" s="679">
        <v>100</v>
      </c>
      <c r="DA49" s="680"/>
      <c r="DB49" s="680"/>
      <c r="DC49" s="681"/>
      <c r="DD49" s="682">
        <v>12884047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Lhxne10WHGtHw/AZxZegzNHhWnp7plTw3krtYXd+Bda+p3f6Y2Ef28bEkDAnwcvNGkxQyQyA/3tPV6Sy0pV/g==" saltValue="u3e07ar1twAC30FKidE/ZQ==" spinCount="100000" sheet="1" objects="1" scenarios="1"/>
  <customSheetViews>
    <customSheetView guid="{13871F63-B738-4DAC-8E7C-46CD31041A2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19285</v>
      </c>
      <c r="R7" s="1194"/>
      <c r="S7" s="1194"/>
      <c r="T7" s="1194"/>
      <c r="U7" s="1194"/>
      <c r="V7" s="1194">
        <v>18715</v>
      </c>
      <c r="W7" s="1194"/>
      <c r="X7" s="1194"/>
      <c r="Y7" s="1194"/>
      <c r="Z7" s="1194"/>
      <c r="AA7" s="1194">
        <v>570</v>
      </c>
      <c r="AB7" s="1194"/>
      <c r="AC7" s="1194"/>
      <c r="AD7" s="1194"/>
      <c r="AE7" s="1195"/>
      <c r="AF7" s="1196">
        <v>473</v>
      </c>
      <c r="AG7" s="1197"/>
      <c r="AH7" s="1197"/>
      <c r="AI7" s="1197"/>
      <c r="AJ7" s="1198"/>
      <c r="AK7" s="1180">
        <v>497</v>
      </c>
      <c r="AL7" s="1181"/>
      <c r="AM7" s="1181"/>
      <c r="AN7" s="1181"/>
      <c r="AO7" s="1181"/>
      <c r="AP7" s="1181">
        <v>18032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568</v>
      </c>
      <c r="BT7" s="1185"/>
      <c r="BU7" s="1185"/>
      <c r="BV7" s="1185"/>
      <c r="BW7" s="1185"/>
      <c r="BX7" s="1185"/>
      <c r="BY7" s="1185"/>
      <c r="BZ7" s="1185"/>
      <c r="CA7" s="1185"/>
      <c r="CB7" s="1185"/>
      <c r="CC7" s="1185"/>
      <c r="CD7" s="1185"/>
      <c r="CE7" s="1185"/>
      <c r="CF7" s="1185"/>
      <c r="CG7" s="1186"/>
      <c r="CH7" s="1177">
        <v>56</v>
      </c>
      <c r="CI7" s="1178"/>
      <c r="CJ7" s="1178"/>
      <c r="CK7" s="1178"/>
      <c r="CL7" s="1179"/>
      <c r="CM7" s="1177">
        <v>602</v>
      </c>
      <c r="CN7" s="1178"/>
      <c r="CO7" s="1178"/>
      <c r="CP7" s="1178"/>
      <c r="CQ7" s="1179"/>
      <c r="CR7" s="1177">
        <v>6</v>
      </c>
      <c r="CS7" s="1178"/>
      <c r="CT7" s="1178"/>
      <c r="CU7" s="1178"/>
      <c r="CV7" s="1179"/>
      <c r="CW7" s="1177" t="s">
        <v>567</v>
      </c>
      <c r="CX7" s="1178"/>
      <c r="CY7" s="1178"/>
      <c r="CZ7" s="1178"/>
      <c r="DA7" s="1179"/>
      <c r="DB7" s="1177" t="s">
        <v>567</v>
      </c>
      <c r="DC7" s="1178"/>
      <c r="DD7" s="1178"/>
      <c r="DE7" s="1178"/>
      <c r="DF7" s="1179"/>
      <c r="DG7" s="1177" t="s">
        <v>567</v>
      </c>
      <c r="DH7" s="1178"/>
      <c r="DI7" s="1178"/>
      <c r="DJ7" s="1178"/>
      <c r="DK7" s="1179"/>
      <c r="DL7" s="1177" t="s">
        <v>569</v>
      </c>
      <c r="DM7" s="1178"/>
      <c r="DN7" s="1178"/>
      <c r="DO7" s="1178"/>
      <c r="DP7" s="1179"/>
      <c r="DQ7" s="1177" t="s">
        <v>567</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567</v>
      </c>
      <c r="AB8" s="1133"/>
      <c r="AC8" s="1133"/>
      <c r="AD8" s="1133"/>
      <c r="AE8" s="1134"/>
      <c r="AF8" s="1108" t="s">
        <v>128</v>
      </c>
      <c r="AG8" s="1109"/>
      <c r="AH8" s="1109"/>
      <c r="AI8" s="1109"/>
      <c r="AJ8" s="1110"/>
      <c r="AK8" s="1175" t="s">
        <v>567</v>
      </c>
      <c r="AL8" s="1176"/>
      <c r="AM8" s="1176"/>
      <c r="AN8" s="1176"/>
      <c r="AO8" s="1176"/>
      <c r="AP8" s="1176" t="s">
        <v>567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19285</v>
      </c>
      <c r="R23" s="1158"/>
      <c r="S23" s="1158"/>
      <c r="T23" s="1158"/>
      <c r="U23" s="1158"/>
      <c r="V23" s="1158">
        <v>18715</v>
      </c>
      <c r="W23" s="1158"/>
      <c r="X23" s="1158"/>
      <c r="Y23" s="1158"/>
      <c r="Z23" s="1158"/>
      <c r="AA23" s="1158">
        <v>570</v>
      </c>
      <c r="AB23" s="1158"/>
      <c r="AC23" s="1158"/>
      <c r="AD23" s="1158"/>
      <c r="AE23" s="1159"/>
      <c r="AF23" s="1160">
        <v>473</v>
      </c>
      <c r="AG23" s="1158"/>
      <c r="AH23" s="1158"/>
      <c r="AI23" s="1158"/>
      <c r="AJ23" s="1161"/>
      <c r="AK23" s="1162"/>
      <c r="AL23" s="1163"/>
      <c r="AM23" s="1163"/>
      <c r="AN23" s="1163"/>
      <c r="AO23" s="1163"/>
      <c r="AP23" s="1158">
        <v>18032</v>
      </c>
      <c r="AQ23" s="1158"/>
      <c r="AR23" s="1158"/>
      <c r="AS23" s="1158"/>
      <c r="AT23" s="1158"/>
      <c r="AU23" s="1164" t="s">
        <v>575</v>
      </c>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4911</v>
      </c>
      <c r="R28" s="1143"/>
      <c r="S28" s="1143"/>
      <c r="T28" s="1143"/>
      <c r="U28" s="1143"/>
      <c r="V28" s="1143">
        <v>4814</v>
      </c>
      <c r="W28" s="1143"/>
      <c r="X28" s="1143"/>
      <c r="Y28" s="1143"/>
      <c r="Z28" s="1143"/>
      <c r="AA28" s="1143">
        <v>97</v>
      </c>
      <c r="AB28" s="1143"/>
      <c r="AC28" s="1143"/>
      <c r="AD28" s="1143"/>
      <c r="AE28" s="1144"/>
      <c r="AF28" s="1145">
        <v>97</v>
      </c>
      <c r="AG28" s="1143"/>
      <c r="AH28" s="1143"/>
      <c r="AI28" s="1143"/>
      <c r="AJ28" s="1146"/>
      <c r="AK28" s="1147">
        <v>253</v>
      </c>
      <c r="AL28" s="1135"/>
      <c r="AM28" s="1135"/>
      <c r="AN28" s="1135"/>
      <c r="AO28" s="1135"/>
      <c r="AP28" s="1135" t="s">
        <v>567</v>
      </c>
      <c r="AQ28" s="1135"/>
      <c r="AR28" s="1135"/>
      <c r="AS28" s="1135"/>
      <c r="AT28" s="1135"/>
      <c r="AU28" s="1135" t="s">
        <v>567</v>
      </c>
      <c r="AV28" s="1135"/>
      <c r="AW28" s="1135"/>
      <c r="AX28" s="1135"/>
      <c r="AY28" s="1135"/>
      <c r="AZ28" s="1136" t="s">
        <v>567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3452</v>
      </c>
      <c r="R29" s="1133"/>
      <c r="S29" s="1133"/>
      <c r="T29" s="1133"/>
      <c r="U29" s="1133"/>
      <c r="V29" s="1133">
        <v>3352</v>
      </c>
      <c r="W29" s="1133"/>
      <c r="X29" s="1133"/>
      <c r="Y29" s="1133"/>
      <c r="Z29" s="1133"/>
      <c r="AA29" s="1133">
        <v>100</v>
      </c>
      <c r="AB29" s="1133"/>
      <c r="AC29" s="1133"/>
      <c r="AD29" s="1133"/>
      <c r="AE29" s="1134"/>
      <c r="AF29" s="1108">
        <v>100</v>
      </c>
      <c r="AG29" s="1109"/>
      <c r="AH29" s="1109"/>
      <c r="AI29" s="1109"/>
      <c r="AJ29" s="1110"/>
      <c r="AK29" s="1069">
        <v>460</v>
      </c>
      <c r="AL29" s="1060"/>
      <c r="AM29" s="1060"/>
      <c r="AN29" s="1060"/>
      <c r="AO29" s="1060"/>
      <c r="AP29" s="1060" t="s">
        <v>567</v>
      </c>
      <c r="AQ29" s="1060"/>
      <c r="AR29" s="1060"/>
      <c r="AS29" s="1060"/>
      <c r="AT29" s="1060"/>
      <c r="AU29" s="1060" t="s">
        <v>567</v>
      </c>
      <c r="AV29" s="1060"/>
      <c r="AW29" s="1060"/>
      <c r="AX29" s="1060"/>
      <c r="AY29" s="1060"/>
      <c r="AZ29" s="1131" t="s">
        <v>567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445</v>
      </c>
      <c r="R30" s="1133"/>
      <c r="S30" s="1133"/>
      <c r="T30" s="1133"/>
      <c r="U30" s="1133"/>
      <c r="V30" s="1133">
        <v>433</v>
      </c>
      <c r="W30" s="1133"/>
      <c r="X30" s="1133"/>
      <c r="Y30" s="1133"/>
      <c r="Z30" s="1133"/>
      <c r="AA30" s="1133">
        <v>12</v>
      </c>
      <c r="AB30" s="1133"/>
      <c r="AC30" s="1133"/>
      <c r="AD30" s="1133"/>
      <c r="AE30" s="1134"/>
      <c r="AF30" s="1108">
        <v>12</v>
      </c>
      <c r="AG30" s="1109"/>
      <c r="AH30" s="1109"/>
      <c r="AI30" s="1109"/>
      <c r="AJ30" s="1110"/>
      <c r="AK30" s="1069">
        <v>85</v>
      </c>
      <c r="AL30" s="1060"/>
      <c r="AM30" s="1060"/>
      <c r="AN30" s="1060"/>
      <c r="AO30" s="1060"/>
      <c r="AP30" s="1060" t="s">
        <v>567</v>
      </c>
      <c r="AQ30" s="1060"/>
      <c r="AR30" s="1060"/>
      <c r="AS30" s="1060"/>
      <c r="AT30" s="1060"/>
      <c r="AU30" s="1060" t="s">
        <v>567</v>
      </c>
      <c r="AV30" s="1060"/>
      <c r="AW30" s="1060"/>
      <c r="AX30" s="1060"/>
      <c r="AY30" s="1060"/>
      <c r="AZ30" s="1131" t="s">
        <v>567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1271</v>
      </c>
      <c r="R31" s="1133"/>
      <c r="S31" s="1133"/>
      <c r="T31" s="1133"/>
      <c r="U31" s="1133"/>
      <c r="V31" s="1133">
        <v>1147</v>
      </c>
      <c r="W31" s="1133"/>
      <c r="X31" s="1133"/>
      <c r="Y31" s="1133"/>
      <c r="Z31" s="1133"/>
      <c r="AA31" s="1133">
        <v>125</v>
      </c>
      <c r="AB31" s="1133"/>
      <c r="AC31" s="1133"/>
      <c r="AD31" s="1133"/>
      <c r="AE31" s="1134"/>
      <c r="AF31" s="1108">
        <v>868</v>
      </c>
      <c r="AG31" s="1109"/>
      <c r="AH31" s="1109"/>
      <c r="AI31" s="1109"/>
      <c r="AJ31" s="1110"/>
      <c r="AK31" s="1069">
        <v>31</v>
      </c>
      <c r="AL31" s="1060"/>
      <c r="AM31" s="1060"/>
      <c r="AN31" s="1060"/>
      <c r="AO31" s="1060"/>
      <c r="AP31" s="1060">
        <v>1603</v>
      </c>
      <c r="AQ31" s="1060"/>
      <c r="AR31" s="1060"/>
      <c r="AS31" s="1060"/>
      <c r="AT31" s="1060"/>
      <c r="AU31" s="1060">
        <v>85</v>
      </c>
      <c r="AV31" s="1060"/>
      <c r="AW31" s="1060"/>
      <c r="AX31" s="1060"/>
      <c r="AY31" s="1060"/>
      <c r="AZ31" s="1131">
        <v>868</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5515</v>
      </c>
      <c r="R32" s="1133"/>
      <c r="S32" s="1133"/>
      <c r="T32" s="1133"/>
      <c r="U32" s="1133"/>
      <c r="V32" s="1133">
        <v>5579</v>
      </c>
      <c r="W32" s="1133"/>
      <c r="X32" s="1133"/>
      <c r="Y32" s="1133"/>
      <c r="Z32" s="1133"/>
      <c r="AA32" s="1133">
        <v>-64</v>
      </c>
      <c r="AB32" s="1133"/>
      <c r="AC32" s="1133"/>
      <c r="AD32" s="1133"/>
      <c r="AE32" s="1134"/>
      <c r="AF32" s="1108">
        <v>310</v>
      </c>
      <c r="AG32" s="1109"/>
      <c r="AH32" s="1109"/>
      <c r="AI32" s="1109"/>
      <c r="AJ32" s="1110"/>
      <c r="AK32" s="1069">
        <v>1040</v>
      </c>
      <c r="AL32" s="1060"/>
      <c r="AM32" s="1060"/>
      <c r="AN32" s="1060"/>
      <c r="AO32" s="1060"/>
      <c r="AP32" s="1060">
        <v>4523</v>
      </c>
      <c r="AQ32" s="1060"/>
      <c r="AR32" s="1060"/>
      <c r="AS32" s="1060"/>
      <c r="AT32" s="1060"/>
      <c r="AU32" s="1060">
        <v>3135</v>
      </c>
      <c r="AV32" s="1060"/>
      <c r="AW32" s="1060"/>
      <c r="AX32" s="1060"/>
      <c r="AY32" s="1060"/>
      <c r="AZ32" s="1131">
        <v>310</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595</v>
      </c>
      <c r="R33" s="1133"/>
      <c r="S33" s="1133"/>
      <c r="T33" s="1133"/>
      <c r="U33" s="1133"/>
      <c r="V33" s="1133">
        <v>602</v>
      </c>
      <c r="W33" s="1133"/>
      <c r="X33" s="1133"/>
      <c r="Y33" s="1133"/>
      <c r="Z33" s="1133"/>
      <c r="AA33" s="1133">
        <v>-7</v>
      </c>
      <c r="AB33" s="1133"/>
      <c r="AC33" s="1133"/>
      <c r="AD33" s="1133"/>
      <c r="AE33" s="1134"/>
      <c r="AF33" s="1108">
        <v>26</v>
      </c>
      <c r="AG33" s="1109"/>
      <c r="AH33" s="1109"/>
      <c r="AI33" s="1109"/>
      <c r="AJ33" s="1110"/>
      <c r="AK33" s="1069">
        <v>327</v>
      </c>
      <c r="AL33" s="1060"/>
      <c r="AM33" s="1060"/>
      <c r="AN33" s="1060"/>
      <c r="AO33" s="1060"/>
      <c r="AP33" s="1060">
        <v>4633</v>
      </c>
      <c r="AQ33" s="1060"/>
      <c r="AR33" s="1060"/>
      <c r="AS33" s="1060"/>
      <c r="AT33" s="1060"/>
      <c r="AU33" s="1060">
        <v>3110</v>
      </c>
      <c r="AV33" s="1060"/>
      <c r="AW33" s="1060"/>
      <c r="AX33" s="1060"/>
      <c r="AY33" s="1060"/>
      <c r="AZ33" s="1131">
        <v>26</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1412</v>
      </c>
      <c r="AG63" s="1048"/>
      <c r="AH63" s="1048"/>
      <c r="AI63" s="1048"/>
      <c r="AJ63" s="1119"/>
      <c r="AK63" s="1120"/>
      <c r="AL63" s="1052"/>
      <c r="AM63" s="1052"/>
      <c r="AN63" s="1052"/>
      <c r="AO63" s="1052"/>
      <c r="AP63" s="1048">
        <v>10759</v>
      </c>
      <c r="AQ63" s="1048"/>
      <c r="AR63" s="1048"/>
      <c r="AS63" s="1048"/>
      <c r="AT63" s="1048"/>
      <c r="AU63" s="1048">
        <v>6330</v>
      </c>
      <c r="AV63" s="1048"/>
      <c r="AW63" s="1048"/>
      <c r="AX63" s="1048"/>
      <c r="AY63" s="1048"/>
      <c r="AZ63" s="1114"/>
      <c r="BA63" s="1114"/>
      <c r="BB63" s="1114"/>
      <c r="BC63" s="1114"/>
      <c r="BD63" s="1114"/>
      <c r="BE63" s="1049" t="s">
        <v>575</v>
      </c>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410</v>
      </c>
      <c r="W66" s="1091"/>
      <c r="X66" s="1091"/>
      <c r="Y66" s="1091"/>
      <c r="Z66" s="1092"/>
      <c r="AA66" s="1090" t="s">
        <v>393</v>
      </c>
      <c r="AB66" s="1091"/>
      <c r="AC66" s="1091"/>
      <c r="AD66" s="1091"/>
      <c r="AE66" s="1092"/>
      <c r="AF66" s="1096" t="s">
        <v>394</v>
      </c>
      <c r="AG66" s="1097"/>
      <c r="AH66" s="1097"/>
      <c r="AI66" s="1097"/>
      <c r="AJ66" s="1098"/>
      <c r="AK66" s="1090" t="s">
        <v>395</v>
      </c>
      <c r="AL66" s="1085"/>
      <c r="AM66" s="1085"/>
      <c r="AN66" s="1085"/>
      <c r="AO66" s="1086"/>
      <c r="AP66" s="1090" t="s">
        <v>396</v>
      </c>
      <c r="AQ66" s="1091"/>
      <c r="AR66" s="1091"/>
      <c r="AS66" s="1091"/>
      <c r="AT66" s="1092"/>
      <c r="AU66" s="1090" t="s">
        <v>411</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248</v>
      </c>
      <c r="R68" s="1071"/>
      <c r="S68" s="1071"/>
      <c r="T68" s="1071"/>
      <c r="U68" s="1071"/>
      <c r="V68" s="1071">
        <v>234</v>
      </c>
      <c r="W68" s="1071"/>
      <c r="X68" s="1071"/>
      <c r="Y68" s="1071"/>
      <c r="Z68" s="1071"/>
      <c r="AA68" s="1071">
        <v>14</v>
      </c>
      <c r="AB68" s="1071"/>
      <c r="AC68" s="1071"/>
      <c r="AD68" s="1071"/>
      <c r="AE68" s="1071"/>
      <c r="AF68" s="1071">
        <v>14</v>
      </c>
      <c r="AG68" s="1071"/>
      <c r="AH68" s="1071"/>
      <c r="AI68" s="1071"/>
      <c r="AJ68" s="1071"/>
      <c r="AK68" s="1071" t="s">
        <v>575</v>
      </c>
      <c r="AL68" s="1071"/>
      <c r="AM68" s="1071"/>
      <c r="AN68" s="1071"/>
      <c r="AO68" s="1071"/>
      <c r="AP68" s="1071">
        <v>56</v>
      </c>
      <c r="AQ68" s="1071"/>
      <c r="AR68" s="1071"/>
      <c r="AS68" s="1071"/>
      <c r="AT68" s="1071"/>
      <c r="AU68" s="1071" t="s">
        <v>575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128</v>
      </c>
      <c r="R69" s="1060"/>
      <c r="S69" s="1060"/>
      <c r="T69" s="1060"/>
      <c r="U69" s="1060"/>
      <c r="V69" s="1060">
        <v>119</v>
      </c>
      <c r="W69" s="1060"/>
      <c r="X69" s="1060"/>
      <c r="Y69" s="1060"/>
      <c r="Z69" s="1060"/>
      <c r="AA69" s="1060">
        <v>9</v>
      </c>
      <c r="AB69" s="1060"/>
      <c r="AC69" s="1060"/>
      <c r="AD69" s="1060"/>
      <c r="AE69" s="1060"/>
      <c r="AF69" s="1060">
        <v>9</v>
      </c>
      <c r="AG69" s="1060"/>
      <c r="AH69" s="1060"/>
      <c r="AI69" s="1060"/>
      <c r="AJ69" s="1060"/>
      <c r="AK69" s="1060" t="s">
        <v>589</v>
      </c>
      <c r="AL69" s="1060"/>
      <c r="AM69" s="1060"/>
      <c r="AN69" s="1060"/>
      <c r="AO69" s="1060"/>
      <c r="AP69" s="1060" t="s">
        <v>575</v>
      </c>
      <c r="AQ69" s="1060"/>
      <c r="AR69" s="1060"/>
      <c r="AS69" s="1060"/>
      <c r="AT69" s="1060"/>
      <c r="AU69" s="1060" t="s">
        <v>575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428</v>
      </c>
      <c r="R70" s="1060"/>
      <c r="S70" s="1060"/>
      <c r="T70" s="1060"/>
      <c r="U70" s="1060"/>
      <c r="V70" s="1060">
        <v>391</v>
      </c>
      <c r="W70" s="1060"/>
      <c r="X70" s="1060"/>
      <c r="Y70" s="1060"/>
      <c r="Z70" s="1060"/>
      <c r="AA70" s="1060">
        <v>37</v>
      </c>
      <c r="AB70" s="1060"/>
      <c r="AC70" s="1060"/>
      <c r="AD70" s="1060"/>
      <c r="AE70" s="1060"/>
      <c r="AF70" s="1060">
        <v>37</v>
      </c>
      <c r="AG70" s="1060"/>
      <c r="AH70" s="1060"/>
      <c r="AI70" s="1060"/>
      <c r="AJ70" s="1060"/>
      <c r="AK70" s="1060" t="s">
        <v>575</v>
      </c>
      <c r="AL70" s="1060"/>
      <c r="AM70" s="1060"/>
      <c r="AN70" s="1060"/>
      <c r="AO70" s="1060"/>
      <c r="AP70" s="1060" t="s">
        <v>575</v>
      </c>
      <c r="AQ70" s="1060"/>
      <c r="AR70" s="1060"/>
      <c r="AS70" s="1060"/>
      <c r="AT70" s="1060"/>
      <c r="AU70" s="1060" t="s">
        <v>575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4705</v>
      </c>
      <c r="R71" s="1060"/>
      <c r="S71" s="1060"/>
      <c r="T71" s="1060"/>
      <c r="U71" s="1060"/>
      <c r="V71" s="1060">
        <v>4309</v>
      </c>
      <c r="W71" s="1060"/>
      <c r="X71" s="1060"/>
      <c r="Y71" s="1060"/>
      <c r="Z71" s="1060"/>
      <c r="AA71" s="1060">
        <v>396</v>
      </c>
      <c r="AB71" s="1060"/>
      <c r="AC71" s="1060"/>
      <c r="AD71" s="1060"/>
      <c r="AE71" s="1060"/>
      <c r="AF71" s="1060">
        <v>396</v>
      </c>
      <c r="AG71" s="1060"/>
      <c r="AH71" s="1060"/>
      <c r="AI71" s="1060"/>
      <c r="AJ71" s="1060"/>
      <c r="AK71" s="1060" t="s">
        <v>575</v>
      </c>
      <c r="AL71" s="1060"/>
      <c r="AM71" s="1060"/>
      <c r="AN71" s="1060"/>
      <c r="AO71" s="1060"/>
      <c r="AP71" s="1060" t="s">
        <v>575</v>
      </c>
      <c r="AQ71" s="1060"/>
      <c r="AR71" s="1060"/>
      <c r="AS71" s="1060"/>
      <c r="AT71" s="1060"/>
      <c r="AU71" s="1060" t="s">
        <v>575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659</v>
      </c>
      <c r="R72" s="1060"/>
      <c r="S72" s="1060"/>
      <c r="T72" s="1060"/>
      <c r="U72" s="1060"/>
      <c r="V72" s="1060">
        <v>645</v>
      </c>
      <c r="W72" s="1060"/>
      <c r="X72" s="1060"/>
      <c r="Y72" s="1060"/>
      <c r="Z72" s="1060"/>
      <c r="AA72" s="1060">
        <v>14</v>
      </c>
      <c r="AB72" s="1060"/>
      <c r="AC72" s="1060"/>
      <c r="AD72" s="1060"/>
      <c r="AE72" s="1060"/>
      <c r="AF72" s="1060">
        <v>14</v>
      </c>
      <c r="AG72" s="1060"/>
      <c r="AH72" s="1060"/>
      <c r="AI72" s="1060"/>
      <c r="AJ72" s="1060"/>
      <c r="AK72" s="1060" t="s">
        <v>575</v>
      </c>
      <c r="AL72" s="1060"/>
      <c r="AM72" s="1060"/>
      <c r="AN72" s="1060"/>
      <c r="AO72" s="1060"/>
      <c r="AP72" s="1060" t="s">
        <v>575</v>
      </c>
      <c r="AQ72" s="1060"/>
      <c r="AR72" s="1060"/>
      <c r="AS72" s="1060"/>
      <c r="AT72" s="1060"/>
      <c r="AU72" s="1060" t="s">
        <v>575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215</v>
      </c>
      <c r="R73" s="1060"/>
      <c r="S73" s="1060"/>
      <c r="T73" s="1060"/>
      <c r="U73" s="1060"/>
      <c r="V73" s="1060">
        <v>209</v>
      </c>
      <c r="W73" s="1060"/>
      <c r="X73" s="1060"/>
      <c r="Y73" s="1060"/>
      <c r="Z73" s="1060"/>
      <c r="AA73" s="1060">
        <v>6</v>
      </c>
      <c r="AB73" s="1060"/>
      <c r="AC73" s="1060"/>
      <c r="AD73" s="1060"/>
      <c r="AE73" s="1060"/>
      <c r="AF73" s="1060">
        <v>6</v>
      </c>
      <c r="AG73" s="1060"/>
      <c r="AH73" s="1060"/>
      <c r="AI73" s="1060"/>
      <c r="AJ73" s="1060"/>
      <c r="AK73" s="1060" t="s">
        <v>575</v>
      </c>
      <c r="AL73" s="1060"/>
      <c r="AM73" s="1060"/>
      <c r="AN73" s="1060"/>
      <c r="AO73" s="1060"/>
      <c r="AP73" s="1060">
        <v>964</v>
      </c>
      <c r="AQ73" s="1060"/>
      <c r="AR73" s="1060"/>
      <c r="AS73" s="1060"/>
      <c r="AT73" s="1060"/>
      <c r="AU73" s="1060">
        <v>307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443</v>
      </c>
      <c r="R74" s="1060"/>
      <c r="S74" s="1060"/>
      <c r="T74" s="1060"/>
      <c r="U74" s="1060"/>
      <c r="V74" s="1060">
        <v>426</v>
      </c>
      <c r="W74" s="1060"/>
      <c r="X74" s="1060"/>
      <c r="Y74" s="1060"/>
      <c r="Z74" s="1060"/>
      <c r="AA74" s="1060">
        <v>16</v>
      </c>
      <c r="AB74" s="1060"/>
      <c r="AC74" s="1060"/>
      <c r="AD74" s="1060"/>
      <c r="AE74" s="1060"/>
      <c r="AF74" s="1060">
        <v>16</v>
      </c>
      <c r="AG74" s="1060"/>
      <c r="AH74" s="1060"/>
      <c r="AI74" s="1060"/>
      <c r="AJ74" s="1060"/>
      <c r="AK74" s="1060">
        <v>55</v>
      </c>
      <c r="AL74" s="1060"/>
      <c r="AM74" s="1060"/>
      <c r="AN74" s="1060"/>
      <c r="AO74" s="1060"/>
      <c r="AP74" s="1060">
        <v>21</v>
      </c>
      <c r="AQ74" s="1060"/>
      <c r="AR74" s="1060"/>
      <c r="AS74" s="1060"/>
      <c r="AT74" s="1060"/>
      <c r="AU74" s="1060">
        <v>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v>1544</v>
      </c>
      <c r="R75" s="1068"/>
      <c r="S75" s="1068"/>
      <c r="T75" s="1068"/>
      <c r="U75" s="1069"/>
      <c r="V75" s="1070">
        <v>1531</v>
      </c>
      <c r="W75" s="1068"/>
      <c r="X75" s="1068"/>
      <c r="Y75" s="1068"/>
      <c r="Z75" s="1069"/>
      <c r="AA75" s="1070">
        <v>13</v>
      </c>
      <c r="AB75" s="1068"/>
      <c r="AC75" s="1068"/>
      <c r="AD75" s="1068"/>
      <c r="AE75" s="1069"/>
      <c r="AF75" s="1070">
        <v>13</v>
      </c>
      <c r="AG75" s="1068"/>
      <c r="AH75" s="1068"/>
      <c r="AI75" s="1068"/>
      <c r="AJ75" s="1069"/>
      <c r="AK75" s="1070" t="s">
        <v>575</v>
      </c>
      <c r="AL75" s="1068"/>
      <c r="AM75" s="1068"/>
      <c r="AN75" s="1068"/>
      <c r="AO75" s="1069"/>
      <c r="AP75" s="1070">
        <v>466</v>
      </c>
      <c r="AQ75" s="1068"/>
      <c r="AR75" s="1068"/>
      <c r="AS75" s="1068"/>
      <c r="AT75" s="1069"/>
      <c r="AU75" s="1070">
        <v>209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584</v>
      </c>
      <c r="C76" s="1064"/>
      <c r="D76" s="1064"/>
      <c r="E76" s="1064"/>
      <c r="F76" s="1064"/>
      <c r="G76" s="1064"/>
      <c r="H76" s="1064"/>
      <c r="I76" s="1064"/>
      <c r="J76" s="1064"/>
      <c r="K76" s="1064"/>
      <c r="L76" s="1064"/>
      <c r="M76" s="1064"/>
      <c r="N76" s="1064"/>
      <c r="O76" s="1064"/>
      <c r="P76" s="1065"/>
      <c r="Q76" s="1067">
        <v>1556</v>
      </c>
      <c r="R76" s="1068"/>
      <c r="S76" s="1068"/>
      <c r="T76" s="1068"/>
      <c r="U76" s="1069"/>
      <c r="V76" s="1070">
        <v>1545</v>
      </c>
      <c r="W76" s="1068"/>
      <c r="X76" s="1068"/>
      <c r="Y76" s="1068"/>
      <c r="Z76" s="1069"/>
      <c r="AA76" s="1070">
        <v>10</v>
      </c>
      <c r="AB76" s="1068"/>
      <c r="AC76" s="1068"/>
      <c r="AD76" s="1068"/>
      <c r="AE76" s="1069"/>
      <c r="AF76" s="1070">
        <v>10</v>
      </c>
      <c r="AG76" s="1068"/>
      <c r="AH76" s="1068"/>
      <c r="AI76" s="1068"/>
      <c r="AJ76" s="1069"/>
      <c r="AK76" s="1070" t="s">
        <v>575</v>
      </c>
      <c r="AL76" s="1068"/>
      <c r="AM76" s="1068"/>
      <c r="AN76" s="1068"/>
      <c r="AO76" s="1069"/>
      <c r="AP76" s="1070" t="s">
        <v>575</v>
      </c>
      <c r="AQ76" s="1068"/>
      <c r="AR76" s="1068"/>
      <c r="AS76" s="1068"/>
      <c r="AT76" s="1069"/>
      <c r="AU76" s="1070" t="s">
        <v>575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585</v>
      </c>
      <c r="C77" s="1064"/>
      <c r="D77" s="1064"/>
      <c r="E77" s="1064"/>
      <c r="F77" s="1064"/>
      <c r="G77" s="1064"/>
      <c r="H77" s="1064"/>
      <c r="I77" s="1064"/>
      <c r="J77" s="1064"/>
      <c r="K77" s="1064"/>
      <c r="L77" s="1064"/>
      <c r="M77" s="1064"/>
      <c r="N77" s="1064"/>
      <c r="O77" s="1064"/>
      <c r="P77" s="1065"/>
      <c r="Q77" s="1067">
        <v>297</v>
      </c>
      <c r="R77" s="1068"/>
      <c r="S77" s="1068"/>
      <c r="T77" s="1068"/>
      <c r="U77" s="1069"/>
      <c r="V77" s="1070">
        <v>286</v>
      </c>
      <c r="W77" s="1068"/>
      <c r="X77" s="1068"/>
      <c r="Y77" s="1068"/>
      <c r="Z77" s="1069"/>
      <c r="AA77" s="1070">
        <v>11</v>
      </c>
      <c r="AB77" s="1068"/>
      <c r="AC77" s="1068"/>
      <c r="AD77" s="1068"/>
      <c r="AE77" s="1069"/>
      <c r="AF77" s="1070">
        <v>11</v>
      </c>
      <c r="AG77" s="1068"/>
      <c r="AH77" s="1068"/>
      <c r="AI77" s="1068"/>
      <c r="AJ77" s="1069"/>
      <c r="AK77" s="1070">
        <v>5</v>
      </c>
      <c r="AL77" s="1068"/>
      <c r="AM77" s="1068"/>
      <c r="AN77" s="1068"/>
      <c r="AO77" s="1069"/>
      <c r="AP77" s="1070" t="s">
        <v>575</v>
      </c>
      <c r="AQ77" s="1068"/>
      <c r="AR77" s="1068"/>
      <c r="AS77" s="1068"/>
      <c r="AT77" s="1069"/>
      <c r="AU77" s="1070" t="s">
        <v>590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586</v>
      </c>
      <c r="C78" s="1064"/>
      <c r="D78" s="1064"/>
      <c r="E78" s="1064"/>
      <c r="F78" s="1064"/>
      <c r="G78" s="1064"/>
      <c r="H78" s="1064"/>
      <c r="I78" s="1064"/>
      <c r="J78" s="1064"/>
      <c r="K78" s="1064"/>
      <c r="L78" s="1064"/>
      <c r="M78" s="1064"/>
      <c r="N78" s="1064"/>
      <c r="O78" s="1064"/>
      <c r="P78" s="1065"/>
      <c r="Q78" s="1066">
        <v>422222</v>
      </c>
      <c r="R78" s="1060"/>
      <c r="S78" s="1060"/>
      <c r="T78" s="1060"/>
      <c r="U78" s="1060"/>
      <c r="V78" s="1060">
        <v>410039</v>
      </c>
      <c r="W78" s="1060"/>
      <c r="X78" s="1060"/>
      <c r="Y78" s="1060"/>
      <c r="Z78" s="1060"/>
      <c r="AA78" s="1060">
        <v>12183</v>
      </c>
      <c r="AB78" s="1060"/>
      <c r="AC78" s="1060"/>
      <c r="AD78" s="1060"/>
      <c r="AE78" s="1060"/>
      <c r="AF78" s="1060">
        <v>12183</v>
      </c>
      <c r="AG78" s="1060"/>
      <c r="AH78" s="1060"/>
      <c r="AI78" s="1060"/>
      <c r="AJ78" s="1060"/>
      <c r="AK78" s="1060">
        <v>1416</v>
      </c>
      <c r="AL78" s="1060"/>
      <c r="AM78" s="1060"/>
      <c r="AN78" s="1060"/>
      <c r="AO78" s="1060"/>
      <c r="AP78" s="1060" t="s">
        <v>575</v>
      </c>
      <c r="AQ78" s="1060"/>
      <c r="AR78" s="1060"/>
      <c r="AS78" s="1060"/>
      <c r="AT78" s="1060"/>
      <c r="AU78" s="1060" t="s">
        <v>575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587</v>
      </c>
      <c r="C79" s="1064"/>
      <c r="D79" s="1064"/>
      <c r="E79" s="1064"/>
      <c r="F79" s="1064"/>
      <c r="G79" s="1064"/>
      <c r="H79" s="1064"/>
      <c r="I79" s="1064"/>
      <c r="J79" s="1064"/>
      <c r="K79" s="1064"/>
      <c r="L79" s="1064"/>
      <c r="M79" s="1064"/>
      <c r="N79" s="1064"/>
      <c r="O79" s="1064"/>
      <c r="P79" s="1065"/>
      <c r="Q79" s="1066">
        <v>161</v>
      </c>
      <c r="R79" s="1060"/>
      <c r="S79" s="1060"/>
      <c r="T79" s="1060"/>
      <c r="U79" s="1060"/>
      <c r="V79" s="1060">
        <v>134</v>
      </c>
      <c r="W79" s="1060"/>
      <c r="X79" s="1060"/>
      <c r="Y79" s="1060"/>
      <c r="Z79" s="1060"/>
      <c r="AA79" s="1060">
        <v>27</v>
      </c>
      <c r="AB79" s="1060"/>
      <c r="AC79" s="1060"/>
      <c r="AD79" s="1060"/>
      <c r="AE79" s="1060"/>
      <c r="AF79" s="1060">
        <v>183</v>
      </c>
      <c r="AG79" s="1060"/>
      <c r="AH79" s="1060"/>
      <c r="AI79" s="1060"/>
      <c r="AJ79" s="1060"/>
      <c r="AK79" s="1060" t="s">
        <v>575</v>
      </c>
      <c r="AL79" s="1060"/>
      <c r="AM79" s="1060"/>
      <c r="AN79" s="1060"/>
      <c r="AO79" s="1060"/>
      <c r="AP79" s="1060" t="s">
        <v>575</v>
      </c>
      <c r="AQ79" s="1060"/>
      <c r="AR79" s="1060"/>
      <c r="AS79" s="1060"/>
      <c r="AT79" s="1060"/>
      <c r="AU79" s="1060" t="s">
        <v>575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588</v>
      </c>
      <c r="C80" s="1064"/>
      <c r="D80" s="1064"/>
      <c r="E80" s="1064"/>
      <c r="F80" s="1064"/>
      <c r="G80" s="1064"/>
      <c r="H80" s="1064"/>
      <c r="I80" s="1064"/>
      <c r="J80" s="1064"/>
      <c r="K80" s="1064"/>
      <c r="L80" s="1064"/>
      <c r="M80" s="1064"/>
      <c r="N80" s="1064"/>
      <c r="O80" s="1064"/>
      <c r="P80" s="1065"/>
      <c r="Q80" s="1066">
        <v>4160</v>
      </c>
      <c r="R80" s="1060"/>
      <c r="S80" s="1060"/>
      <c r="T80" s="1060"/>
      <c r="U80" s="1060"/>
      <c r="V80" s="1060">
        <v>3630</v>
      </c>
      <c r="W80" s="1060"/>
      <c r="X80" s="1060"/>
      <c r="Y80" s="1060"/>
      <c r="Z80" s="1060"/>
      <c r="AA80" s="1060">
        <v>530</v>
      </c>
      <c r="AB80" s="1060"/>
      <c r="AC80" s="1060"/>
      <c r="AD80" s="1060"/>
      <c r="AE80" s="1060"/>
      <c r="AF80" s="1060">
        <v>3118</v>
      </c>
      <c r="AG80" s="1060"/>
      <c r="AH80" s="1060"/>
      <c r="AI80" s="1060"/>
      <c r="AJ80" s="1060"/>
      <c r="AK80" s="1060">
        <v>1</v>
      </c>
      <c r="AL80" s="1060"/>
      <c r="AM80" s="1060"/>
      <c r="AN80" s="1060"/>
      <c r="AO80" s="1060"/>
      <c r="AP80" s="1060">
        <v>7268</v>
      </c>
      <c r="AQ80" s="1060"/>
      <c r="AR80" s="1060"/>
      <c r="AS80" s="1060"/>
      <c r="AT80" s="1060"/>
      <c r="AU80" s="1060" t="s">
        <v>575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16010</v>
      </c>
      <c r="AG88" s="1048"/>
      <c r="AH88" s="1048"/>
      <c r="AI88" s="1048"/>
      <c r="AJ88" s="1048"/>
      <c r="AK88" s="1052"/>
      <c r="AL88" s="1052"/>
      <c r="AM88" s="1052"/>
      <c r="AN88" s="1052"/>
      <c r="AO88" s="1052"/>
      <c r="AP88" s="1048">
        <v>8775</v>
      </c>
      <c r="AQ88" s="1048"/>
      <c r="AR88" s="1048"/>
      <c r="AS88" s="1048"/>
      <c r="AT88" s="1048"/>
      <c r="AU88" s="1048">
        <v>519</v>
      </c>
      <c r="AV88" s="1048"/>
      <c r="AW88" s="1048"/>
      <c r="AX88" s="1048"/>
      <c r="AY88" s="1048"/>
      <c r="AZ88" s="1049" t="s">
        <v>591</v>
      </c>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t="s">
        <v>575</v>
      </c>
      <c r="CX102" s="1040"/>
      <c r="CY102" s="1040"/>
      <c r="CZ102" s="1040"/>
      <c r="DA102" s="1041"/>
      <c r="DB102" s="1039" t="s">
        <v>575</v>
      </c>
      <c r="DC102" s="1040"/>
      <c r="DD102" s="1040"/>
      <c r="DE102" s="1040"/>
      <c r="DF102" s="1041"/>
      <c r="DG102" s="1039" t="s">
        <v>575</v>
      </c>
      <c r="DH102" s="1040"/>
      <c r="DI102" s="1040"/>
      <c r="DJ102" s="1040"/>
      <c r="DK102" s="1041"/>
      <c r="DL102" s="1039" t="s">
        <v>575</v>
      </c>
      <c r="DM102" s="1040"/>
      <c r="DN102" s="1040"/>
      <c r="DO102" s="1040"/>
      <c r="DP102" s="1041"/>
      <c r="DQ102" s="1039" t="s">
        <v>575</v>
      </c>
      <c r="DR102" s="1040"/>
      <c r="DS102" s="1040"/>
      <c r="DT102" s="1040"/>
      <c r="DU102" s="1041"/>
      <c r="DV102" s="1022" t="s">
        <v>575</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306</v>
      </c>
      <c r="AG109" s="983"/>
      <c r="AH109" s="983"/>
      <c r="AI109" s="983"/>
      <c r="AJ109" s="984"/>
      <c r="AK109" s="985" t="s">
        <v>305</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306</v>
      </c>
      <c r="BW109" s="983"/>
      <c r="BX109" s="983"/>
      <c r="BY109" s="983"/>
      <c r="BZ109" s="984"/>
      <c r="CA109" s="985" t="s">
        <v>305</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306</v>
      </c>
      <c r="DM109" s="983"/>
      <c r="DN109" s="983"/>
      <c r="DO109" s="983"/>
      <c r="DP109" s="984"/>
      <c r="DQ109" s="985" t="s">
        <v>305</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2080853</v>
      </c>
      <c r="AB110" s="976"/>
      <c r="AC110" s="976"/>
      <c r="AD110" s="976"/>
      <c r="AE110" s="977"/>
      <c r="AF110" s="978">
        <v>2096313</v>
      </c>
      <c r="AG110" s="976"/>
      <c r="AH110" s="976"/>
      <c r="AI110" s="976"/>
      <c r="AJ110" s="977"/>
      <c r="AK110" s="978">
        <v>2081933</v>
      </c>
      <c r="AL110" s="976"/>
      <c r="AM110" s="976"/>
      <c r="AN110" s="976"/>
      <c r="AO110" s="977"/>
      <c r="AP110" s="979">
        <v>21.8</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18341536</v>
      </c>
      <c r="BR110" s="923"/>
      <c r="BS110" s="923"/>
      <c r="BT110" s="923"/>
      <c r="BU110" s="923"/>
      <c r="BV110" s="923">
        <v>18032483</v>
      </c>
      <c r="BW110" s="923"/>
      <c r="BX110" s="923"/>
      <c r="BY110" s="923"/>
      <c r="BZ110" s="923"/>
      <c r="CA110" s="923">
        <v>18018906</v>
      </c>
      <c r="CB110" s="923"/>
      <c r="CC110" s="923"/>
      <c r="CD110" s="923"/>
      <c r="CE110" s="923"/>
      <c r="CF110" s="947">
        <v>188.8</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1636993</v>
      </c>
      <c r="BR111" s="895"/>
      <c r="BS111" s="895"/>
      <c r="BT111" s="895"/>
      <c r="BU111" s="895"/>
      <c r="BV111" s="895">
        <v>1480910</v>
      </c>
      <c r="BW111" s="895"/>
      <c r="BX111" s="895"/>
      <c r="BY111" s="895"/>
      <c r="BZ111" s="895"/>
      <c r="CA111" s="895">
        <v>1329392</v>
      </c>
      <c r="CB111" s="895"/>
      <c r="CC111" s="895"/>
      <c r="CD111" s="895"/>
      <c r="CE111" s="895"/>
      <c r="CF111" s="956">
        <v>13.9</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431</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7399242</v>
      </c>
      <c r="BR112" s="895"/>
      <c r="BS112" s="895"/>
      <c r="BT112" s="895"/>
      <c r="BU112" s="895"/>
      <c r="BV112" s="895">
        <v>7132651</v>
      </c>
      <c r="BW112" s="895"/>
      <c r="BX112" s="895"/>
      <c r="BY112" s="895"/>
      <c r="BZ112" s="895"/>
      <c r="CA112" s="895">
        <v>7107354</v>
      </c>
      <c r="CB112" s="895"/>
      <c r="CC112" s="895"/>
      <c r="CD112" s="895"/>
      <c r="CE112" s="895"/>
      <c r="CF112" s="956">
        <v>74.5</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841851</v>
      </c>
      <c r="DH112" s="895"/>
      <c r="DI112" s="895"/>
      <c r="DJ112" s="895"/>
      <c r="DK112" s="895"/>
      <c r="DL112" s="895">
        <v>830518</v>
      </c>
      <c r="DM112" s="895"/>
      <c r="DN112" s="895"/>
      <c r="DO112" s="895"/>
      <c r="DP112" s="895"/>
      <c r="DQ112" s="895">
        <v>810833</v>
      </c>
      <c r="DR112" s="895"/>
      <c r="DS112" s="895"/>
      <c r="DT112" s="895"/>
      <c r="DU112" s="895"/>
      <c r="DV112" s="872">
        <v>8.5</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605285</v>
      </c>
      <c r="AB113" s="1004"/>
      <c r="AC113" s="1004"/>
      <c r="AD113" s="1004"/>
      <c r="AE113" s="1005"/>
      <c r="AF113" s="1006">
        <v>662899</v>
      </c>
      <c r="AG113" s="1004"/>
      <c r="AH113" s="1004"/>
      <c r="AI113" s="1004"/>
      <c r="AJ113" s="1005"/>
      <c r="AK113" s="1006">
        <v>736571</v>
      </c>
      <c r="AL113" s="1004"/>
      <c r="AM113" s="1004"/>
      <c r="AN113" s="1004"/>
      <c r="AO113" s="1005"/>
      <c r="AP113" s="1007">
        <v>7.7</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1014801</v>
      </c>
      <c r="BR113" s="895"/>
      <c r="BS113" s="895"/>
      <c r="BT113" s="895"/>
      <c r="BU113" s="895"/>
      <c r="BV113" s="895">
        <v>762368</v>
      </c>
      <c r="BW113" s="895"/>
      <c r="BX113" s="895"/>
      <c r="BY113" s="895"/>
      <c r="BZ113" s="895"/>
      <c r="CA113" s="895">
        <v>528061</v>
      </c>
      <c r="CB113" s="895"/>
      <c r="CC113" s="895"/>
      <c r="CD113" s="895"/>
      <c r="CE113" s="895"/>
      <c r="CF113" s="956">
        <v>5.5</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272296</v>
      </c>
      <c r="AB114" s="858"/>
      <c r="AC114" s="858"/>
      <c r="AD114" s="858"/>
      <c r="AE114" s="859"/>
      <c r="AF114" s="860">
        <v>264377</v>
      </c>
      <c r="AG114" s="858"/>
      <c r="AH114" s="858"/>
      <c r="AI114" s="858"/>
      <c r="AJ114" s="859"/>
      <c r="AK114" s="860">
        <v>244193</v>
      </c>
      <c r="AL114" s="858"/>
      <c r="AM114" s="858"/>
      <c r="AN114" s="858"/>
      <c r="AO114" s="859"/>
      <c r="AP114" s="905">
        <v>2.6</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764321</v>
      </c>
      <c r="BR114" s="895"/>
      <c r="BS114" s="895"/>
      <c r="BT114" s="895"/>
      <c r="BU114" s="895"/>
      <c r="BV114" s="895">
        <v>573878</v>
      </c>
      <c r="BW114" s="895"/>
      <c r="BX114" s="895"/>
      <c r="BY114" s="895"/>
      <c r="BZ114" s="895"/>
      <c r="CA114" s="895">
        <v>326803</v>
      </c>
      <c r="CB114" s="895"/>
      <c r="CC114" s="895"/>
      <c r="CD114" s="895"/>
      <c r="CE114" s="895"/>
      <c r="CF114" s="956">
        <v>3.4</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128</v>
      </c>
      <c r="DM114" s="858"/>
      <c r="DN114" s="858"/>
      <c r="DO114" s="858"/>
      <c r="DP114" s="859"/>
      <c r="DQ114" s="860" t="s">
        <v>431</v>
      </c>
      <c r="DR114" s="858"/>
      <c r="DS114" s="858"/>
      <c r="DT114" s="858"/>
      <c r="DU114" s="859"/>
      <c r="DV114" s="905" t="s">
        <v>128</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178445</v>
      </c>
      <c r="AB115" s="1004"/>
      <c r="AC115" s="1004"/>
      <c r="AD115" s="1004"/>
      <c r="AE115" s="1005"/>
      <c r="AF115" s="1006">
        <v>164741</v>
      </c>
      <c r="AG115" s="1004"/>
      <c r="AH115" s="1004"/>
      <c r="AI115" s="1004"/>
      <c r="AJ115" s="1005"/>
      <c r="AK115" s="1006">
        <v>151572</v>
      </c>
      <c r="AL115" s="1004"/>
      <c r="AM115" s="1004"/>
      <c r="AN115" s="1004"/>
      <c r="AO115" s="1005"/>
      <c r="AP115" s="1007">
        <v>1.6</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431</v>
      </c>
      <c r="CB115" s="895"/>
      <c r="CC115" s="895"/>
      <c r="CD115" s="895"/>
      <c r="CE115" s="895"/>
      <c r="CF115" s="956" t="s">
        <v>128</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431</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431</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431</v>
      </c>
      <c r="BW116" s="895"/>
      <c r="BX116" s="895"/>
      <c r="BY116" s="895"/>
      <c r="BZ116" s="895"/>
      <c r="CA116" s="895" t="s">
        <v>128</v>
      </c>
      <c r="CB116" s="895"/>
      <c r="CC116" s="895"/>
      <c r="CD116" s="895"/>
      <c r="CE116" s="895"/>
      <c r="CF116" s="956" t="s">
        <v>128</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331520</v>
      </c>
      <c r="DH116" s="858"/>
      <c r="DI116" s="858"/>
      <c r="DJ116" s="858"/>
      <c r="DK116" s="859"/>
      <c r="DL116" s="860">
        <v>305530</v>
      </c>
      <c r="DM116" s="858"/>
      <c r="DN116" s="858"/>
      <c r="DO116" s="858"/>
      <c r="DP116" s="859"/>
      <c r="DQ116" s="860">
        <v>282756</v>
      </c>
      <c r="DR116" s="858"/>
      <c r="DS116" s="858"/>
      <c r="DT116" s="858"/>
      <c r="DU116" s="859"/>
      <c r="DV116" s="905">
        <v>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3136879</v>
      </c>
      <c r="AB117" s="990"/>
      <c r="AC117" s="990"/>
      <c r="AD117" s="990"/>
      <c r="AE117" s="991"/>
      <c r="AF117" s="992">
        <v>3188330</v>
      </c>
      <c r="AG117" s="990"/>
      <c r="AH117" s="990"/>
      <c r="AI117" s="990"/>
      <c r="AJ117" s="991"/>
      <c r="AK117" s="992">
        <v>3214269</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431</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306</v>
      </c>
      <c r="AG118" s="983"/>
      <c r="AH118" s="983"/>
      <c r="AI118" s="983"/>
      <c r="AJ118" s="984"/>
      <c r="AK118" s="985" t="s">
        <v>305</v>
      </c>
      <c r="AL118" s="983"/>
      <c r="AM118" s="983"/>
      <c r="AN118" s="983"/>
      <c r="AO118" s="984"/>
      <c r="AP118" s="986" t="s">
        <v>422</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431</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431</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431</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453</v>
      </c>
      <c r="BP119" s="959"/>
      <c r="BQ119" s="963">
        <v>29156893</v>
      </c>
      <c r="BR119" s="926"/>
      <c r="BS119" s="926"/>
      <c r="BT119" s="926"/>
      <c r="BU119" s="926"/>
      <c r="BV119" s="926">
        <v>27982290</v>
      </c>
      <c r="BW119" s="926"/>
      <c r="BX119" s="926"/>
      <c r="BY119" s="926"/>
      <c r="BZ119" s="926"/>
      <c r="CA119" s="926">
        <v>27310516</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463622</v>
      </c>
      <c r="DH119" s="841"/>
      <c r="DI119" s="841"/>
      <c r="DJ119" s="841"/>
      <c r="DK119" s="842"/>
      <c r="DL119" s="843">
        <v>344862</v>
      </c>
      <c r="DM119" s="841"/>
      <c r="DN119" s="841"/>
      <c r="DO119" s="841"/>
      <c r="DP119" s="842"/>
      <c r="DQ119" s="843">
        <v>235803</v>
      </c>
      <c r="DR119" s="841"/>
      <c r="DS119" s="841"/>
      <c r="DT119" s="841"/>
      <c r="DU119" s="842"/>
      <c r="DV119" s="929">
        <v>2.5</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3396308</v>
      </c>
      <c r="BR120" s="923"/>
      <c r="BS120" s="923"/>
      <c r="BT120" s="923"/>
      <c r="BU120" s="923"/>
      <c r="BV120" s="923">
        <v>3989528</v>
      </c>
      <c r="BW120" s="923"/>
      <c r="BX120" s="923"/>
      <c r="BY120" s="923"/>
      <c r="BZ120" s="923"/>
      <c r="CA120" s="923">
        <v>3974421</v>
      </c>
      <c r="CB120" s="923"/>
      <c r="CC120" s="923"/>
      <c r="CD120" s="923"/>
      <c r="CE120" s="923"/>
      <c r="CF120" s="947">
        <v>41.6</v>
      </c>
      <c r="CG120" s="948"/>
      <c r="CH120" s="948"/>
      <c r="CI120" s="948"/>
      <c r="CJ120" s="948"/>
      <c r="CK120" s="949" t="s">
        <v>457</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t="s">
        <v>431</v>
      </c>
      <c r="DM120" s="923"/>
      <c r="DN120" s="923"/>
      <c r="DO120" s="923"/>
      <c r="DP120" s="923"/>
      <c r="DQ120" s="923">
        <v>4137358</v>
      </c>
      <c r="DR120" s="923"/>
      <c r="DS120" s="923"/>
      <c r="DT120" s="923"/>
      <c r="DU120" s="923"/>
      <c r="DV120" s="924">
        <v>43.4</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11333</v>
      </c>
      <c r="AB121" s="858"/>
      <c r="AC121" s="858"/>
      <c r="AD121" s="858"/>
      <c r="AE121" s="859"/>
      <c r="AF121" s="860">
        <v>11333</v>
      </c>
      <c r="AG121" s="858"/>
      <c r="AH121" s="858"/>
      <c r="AI121" s="858"/>
      <c r="AJ121" s="859"/>
      <c r="AK121" s="860">
        <v>11333</v>
      </c>
      <c r="AL121" s="858"/>
      <c r="AM121" s="858"/>
      <c r="AN121" s="858"/>
      <c r="AO121" s="859"/>
      <c r="AP121" s="905">
        <v>0.1</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2613664</v>
      </c>
      <c r="BR121" s="895"/>
      <c r="BS121" s="895"/>
      <c r="BT121" s="895"/>
      <c r="BU121" s="895"/>
      <c r="BV121" s="895">
        <v>2690490</v>
      </c>
      <c r="BW121" s="895"/>
      <c r="BX121" s="895"/>
      <c r="BY121" s="895"/>
      <c r="BZ121" s="895"/>
      <c r="CA121" s="895">
        <v>2796040</v>
      </c>
      <c r="CB121" s="895"/>
      <c r="CC121" s="895"/>
      <c r="CD121" s="895"/>
      <c r="CE121" s="895"/>
      <c r="CF121" s="956">
        <v>29.3</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3398504</v>
      </c>
      <c r="DH121" s="895"/>
      <c r="DI121" s="895"/>
      <c r="DJ121" s="895"/>
      <c r="DK121" s="895"/>
      <c r="DL121" s="895">
        <v>3152212</v>
      </c>
      <c r="DM121" s="895"/>
      <c r="DN121" s="895"/>
      <c r="DO121" s="895"/>
      <c r="DP121" s="895"/>
      <c r="DQ121" s="895">
        <v>2899482</v>
      </c>
      <c r="DR121" s="895"/>
      <c r="DS121" s="895"/>
      <c r="DT121" s="895"/>
      <c r="DU121" s="895"/>
      <c r="DV121" s="872">
        <v>30.4</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431</v>
      </c>
      <c r="AL122" s="858"/>
      <c r="AM122" s="858"/>
      <c r="AN122" s="858"/>
      <c r="AO122" s="859"/>
      <c r="AP122" s="905" t="s">
        <v>128</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19217593</v>
      </c>
      <c r="BR122" s="926"/>
      <c r="BS122" s="926"/>
      <c r="BT122" s="926"/>
      <c r="BU122" s="926"/>
      <c r="BV122" s="926">
        <v>19012055</v>
      </c>
      <c r="BW122" s="926"/>
      <c r="BX122" s="926"/>
      <c r="BY122" s="926"/>
      <c r="BZ122" s="926"/>
      <c r="CA122" s="926">
        <v>19081301</v>
      </c>
      <c r="CB122" s="926"/>
      <c r="CC122" s="926"/>
      <c r="CD122" s="926"/>
      <c r="CE122" s="926"/>
      <c r="CF122" s="927">
        <v>199.9</v>
      </c>
      <c r="CG122" s="928"/>
      <c r="CH122" s="928"/>
      <c r="CI122" s="928"/>
      <c r="CJ122" s="928"/>
      <c r="CK122" s="950"/>
      <c r="CL122" s="936"/>
      <c r="CM122" s="936"/>
      <c r="CN122" s="936"/>
      <c r="CO122" s="937"/>
      <c r="CP122" s="916" t="s">
        <v>461</v>
      </c>
      <c r="CQ122" s="917"/>
      <c r="CR122" s="917"/>
      <c r="CS122" s="917"/>
      <c r="CT122" s="917"/>
      <c r="CU122" s="917"/>
      <c r="CV122" s="917"/>
      <c r="CW122" s="917"/>
      <c r="CX122" s="917"/>
      <c r="CY122" s="917"/>
      <c r="CZ122" s="917"/>
      <c r="DA122" s="917"/>
      <c r="DB122" s="917"/>
      <c r="DC122" s="917"/>
      <c r="DD122" s="917"/>
      <c r="DE122" s="917"/>
      <c r="DF122" s="918"/>
      <c r="DG122" s="894">
        <v>69193</v>
      </c>
      <c r="DH122" s="895"/>
      <c r="DI122" s="895"/>
      <c r="DJ122" s="895"/>
      <c r="DK122" s="895"/>
      <c r="DL122" s="895">
        <v>69189</v>
      </c>
      <c r="DM122" s="895"/>
      <c r="DN122" s="895"/>
      <c r="DO122" s="895"/>
      <c r="DP122" s="895"/>
      <c r="DQ122" s="895">
        <v>70514</v>
      </c>
      <c r="DR122" s="895"/>
      <c r="DS122" s="895"/>
      <c r="DT122" s="895"/>
      <c r="DU122" s="895"/>
      <c r="DV122" s="872">
        <v>0.7</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26152</v>
      </c>
      <c r="AB123" s="858"/>
      <c r="AC123" s="858"/>
      <c r="AD123" s="858"/>
      <c r="AE123" s="859"/>
      <c r="AF123" s="860">
        <v>25990</v>
      </c>
      <c r="AG123" s="858"/>
      <c r="AH123" s="858"/>
      <c r="AI123" s="858"/>
      <c r="AJ123" s="859"/>
      <c r="AK123" s="860">
        <v>23626</v>
      </c>
      <c r="AL123" s="858"/>
      <c r="AM123" s="858"/>
      <c r="AN123" s="858"/>
      <c r="AO123" s="859"/>
      <c r="AP123" s="905">
        <v>0.2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25227565</v>
      </c>
      <c r="BR123" s="914"/>
      <c r="BS123" s="914"/>
      <c r="BT123" s="914"/>
      <c r="BU123" s="914"/>
      <c r="BV123" s="914">
        <v>25692073</v>
      </c>
      <c r="BW123" s="914"/>
      <c r="BX123" s="914"/>
      <c r="BY123" s="914"/>
      <c r="BZ123" s="914"/>
      <c r="CA123" s="914">
        <v>25851762</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431</v>
      </c>
      <c r="AG124" s="858"/>
      <c r="AH124" s="858"/>
      <c r="AI124" s="858"/>
      <c r="AJ124" s="859"/>
      <c r="AK124" s="860" t="s">
        <v>431</v>
      </c>
      <c r="AL124" s="858"/>
      <c r="AM124" s="858"/>
      <c r="AN124" s="858"/>
      <c r="AO124" s="859"/>
      <c r="AP124" s="905" t="s">
        <v>431</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41</v>
      </c>
      <c r="BR124" s="912"/>
      <c r="BS124" s="912"/>
      <c r="BT124" s="912"/>
      <c r="BU124" s="912"/>
      <c r="BV124" s="912">
        <v>23.5</v>
      </c>
      <c r="BW124" s="912"/>
      <c r="BX124" s="912"/>
      <c r="BY124" s="912"/>
      <c r="BZ124" s="912"/>
      <c r="CA124" s="912">
        <v>15.2</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v>3931545</v>
      </c>
      <c r="DH124" s="841"/>
      <c r="DI124" s="841"/>
      <c r="DJ124" s="841"/>
      <c r="DK124" s="842"/>
      <c r="DL124" s="843">
        <v>3911250</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128740</v>
      </c>
      <c r="AB126" s="858"/>
      <c r="AC126" s="858"/>
      <c r="AD126" s="858"/>
      <c r="AE126" s="859"/>
      <c r="AF126" s="860">
        <v>117834</v>
      </c>
      <c r="AG126" s="858"/>
      <c r="AH126" s="858"/>
      <c r="AI126" s="858"/>
      <c r="AJ126" s="859"/>
      <c r="AK126" s="860">
        <v>108174</v>
      </c>
      <c r="AL126" s="858"/>
      <c r="AM126" s="858"/>
      <c r="AN126" s="858"/>
      <c r="AO126" s="859"/>
      <c r="AP126" s="905">
        <v>1.1000000000000001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12220</v>
      </c>
      <c r="AB127" s="858"/>
      <c r="AC127" s="858"/>
      <c r="AD127" s="858"/>
      <c r="AE127" s="859"/>
      <c r="AF127" s="860">
        <v>9584</v>
      </c>
      <c r="AG127" s="858"/>
      <c r="AH127" s="858"/>
      <c r="AI127" s="858"/>
      <c r="AJ127" s="859"/>
      <c r="AK127" s="860">
        <v>8439</v>
      </c>
      <c r="AL127" s="858"/>
      <c r="AM127" s="858"/>
      <c r="AN127" s="858"/>
      <c r="AO127" s="859"/>
      <c r="AP127" s="905">
        <v>0.1</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v>353189</v>
      </c>
      <c r="AB128" s="879"/>
      <c r="AC128" s="879"/>
      <c r="AD128" s="879"/>
      <c r="AE128" s="880"/>
      <c r="AF128" s="881">
        <v>357014</v>
      </c>
      <c r="AG128" s="879"/>
      <c r="AH128" s="879"/>
      <c r="AI128" s="879"/>
      <c r="AJ128" s="880"/>
      <c r="AK128" s="881">
        <v>387651</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128</v>
      </c>
      <c r="BG128" s="865"/>
      <c r="BH128" s="865"/>
      <c r="BI128" s="865"/>
      <c r="BJ128" s="865"/>
      <c r="BK128" s="865"/>
      <c r="BL128" s="888"/>
      <c r="BM128" s="864">
        <v>13.14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11310718</v>
      </c>
      <c r="AB129" s="858"/>
      <c r="AC129" s="858"/>
      <c r="AD129" s="858"/>
      <c r="AE129" s="859"/>
      <c r="AF129" s="860">
        <v>11526708</v>
      </c>
      <c r="AG129" s="858"/>
      <c r="AH129" s="858"/>
      <c r="AI129" s="858"/>
      <c r="AJ129" s="859"/>
      <c r="AK129" s="860">
        <v>11340447</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128</v>
      </c>
      <c r="BG129" s="848"/>
      <c r="BH129" s="848"/>
      <c r="BI129" s="848"/>
      <c r="BJ129" s="848"/>
      <c r="BK129" s="848"/>
      <c r="BL129" s="849"/>
      <c r="BM129" s="847">
        <v>18.14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1738659</v>
      </c>
      <c r="AB130" s="858"/>
      <c r="AC130" s="858"/>
      <c r="AD130" s="858"/>
      <c r="AE130" s="859"/>
      <c r="AF130" s="860">
        <v>1804268</v>
      </c>
      <c r="AG130" s="858"/>
      <c r="AH130" s="858"/>
      <c r="AI130" s="858"/>
      <c r="AJ130" s="859"/>
      <c r="AK130" s="860">
        <v>1796855</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10.7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9572059</v>
      </c>
      <c r="AB131" s="841"/>
      <c r="AC131" s="841"/>
      <c r="AD131" s="841"/>
      <c r="AE131" s="842"/>
      <c r="AF131" s="843">
        <v>9722440</v>
      </c>
      <c r="AG131" s="841"/>
      <c r="AH131" s="841"/>
      <c r="AI131" s="841"/>
      <c r="AJ131" s="842"/>
      <c r="AK131" s="843">
        <v>9543592</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v>15.2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10.91751524</v>
      </c>
      <c r="AB132" s="821"/>
      <c r="AC132" s="821"/>
      <c r="AD132" s="821"/>
      <c r="AE132" s="822"/>
      <c r="AF132" s="823">
        <v>10.563685660000001</v>
      </c>
      <c r="AG132" s="821"/>
      <c r="AH132" s="821"/>
      <c r="AI132" s="821"/>
      <c r="AJ132" s="822"/>
      <c r="AK132" s="823">
        <v>10.790098739999999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11.2</v>
      </c>
      <c r="AB133" s="800"/>
      <c r="AC133" s="800"/>
      <c r="AD133" s="800"/>
      <c r="AE133" s="801"/>
      <c r="AF133" s="799">
        <v>10.8</v>
      </c>
      <c r="AG133" s="800"/>
      <c r="AH133" s="800"/>
      <c r="AI133" s="800"/>
      <c r="AJ133" s="801"/>
      <c r="AK133" s="799">
        <v>10.7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7kAIfprVEXcqMb62WyfkG5auY30j2BtjxVEt6j0oYvvjjVi5nvy/gQV0TYxEWSMZ83GXNCSBHyIJW/XEfA2QA==" saltValue="lO+vWUxw6sOsuZrNKsrwSQ==" spinCount="100000" sheet="1" objects="1" scenarios="1" formatRows="0"/>
  <customSheetViews>
    <customSheetView guid="{13871F63-B738-4DAC-8E7C-46CD31041A2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Eek8RRaADrOq7cx+UEZSnnKsBpyMQQDgnu0WIVe6fpC9gYTGWPRkVLPPD5oHKgkBenEMx7CdrXsw25l7kYQ==" saltValue="UwKO0pkl7QLIsIrhlDaOUQ==" spinCount="100000" sheet="1" objects="1" scenarios="1"/>
  <dataConsolidate/>
  <customSheetViews>
    <customSheetView guid="{13871F63-B738-4DAC-8E7C-46CD31041A26}" scale="93" showPageBreaks="1" showGridLines="0" fitToPage="1" hiddenRows="1" hiddenColumns="1" view="pageBreakPreview" topLeftCell="BJ71">
      <selection activeCell="DP60" sqref="DP60"/>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xNwqAK4pQ7zCXxJT++3MPTr2esYHU41fC1Xbs8ico6j6Sc3s2277/KLjuPL8cCRiuDAdnTZBScj6DrW2yTucg==" saltValue="OE0K2recoR1uOWh72k9vdQ==" spinCount="100000" sheet="1" objects="1" scenarios="1"/>
  <dataConsolidate/>
  <customSheetViews>
    <customSheetView guid="{13871F63-B738-4DAC-8E7C-46CD31041A26}" scale="90" showGridLines="0" fitToPage="1" hiddenRows="1" hiddenColumns="1" topLeftCell="AT58">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496</v>
      </c>
      <c r="AL9" s="1227"/>
      <c r="AM9" s="1227"/>
      <c r="AN9" s="1228"/>
      <c r="AO9" s="312">
        <v>2642853</v>
      </c>
      <c r="AP9" s="312">
        <v>54746</v>
      </c>
      <c r="AQ9" s="313">
        <v>83394</v>
      </c>
      <c r="AR9" s="314">
        <v>-34.4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497</v>
      </c>
      <c r="AL10" s="1227"/>
      <c r="AM10" s="1227"/>
      <c r="AN10" s="1228"/>
      <c r="AO10" s="315">
        <v>411740</v>
      </c>
      <c r="AP10" s="315">
        <v>8529</v>
      </c>
      <c r="AQ10" s="316">
        <v>6219</v>
      </c>
      <c r="AR10" s="317">
        <v>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498</v>
      </c>
      <c r="AL11" s="1227"/>
      <c r="AM11" s="1227"/>
      <c r="AN11" s="1228"/>
      <c r="AO11" s="315">
        <v>136366</v>
      </c>
      <c r="AP11" s="315">
        <v>2825</v>
      </c>
      <c r="AQ11" s="316">
        <v>9118</v>
      </c>
      <c r="AR11" s="317">
        <v>-69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499</v>
      </c>
      <c r="AL12" s="1227"/>
      <c r="AM12" s="1227"/>
      <c r="AN12" s="1228"/>
      <c r="AO12" s="315">
        <v>176520</v>
      </c>
      <c r="AP12" s="315">
        <v>3657</v>
      </c>
      <c r="AQ12" s="316">
        <v>987</v>
      </c>
      <c r="AR12" s="317">
        <v>270.5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500</v>
      </c>
      <c r="AL13" s="1227"/>
      <c r="AM13" s="1227"/>
      <c r="AN13" s="1228"/>
      <c r="AO13" s="315">
        <v>8841</v>
      </c>
      <c r="AP13" s="315">
        <v>183</v>
      </c>
      <c r="AQ13" s="316">
        <v>9</v>
      </c>
      <c r="AR13" s="317">
        <v>1933.3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501</v>
      </c>
      <c r="AL14" s="1227"/>
      <c r="AM14" s="1227"/>
      <c r="AN14" s="1228"/>
      <c r="AO14" s="315">
        <v>86317</v>
      </c>
      <c r="AP14" s="315">
        <v>1788</v>
      </c>
      <c r="AQ14" s="316">
        <v>3664</v>
      </c>
      <c r="AR14" s="317">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502</v>
      </c>
      <c r="AL15" s="1227"/>
      <c r="AM15" s="1227"/>
      <c r="AN15" s="1228"/>
      <c r="AO15" s="315">
        <v>82478</v>
      </c>
      <c r="AP15" s="315">
        <v>1709</v>
      </c>
      <c r="AQ15" s="316">
        <v>1887</v>
      </c>
      <c r="AR15" s="317">
        <v>-9.4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503</v>
      </c>
      <c r="AL16" s="1230"/>
      <c r="AM16" s="1230"/>
      <c r="AN16" s="1231"/>
      <c r="AO16" s="315">
        <v>-193984</v>
      </c>
      <c r="AP16" s="315">
        <v>-4018</v>
      </c>
      <c r="AQ16" s="316">
        <v>-7696</v>
      </c>
      <c r="AR16" s="317">
        <v>-47.8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3351131</v>
      </c>
      <c r="AP17" s="315">
        <v>69418</v>
      </c>
      <c r="AQ17" s="316">
        <v>97581</v>
      </c>
      <c r="AR17" s="317">
        <v>-28.9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508</v>
      </c>
      <c r="AL21" s="1224"/>
      <c r="AM21" s="1224"/>
      <c r="AN21" s="1225"/>
      <c r="AO21" s="327">
        <v>7.11</v>
      </c>
      <c r="AP21" s="328">
        <v>9.5399999999999991</v>
      </c>
      <c r="AQ21" s="329">
        <v>-2.4300000000000002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509</v>
      </c>
      <c r="AL22" s="1224"/>
      <c r="AM22" s="1224"/>
      <c r="AN22" s="1225"/>
      <c r="AO22" s="332">
        <v>98.5</v>
      </c>
      <c r="AP22" s="333">
        <v>97.4</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513</v>
      </c>
      <c r="AL32" s="1215"/>
      <c r="AM32" s="1215"/>
      <c r="AN32" s="1216"/>
      <c r="AO32" s="342">
        <v>2081933</v>
      </c>
      <c r="AP32" s="342">
        <v>43127</v>
      </c>
      <c r="AQ32" s="343">
        <v>62676</v>
      </c>
      <c r="AR32" s="344">
        <v>-31.2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514</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516</v>
      </c>
      <c r="AL34" s="1215"/>
      <c r="AM34" s="1215"/>
      <c r="AN34" s="1216"/>
      <c r="AO34" s="342" t="s">
        <v>515</v>
      </c>
      <c r="AP34" s="342" t="s">
        <v>515</v>
      </c>
      <c r="AQ34" s="343">
        <v>16</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517</v>
      </c>
      <c r="AL35" s="1215"/>
      <c r="AM35" s="1215"/>
      <c r="AN35" s="1216"/>
      <c r="AO35" s="342">
        <v>736571</v>
      </c>
      <c r="AP35" s="342">
        <v>15258</v>
      </c>
      <c r="AQ35" s="343">
        <v>17882</v>
      </c>
      <c r="AR35" s="344">
        <v>-14.7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518</v>
      </c>
      <c r="AL36" s="1215"/>
      <c r="AM36" s="1215"/>
      <c r="AN36" s="1216"/>
      <c r="AO36" s="342">
        <v>244193</v>
      </c>
      <c r="AP36" s="342">
        <v>5058</v>
      </c>
      <c r="AQ36" s="343">
        <v>3809</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519</v>
      </c>
      <c r="AL37" s="1215"/>
      <c r="AM37" s="1215"/>
      <c r="AN37" s="1216"/>
      <c r="AO37" s="342">
        <v>151572</v>
      </c>
      <c r="AP37" s="342">
        <v>3140</v>
      </c>
      <c r="AQ37" s="343">
        <v>679</v>
      </c>
      <c r="AR37" s="344">
        <v>362.4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520</v>
      </c>
      <c r="AL38" s="1218"/>
      <c r="AM38" s="1218"/>
      <c r="AN38" s="1219"/>
      <c r="AO38" s="345" t="s">
        <v>515</v>
      </c>
      <c r="AP38" s="345" t="s">
        <v>515</v>
      </c>
      <c r="AQ38" s="346">
        <v>2</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521</v>
      </c>
      <c r="AL39" s="1218"/>
      <c r="AM39" s="1218"/>
      <c r="AN39" s="1219"/>
      <c r="AO39" s="342">
        <v>-387651</v>
      </c>
      <c r="AP39" s="342">
        <v>-8030</v>
      </c>
      <c r="AQ39" s="343">
        <v>-2913</v>
      </c>
      <c r="AR39" s="344">
        <v>175.7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522</v>
      </c>
      <c r="AL40" s="1215"/>
      <c r="AM40" s="1215"/>
      <c r="AN40" s="1216"/>
      <c r="AO40" s="342">
        <v>-1796855</v>
      </c>
      <c r="AP40" s="342">
        <v>-37221</v>
      </c>
      <c r="AQ40" s="343">
        <v>-59622</v>
      </c>
      <c r="AR40" s="344">
        <v>-37.6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1029763</v>
      </c>
      <c r="AP41" s="342">
        <v>21331</v>
      </c>
      <c r="AQ41" s="343">
        <v>22530</v>
      </c>
      <c r="AR41" s="344">
        <v>-5.3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491</v>
      </c>
      <c r="AN49" s="1209" t="s">
        <v>526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2647557</v>
      </c>
      <c r="AN51" s="364">
        <v>55345</v>
      </c>
      <c r="AO51" s="365">
        <v>-18.7</v>
      </c>
      <c r="AP51" s="366">
        <v>83623</v>
      </c>
      <c r="AQ51" s="367">
        <v>-0.9</v>
      </c>
      <c r="AR51" s="368">
        <v>-17.8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2013359</v>
      </c>
      <c r="AN52" s="372">
        <v>42088</v>
      </c>
      <c r="AO52" s="373">
        <v>-0.7</v>
      </c>
      <c r="AP52" s="374">
        <v>48787</v>
      </c>
      <c r="AQ52" s="375">
        <v>10</v>
      </c>
      <c r="AR52" s="376">
        <v>-10.7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2271671</v>
      </c>
      <c r="AN53" s="364">
        <v>47545</v>
      </c>
      <c r="AO53" s="365">
        <v>-14.1</v>
      </c>
      <c r="AP53" s="366">
        <v>87974</v>
      </c>
      <c r="AQ53" s="367">
        <v>5.2</v>
      </c>
      <c r="AR53" s="368">
        <v>-19.3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1579796</v>
      </c>
      <c r="AN54" s="372">
        <v>33065</v>
      </c>
      <c r="AO54" s="373">
        <v>-21.4</v>
      </c>
      <c r="AP54" s="374">
        <v>48183</v>
      </c>
      <c r="AQ54" s="375">
        <v>-1.2</v>
      </c>
      <c r="AR54" s="376">
        <v>-20.2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3004144</v>
      </c>
      <c r="AN55" s="364">
        <v>62645</v>
      </c>
      <c r="AO55" s="365">
        <v>31.8</v>
      </c>
      <c r="AP55" s="366">
        <v>78864</v>
      </c>
      <c r="AQ55" s="367">
        <v>-10.4</v>
      </c>
      <c r="AR55" s="368">
        <v>42.2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1679780</v>
      </c>
      <c r="AN56" s="372">
        <v>35028</v>
      </c>
      <c r="AO56" s="373">
        <v>5.9</v>
      </c>
      <c r="AP56" s="374">
        <v>46136</v>
      </c>
      <c r="AQ56" s="375">
        <v>-4.2</v>
      </c>
      <c r="AR56" s="376">
        <v>10.1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2914519</v>
      </c>
      <c r="AN57" s="364">
        <v>60757</v>
      </c>
      <c r="AO57" s="365">
        <v>-3</v>
      </c>
      <c r="AP57" s="366">
        <v>85042</v>
      </c>
      <c r="AQ57" s="367">
        <v>7.8</v>
      </c>
      <c r="AR57" s="368">
        <v>-10.8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1571594</v>
      </c>
      <c r="AN58" s="372">
        <v>32762</v>
      </c>
      <c r="AO58" s="373">
        <v>-6.5</v>
      </c>
      <c r="AP58" s="374">
        <v>50806</v>
      </c>
      <c r="AQ58" s="375">
        <v>10.1</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3033688</v>
      </c>
      <c r="AN59" s="364">
        <v>62842</v>
      </c>
      <c r="AO59" s="365">
        <v>3.4</v>
      </c>
      <c r="AP59" s="366">
        <v>83774</v>
      </c>
      <c r="AQ59" s="367">
        <v>-1.5</v>
      </c>
      <c r="AR59" s="368">
        <v>4.9000000000000004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1740496</v>
      </c>
      <c r="AN60" s="372">
        <v>36054</v>
      </c>
      <c r="AO60" s="373">
        <v>10</v>
      </c>
      <c r="AP60" s="374">
        <v>52179</v>
      </c>
      <c r="AQ60" s="375">
        <v>2.7</v>
      </c>
      <c r="AR60" s="376">
        <v>7.3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2774316</v>
      </c>
      <c r="AN61" s="379">
        <v>57827</v>
      </c>
      <c r="AO61" s="380">
        <v>-0.1</v>
      </c>
      <c r="AP61" s="381">
        <v>83855</v>
      </c>
      <c r="AQ61" s="382">
        <v>0</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1717005</v>
      </c>
      <c r="AN62" s="372">
        <v>35799</v>
      </c>
      <c r="AO62" s="373">
        <v>-2.5</v>
      </c>
      <c r="AP62" s="374">
        <v>49218</v>
      </c>
      <c r="AQ62" s="375">
        <v>3.5</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evkxatUtRhdg+UsY3hh55MG5YcK8oHF2DdfGb2/WAMLSK2YlGoQxP6ZS+AMbNGXtVt8JIe4CFbrDJEw46aV1A==" saltValue="NKISVttPkGFWmaK19yKYvA==" spinCount="100000" sheet="1" objects="1" scenarios="1"/>
  <customSheetViews>
    <customSheetView guid="{13871F63-B738-4DAC-8E7C-46CD31041A2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msmTw6gwi+copKCy17J3jS2J+J9gJd2r19ZoB9oyx9mARp5mO/Kunm0Czx3kmPBy9iLSUWU/nd5P6d6JoCDg==" saltValue="SLvU3NBmfQTg+BN55UMlIw==" spinCount="100000" sheet="1" objects="1" scenarios="1"/>
  <dataConsolidate/>
  <customSheetViews>
    <customSheetView guid="{13871F63-B738-4DAC-8E7C-46CD31041A26}" showGridLines="0" fitToPage="1" hiddenRows="1" hiddenColumns="1" topLeftCell="A97">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T0fdml4NRgk0aX7gyhXUVUguspTd27N/T+zdMkREpm5itftEgelRg/uQql3WO20CJ7WcHobtS+YDD+quUKUQ==" saltValue="KZtBg4HTz6XSZ++/++3iLA==" spinCount="100000" sheet="1" objects="1" scenarios="1"/>
  <dataConsolidate/>
  <customSheetViews>
    <customSheetView guid="{13871F63-B738-4DAC-8E7C-46CD31041A26}" showGridLines="0" fitToPage="1" hiddenRows="1" hiddenColumns="1" topLeftCell="A9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18.68</v>
      </c>
      <c r="G47" s="12">
        <v>19.59</v>
      </c>
      <c r="H47" s="12">
        <v>20.09</v>
      </c>
      <c r="I47" s="12">
        <v>22.01</v>
      </c>
      <c r="J47" s="13">
        <v>20.97</v>
      </c>
    </row>
    <row r="48" spans="2:10" ht="57.75" customHeight="1" x14ac:dyDescent="0.15">
      <c r="B48" s="14"/>
      <c r="C48" s="1234" t="s">
        <v>4</v>
      </c>
      <c r="D48" s="1234"/>
      <c r="E48" s="1235"/>
      <c r="F48" s="15">
        <v>4.57</v>
      </c>
      <c r="G48" s="16">
        <v>4.83</v>
      </c>
      <c r="H48" s="16">
        <v>6.23</v>
      </c>
      <c r="I48" s="16">
        <v>3.93</v>
      </c>
      <c r="J48" s="17">
        <v>4.17</v>
      </c>
    </row>
    <row r="49" spans="2:10" ht="57.75" customHeight="1" thickBot="1" x14ac:dyDescent="0.2">
      <c r="B49" s="18"/>
      <c r="C49" s="1236" t="s">
        <v>5</v>
      </c>
      <c r="D49" s="1236"/>
      <c r="E49" s="1237"/>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8F4sS64oIH5zg5k1Nhh6e8tI1qCuBPCjXmS3Yrn5H+/k2lBI0KxpoydQrQuSYMGOQ/Dex+iwAshg8enuE1Q==" saltValue="ppyD7EKQRj/71wryrtaKbw==" spinCount="100000" sheet="1" objects="1" scenarios="1"/>
  <customSheetViews>
    <customSheetView guid="{13871F63-B738-4DAC-8E7C-46CD31041A26}" showGridLines="0" fitToPage="1" hiddenRows="1" hiddenColumns="1" topLeftCell="A44">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菊川市役所</cp:lastModifiedBy>
  <cp:lastPrinted>2020-09-11T00:09:32Z</cp:lastPrinted>
  <dcterms:created xsi:type="dcterms:W3CDTF">2020-02-10T04:14:48Z</dcterms:created>
  <dcterms:modified xsi:type="dcterms:W3CDTF">2020-09-11T05:21:56Z</dcterms:modified>
  <cp:category/>
</cp:coreProperties>
</file>