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103総務課\04財政関係\23.財政状況一覧_比較分析表等\H30決算\0818照会\"/>
    </mc:Choice>
  </mc:AlternateContent>
  <bookViews>
    <workbookView xWindow="0" yWindow="0" windowWidth="20490" windowHeight="82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AM40" i="10"/>
  <c r="U40" i="10"/>
  <c r="C40" i="10"/>
  <c r="CO39" i="10"/>
  <c r="AM39" i="10"/>
  <c r="U39" i="10"/>
  <c r="C39" i="10"/>
  <c r="CO38" i="10"/>
  <c r="AM38" i="10"/>
  <c r="U38" i="10"/>
  <c r="C38" i="10"/>
  <c r="CO37" i="10"/>
  <c r="AM37" i="10"/>
  <c r="U37" i="10"/>
  <c r="C37" i="10"/>
  <c r="CO36" i="10"/>
  <c r="AM36" i="10"/>
  <c r="CO35" i="10"/>
  <c r="AM35" i="10"/>
  <c r="C34" i="10"/>
  <c r="C35" i="10" s="1"/>
  <c r="C36" i="10" l="1"/>
  <c r="U34" i="10"/>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E38" i="10" s="1"/>
  <c r="BE39" i="10" s="1"/>
  <c r="BE40" i="10" s="1"/>
  <c r="BW34" i="10" l="1"/>
  <c r="BW35" i="10" l="1"/>
  <c r="BW36" i="10" s="1"/>
  <c r="BW37" i="10" s="1"/>
  <c r="BW38" i="10" s="1"/>
  <c r="BW39" i="10" s="1"/>
  <c r="BW40" i="10" s="1"/>
  <c r="CO34" i="10"/>
</calcChain>
</file>

<file path=xl/sharedStrings.xml><?xml version="1.0" encoding="utf-8"?>
<sst xmlns="http://schemas.openxmlformats.org/spreadsheetml/2006/main" count="1135" uniqueCount="623">
  <si>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</si>
  <si>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</si>
  <si>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</si>
  <si>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</si>
  <si>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</si>
  <si>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</si>
  <si>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</si>
  <si>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</si>
  <si>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</si>
  <si>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</si>
  <si>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</si>
  <si>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</si>
  <si>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</si>
  <si>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</si>
  <si>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</si>
  <si>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</si>
  <si>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</si>
  <si>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</si>
  <si>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</si>
  <si>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</si>
  <si>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</si>
  <si>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</si>
  <si>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</si>
  <si>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</si>
  <si>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</si>
  <si>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</si>
  <si>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</si>
  <si>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</si>
  <si>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</si>
  <si>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</si>
  <si>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</si>
  <si>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</si>
  <si>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</si>
  <si>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</si>
  <si>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</si>
  <si>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</si>
  <si>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</si>
  <si>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</si>
  <si>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</si>
  <si>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</si>
  <si>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</si>
  <si>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</si>
  <si>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</si>
  <si>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</si>
  <si>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</si>
  <si>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</si>
  <si>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</si>
  <si>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</si>
  <si>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</si>
  <si>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</si>
  <si>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</si>
  <si>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</si>
  <si>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</si>
  <si>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</si>
  <si>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</si>
  <si>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</si>
  <si>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</si>
  <si>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</si>
  <si>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</si>
  <si>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</si>
  <si>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</si>
  <si>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</si>
  <si>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</si>
  <si>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</si>
  <si>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</si>
  <si>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</si>
  <si>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</si>
  <si>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</si>
  <si>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</si>
  <si>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</si>
  <si>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</si>
  <si>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</si>
  <si>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</si>
  <si>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</si>
  <si>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</si>
  <si>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</si>
  <si>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</si>
  <si>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</si>
  <si>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</si>
  <si>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</si>
  <si>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</si>
  <si>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</si>
  <si>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</si>
  <si>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</si>
  <si>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</si>
  <si>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</si>
  <si>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</si>
  <si>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</si>
  <si>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</si>
  <si>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</si>
  <si>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</si>
  <si>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</si>
  <si>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</si>
  <si>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</si>
  <si>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</si>
  <si>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</si>
  <si>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</si>
  <si>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</si>
  <si>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</si>
  <si>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</si>
  <si>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</si>
  <si>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</si>
  <si>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</si>
  <si>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</si>
  <si>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</si>
  <si>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</si>
  <si>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</si>
  <si>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</si>
  <si>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</si>
  <si>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</si>
  <si>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</si>
  <si>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</si>
  <si>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</si>
  <si>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</si>
  <si>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</si>
  <si>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</si>
  <si>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</si>
  <si>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</si>
  <si>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</si>
  <si>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</si>
  <si>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</si>
  <si>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</si>
  <si>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</si>
  <si>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</si>
  <si>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</si>
  <si>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</si>
  <si>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</si>
  <si>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</si>
  <si>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</si>
  <si>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</si>
  <si>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</si>
  <si>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</si>
  <si>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</si>
  <si>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</si>
  <si>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</si>
  <si>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</si>
  <si>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</si>
  <si>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</si>
  <si>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</si>
  <si>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</si>
  <si>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</si>
  <si>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</si>
  <si>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</si>
  <si>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</si>
  <si>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</si>
  <si>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</si>
  <si>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</si>
  <si>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</si>
  <si>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</si>
  <si>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</si>
  <si>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木質バイオマス発電事業特別会計</t>
    <phoneticPr fontId="5"/>
  </si>
  <si>
    <t>※</t>
    <phoneticPr fontId="5"/>
  </si>
  <si>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</si>
  <si>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</si>
  <si>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</si>
  <si>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</si>
  <si>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</si>
  <si>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</si>
  <si>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</si>
  <si>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</si>
  <si>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</si>
  <si>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</si>
  <si>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</si>
  <si>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</si>
  <si>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</si>
  <si>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</si>
  <si>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</si>
  <si>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</si>
  <si>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</si>
  <si>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</si>
  <si>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</si>
  <si>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</si>
  <si>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</si>
  <si>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</si>
  <si>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</si>
  <si>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</si>
  <si>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</si>
  <si>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</si>
  <si>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</si>
  <si>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</si>
  <si>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</si>
  <si>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</si>
  <si>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</si>
  <si>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</si>
  <si>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</si>
  <si>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</si>
  <si>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</si>
  <si>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</si>
  <si>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</si>
  <si>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</si>
  <si>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</si>
  <si>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</si>
  <si>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</si>
  <si>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</si>
  <si>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</si>
  <si>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</si>
  <si>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</si>
  <si>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</si>
  <si>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</si>
  <si>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</si>
  <si>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</si>
  <si>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</si>
  <si>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</si>
  <si>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</si>
  <si>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</si>
  <si>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</si>
  <si>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</si>
  <si>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</si>
  <si>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</si>
  <si>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</si>
  <si>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静岡県小山町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</si>
  <si>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</si>
  <si>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</si>
  <si>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</si>
  <si>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</si>
  <si>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</si>
  <si>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</si>
  <si>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</si>
  <si>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</si>
  <si>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</si>
  <si>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</si>
  <si>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</si>
  <si>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</si>
  <si>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</si>
  <si>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</si>
  <si>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</si>
  <si>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</si>
  <si>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</si>
  <si>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</si>
  <si>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</si>
  <si>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</si>
  <si>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</si>
  <si>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</si>
  <si>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</si>
  <si>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</si>
  <si>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</si>
  <si>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</si>
  <si>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</si>
  <si>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</si>
  <si>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</si>
  <si>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</si>
  <si>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</si>
  <si>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</si>
  <si>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</si>
  <si>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</si>
  <si>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</si>
  <si>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</si>
  <si>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</si>
  <si>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</si>
  <si>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</si>
  <si>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</si>
  <si>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</si>
  <si>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</si>
  <si>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</si>
  <si>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</si>
  <si>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</si>
  <si>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</si>
  <si>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</si>
  <si>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</si>
  <si>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</si>
  <si>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</si>
  <si>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</si>
  <si>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</si>
  <si>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</si>
  <si>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</si>
  <si>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</si>
  <si>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</si>
  <si>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</si>
  <si>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</si>
  <si>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</si>
  <si>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</si>
  <si>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</si>
  <si>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</si>
  <si>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</si>
  <si>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</si>
  <si>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</si>
  <si>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</si>
  <si>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</si>
  <si>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</si>
  <si>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</si>
  <si>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</si>
  <si>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</si>
  <si>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</si>
  <si>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</si>
  <si>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</si>
  <si>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</si>
  <si>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</si>
  <si>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</si>
  <si>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</si>
  <si>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</si>
  <si>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</si>
  <si>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</si>
  <si>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</si>
  <si>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</si>
  <si>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</si>
  <si>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</si>
  <si>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</si>
  <si>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</si>
  <si>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</si>
  <si>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</si>
  <si>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</si>
  <si>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</si>
  <si>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</si>
  <si>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</si>
  <si>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</si>
  <si>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</si>
  <si>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</si>
  <si>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</si>
  <si>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</si>
  <si>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</si>
  <si>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</si>
  <si>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</si>
  <si>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</si>
  <si>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</si>
  <si>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</si>
  <si>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</si>
  <si>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</si>
  <si>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</si>
  <si>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</si>
  <si>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</si>
  <si>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</si>
  <si>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</si>
  <si>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</si>
  <si>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</si>
  <si>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</si>
  <si>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</si>
  <si>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</si>
  <si>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</si>
  <si>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</si>
  <si>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</si>
  <si>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</si>
  <si>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</si>
  <si>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</si>
  <si>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</si>
  <si>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</si>
  <si>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</si>
  <si>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</si>
  <si>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</si>
  <si>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</si>
  <si>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</si>
  <si>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</si>
  <si>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</si>
  <si>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</si>
  <si>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</si>
  <si>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</si>
  <si>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</si>
  <si>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</si>
  <si>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</si>
  <si>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</si>
  <si>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</si>
  <si>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</si>
  <si>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</si>
  <si>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</si>
  <si>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</si>
  <si>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</si>
  <si>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</si>
  <si>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</si>
  <si>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</si>
  <si>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</si>
  <si>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静岡県小山町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</si>
  <si>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</si>
  <si>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</si>
  <si>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</si>
  <si>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</si>
  <si>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</si>
  <si>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</si>
  <si>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</si>
  <si>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</si>
  <si>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</si>
  <si>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</si>
  <si>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</si>
  <si>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</si>
  <si>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</si>
  <si>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</si>
  <si>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</si>
  <si>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</si>
  <si>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</si>
  <si>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</si>
  <si>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</si>
  <si>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</si>
  <si>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育英奨学資金特別会計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</si>
  <si>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</si>
  <si>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</si>
  <si>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</si>
  <si>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</si>
  <si>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</si>
  <si>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</si>
  <si>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</si>
  <si>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</si>
  <si>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</si>
  <si>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</si>
  <si>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</si>
  <si>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</si>
  <si>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</si>
  <si>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</si>
  <si>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</si>
  <si>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</si>
  <si>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</si>
  <si>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</si>
  <si>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</si>
  <si>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</si>
  <si>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</si>
  <si>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木質バイオマス発電事業特別会計</t>
    <phoneticPr fontId="5"/>
  </si>
  <si>
    <t>法非適用企業</t>
    <phoneticPr fontId="5"/>
  </si>
  <si>
    <t>温泉供給事業特別会計</t>
    <phoneticPr fontId="5"/>
  </si>
  <si>
    <t>法非適用企業</t>
    <phoneticPr fontId="5"/>
  </si>
  <si>
    <t>新産業集積エリア造成事業特別会計</t>
    <phoneticPr fontId="5"/>
  </si>
  <si>
    <t>上野工業団地造成事業特別会計</t>
    <phoneticPr fontId="5"/>
  </si>
  <si>
    <t>小山ＰＡ周辺開発事業特別会計</t>
    <phoneticPr fontId="5"/>
  </si>
  <si>
    <t>宅地造成事業特別会計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</si>
  <si>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</si>
  <si>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</si>
  <si>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</si>
  <si>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</si>
  <si>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</si>
  <si>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</si>
  <si>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</si>
  <si>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</si>
  <si>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</si>
  <si>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</si>
  <si>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</si>
  <si>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</si>
  <si>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</si>
  <si>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</si>
  <si>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</si>
  <si>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</si>
  <si>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</si>
  <si>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</si>
  <si>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</si>
  <si>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</si>
  <si>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</si>
  <si>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</si>
  <si>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</si>
  <si>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</si>
  <si>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</si>
  <si>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</si>
  <si>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</si>
  <si>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</si>
  <si>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</si>
  <si>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</si>
  <si>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</si>
  <si>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</si>
  <si>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</si>
  <si>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</si>
  <si>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</si>
  <si>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</si>
  <si>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</si>
  <si>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</si>
  <si>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</si>
  <si>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</si>
  <si>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</si>
  <si>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</si>
  <si>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</si>
  <si>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</si>
  <si>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</si>
  <si>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</si>
  <si>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</si>
  <si>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</si>
  <si>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</si>
  <si>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</si>
  <si>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</si>
  <si>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</si>
  <si>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</si>
  <si>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</si>
  <si>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</si>
  <si>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</si>
  <si>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</si>
  <si>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</si>
  <si>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</si>
  <si>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</si>
  <si>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</si>
  <si>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</si>
  <si>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</si>
  <si>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</si>
  <si>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</si>
  <si>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</si>
  <si>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</si>
  <si>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</si>
  <si>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</si>
  <si>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</si>
  <si>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</si>
  <si>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</si>
  <si>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温泉供給事業特別会計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</si>
  <si>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</si>
  <si>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</si>
  <si>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</si>
  <si>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</si>
  <si>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</si>
  <si>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</si>
  <si>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</si>
  <si>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</si>
  <si>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</si>
  <si>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</si>
  <si>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</si>
  <si>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</si>
  <si>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</si>
  <si>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</si>
  <si>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</si>
  <si>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</si>
  <si>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</si>
  <si>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</si>
  <si>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</si>
  <si>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</si>
  <si>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</si>
  <si>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</si>
  <si>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</si>
  <si>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</si>
  <si>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</si>
  <si>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</si>
  <si>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</si>
  <si>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</si>
  <si>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</si>
  <si>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</si>
  <si>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</si>
  <si>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</si>
  <si>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</si>
  <si>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</si>
  <si>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</si>
  <si>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</si>
  <si>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</si>
  <si>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</si>
  <si>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</si>
  <si>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</si>
  <si>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</si>
  <si>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</si>
  <si>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</si>
  <si>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</si>
  <si>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</si>
  <si>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</si>
  <si>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</si>
  <si>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</si>
  <si>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</si>
  <si>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</si>
  <si>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</si>
  <si>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</si>
  <si>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</si>
  <si>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</si>
  <si>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</si>
  <si>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</si>
  <si>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</si>
  <si>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</si>
  <si>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</si>
  <si>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</si>
  <si>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</si>
  <si>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</si>
  <si>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</si>
  <si>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</si>
  <si>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</si>
  <si>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</si>
  <si>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</si>
  <si>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</si>
  <si>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</si>
  <si>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</si>
  <si>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</si>
  <si>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</si>
  <si>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</si>
  <si>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</si>
  <si>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</si>
  <si>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</si>
  <si>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</si>
  <si>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</si>
  <si>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</si>
  <si>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</si>
  <si>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</si>
  <si>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</si>
  <si>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</si>
  <si>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</si>
  <si>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</si>
  <si>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</si>
  <si>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</si>
  <si>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1.25</t>
  </si>
  <si>
    <t>木質バイオマス発電事業特別会計</t>
  </si>
  <si>
    <t>▲ 0.14</t>
  </si>
  <si>
    <t>一般会計</t>
  </si>
  <si>
    <t>国民健康保険特別会計</t>
  </si>
  <si>
    <t>水道事業会計</t>
  </si>
  <si>
    <t>介護保険特別会計</t>
  </si>
  <si>
    <t>土地取得特別会計</t>
  </si>
  <si>
    <t>育英奨学資金特別会計</t>
  </si>
  <si>
    <t>新産業集積エリア造成事業特別会計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</si>
  <si>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</si>
  <si>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</si>
  <si>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</si>
  <si>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</si>
  <si>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</si>
  <si>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</si>
  <si>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</si>
  <si>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</si>
  <si>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</si>
  <si>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</si>
  <si>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</si>
  <si>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</si>
  <si>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御殿場市・小山町広域行政組合</t>
    <rPh sb="0" eb="4">
      <t>ゴテンバシ</t>
    </rPh>
    <rPh sb="5" eb="8">
      <t>オヤマチョウ</t>
    </rPh>
    <rPh sb="8" eb="10">
      <t>コウイキ</t>
    </rPh>
    <rPh sb="10" eb="12">
      <t>ギョウセイ</t>
    </rPh>
    <rPh sb="12" eb="14">
      <t>クミアイ</t>
    </rPh>
    <phoneticPr fontId="2"/>
  </si>
  <si>
    <t>駿豆学園管理組合</t>
    <rPh sb="0" eb="2">
      <t>スンズ</t>
    </rPh>
    <rPh sb="2" eb="4">
      <t>ガクエン</t>
    </rPh>
    <rPh sb="4" eb="6">
      <t>カンリ</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</si>
  <si>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</si>
  <si>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</si>
  <si>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静岡県地方税滞納整理組合</t>
    <rPh sb="0" eb="3">
      <t>シズオカケン</t>
    </rPh>
    <rPh sb="3" eb="6">
      <t>チホウゼイ</t>
    </rPh>
    <rPh sb="6" eb="8">
      <t>タイノウ</t>
    </rPh>
    <rPh sb="8" eb="10">
      <t>セイリ</t>
    </rPh>
    <rPh sb="10" eb="12">
      <t>クミアイ</t>
    </rPh>
    <phoneticPr fontId="2"/>
  </si>
  <si>
    <t>静岡県後期高齢者医療広域組合</t>
    <rPh sb="0" eb="3">
      <t>シズオカケン</t>
    </rPh>
    <rPh sb="3" eb="5">
      <t>コウキ</t>
    </rPh>
    <rPh sb="5" eb="8">
      <t>コウレイシャ</t>
    </rPh>
    <rPh sb="8" eb="10">
      <t>イリョウ</t>
    </rPh>
    <rPh sb="10" eb="12">
      <t>コウイキ</t>
    </rPh>
    <rPh sb="12" eb="14">
      <t>クミアイ</t>
    </rPh>
    <phoneticPr fontId="2"/>
  </si>
  <si>
    <t>静岡県後期高齢者医療広域組合（事業会計分）</t>
    <rPh sb="0" eb="3">
      <t>シズオカケン</t>
    </rPh>
    <rPh sb="3" eb="5">
      <t>コウキ</t>
    </rPh>
    <rPh sb="5" eb="8">
      <t>コウレイシャ</t>
    </rPh>
    <rPh sb="8" eb="10">
      <t>イリョウ</t>
    </rPh>
    <rPh sb="10" eb="12">
      <t>コウイキ</t>
    </rPh>
    <rPh sb="12" eb="14">
      <t>クミアイ</t>
    </rPh>
    <rPh sb="15" eb="17">
      <t>ジギョウ</t>
    </rPh>
    <rPh sb="17" eb="19">
      <t>カイケイ</t>
    </rPh>
    <rPh sb="19" eb="20">
      <t>ブン</t>
    </rPh>
    <phoneticPr fontId="2"/>
  </si>
  <si>
    <t>-</t>
    <phoneticPr fontId="2"/>
  </si>
  <si>
    <t>御殿場市小山町土地開発公社</t>
    <phoneticPr fontId="2"/>
  </si>
  <si>
    <t>○</t>
    <phoneticPr fontId="2"/>
  </si>
  <si>
    <t>-</t>
    <phoneticPr fontId="2"/>
  </si>
  <si>
    <t>総合計画推進基金</t>
    <rPh sb="0" eb="2">
      <t>ソウゴウ</t>
    </rPh>
    <rPh sb="2" eb="4">
      <t>ケイカク</t>
    </rPh>
    <rPh sb="4" eb="6">
      <t>スイシン</t>
    </rPh>
    <rPh sb="6" eb="8">
      <t>キキン</t>
    </rPh>
    <phoneticPr fontId="2"/>
  </si>
  <si>
    <t>教育振興基金</t>
    <rPh sb="0" eb="2">
      <t>キョウイク</t>
    </rPh>
    <rPh sb="2" eb="4">
      <t>シンコウ</t>
    </rPh>
    <rPh sb="4" eb="6">
      <t>キキン</t>
    </rPh>
    <phoneticPr fontId="2"/>
  </si>
  <si>
    <t>文化財保護基金</t>
    <rPh sb="0" eb="3">
      <t>ブンカザイ</t>
    </rPh>
    <rPh sb="3" eb="5">
      <t>ホゴ</t>
    </rPh>
    <rPh sb="5" eb="7">
      <t>キキン</t>
    </rPh>
    <phoneticPr fontId="2"/>
  </si>
  <si>
    <t>東富士演習場関連特定事業基金</t>
    <rPh sb="0" eb="1">
      <t>ヒガシ</t>
    </rPh>
    <rPh sb="1" eb="3">
      <t>フジ</t>
    </rPh>
    <rPh sb="3" eb="6">
      <t>エンシュウジョウ</t>
    </rPh>
    <rPh sb="6" eb="8">
      <t>カンレン</t>
    </rPh>
    <rPh sb="8" eb="10">
      <t>トクテイ</t>
    </rPh>
    <rPh sb="10" eb="12">
      <t>ジギョウ</t>
    </rPh>
    <rPh sb="12" eb="14">
      <t>キキン</t>
    </rPh>
    <phoneticPr fontId="2"/>
  </si>
  <si>
    <t>庁舎建設基金</t>
    <rPh sb="0" eb="2">
      <t>チョウシャ</t>
    </rPh>
    <rPh sb="2" eb="4">
      <t>ケンセツ</t>
    </rPh>
    <rPh sb="4" eb="6">
      <t>キキン</t>
    </rPh>
    <phoneticPr fontId="2"/>
  </si>
  <si>
    <t>事業の規模が零</t>
    <rPh sb="0" eb="2">
      <t>ジギョウ</t>
    </rPh>
    <rPh sb="3" eb="5">
      <t>キボ</t>
    </rPh>
    <rPh sb="6" eb="7">
      <t>ゼロ</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</si>
  <si>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</si>
  <si>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</si>
  <si>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</si>
  <si>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</si>
  <si>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</si>
  <si>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</si>
  <si>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</si>
  <si>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</si>
  <si>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</si>
  <si>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</si>
  <si>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</si>
  <si>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</si>
  <si>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ふるさと寄附金を原資とした基金への積み立てにより、充当可能財源等が大幅に増額したため、将来負担比率は算定されなかった。
また元利償還金の減少等により、実質公債費比率は減少している。
今後も引き続き新規発行債の抑制及び財政調整基金の積み立てに努める。</t>
    <rPh sb="4" eb="7">
      <t>キフキン</t>
    </rPh>
    <rPh sb="8" eb="10">
      <t>ゲンシ</t>
    </rPh>
    <rPh sb="13" eb="15">
      <t>キキン</t>
    </rPh>
    <rPh sb="17" eb="18">
      <t>ツ</t>
    </rPh>
    <rPh sb="19" eb="20">
      <t>タ</t>
    </rPh>
    <rPh sb="25" eb="27">
      <t>ジュウトウ</t>
    </rPh>
    <rPh sb="27" eb="29">
      <t>カノウ</t>
    </rPh>
    <rPh sb="29" eb="31">
      <t>ザイゲン</t>
    </rPh>
    <rPh sb="31" eb="32">
      <t>トウ</t>
    </rPh>
    <rPh sb="33" eb="35">
      <t>オオハバ</t>
    </rPh>
    <rPh sb="36" eb="38">
      <t>ゾウガク</t>
    </rPh>
    <rPh sb="43" eb="45">
      <t>ショウライ</t>
    </rPh>
    <rPh sb="45" eb="47">
      <t>フタン</t>
    </rPh>
    <rPh sb="47" eb="49">
      <t>ヒリツ</t>
    </rPh>
    <rPh sb="50" eb="52">
      <t>サンテイ</t>
    </rPh>
    <rPh sb="62" eb="64">
      <t>ガンリ</t>
    </rPh>
    <rPh sb="64" eb="67">
      <t>ショウカンキン</t>
    </rPh>
    <rPh sb="68" eb="70">
      <t>ゲンショウ</t>
    </rPh>
    <rPh sb="70" eb="71">
      <t>トウ</t>
    </rPh>
    <rPh sb="75" eb="77">
      <t>ジッシツ</t>
    </rPh>
    <rPh sb="77" eb="80">
      <t>コウサイヒ</t>
    </rPh>
    <rPh sb="80" eb="82">
      <t>ヒリツ</t>
    </rPh>
    <rPh sb="83" eb="85">
      <t>ゲンショウ</t>
    </rPh>
    <phoneticPr fontId="5"/>
  </si>
  <si>
    <t>ふるさと寄附金を原資とした基金への積み立てにより、充当可能財源等が大幅に増額したため、将来負担比率は算定されなかった。
充当可能財源等の増額要因である基金については、既にその大半を充当する予定があり、また今後は近年増加した有形固定資産の減価償却率の上昇も見込まれるため、今後も引き続き新規発行債の抑制及び財政調整基金の積み立てに努める。</t>
    <rPh sb="4" eb="7">
      <t>キフキン</t>
    </rPh>
    <rPh sb="8" eb="10">
      <t>ゲンシ</t>
    </rPh>
    <rPh sb="13" eb="15">
      <t>キキン</t>
    </rPh>
    <rPh sb="17" eb="18">
      <t>ツ</t>
    </rPh>
    <rPh sb="19" eb="20">
      <t>タ</t>
    </rPh>
    <rPh sb="25" eb="27">
      <t>ジュウトウ</t>
    </rPh>
    <rPh sb="27" eb="29">
      <t>カノウ</t>
    </rPh>
    <rPh sb="29" eb="31">
      <t>ザイゲン</t>
    </rPh>
    <rPh sb="31" eb="32">
      <t>トウ</t>
    </rPh>
    <rPh sb="33" eb="35">
      <t>オオハバ</t>
    </rPh>
    <rPh sb="36" eb="38">
      <t>ゾウガク</t>
    </rPh>
    <rPh sb="43" eb="45">
      <t>ショウライ</t>
    </rPh>
    <rPh sb="45" eb="47">
      <t>フタン</t>
    </rPh>
    <rPh sb="47" eb="49">
      <t>ヒリツ</t>
    </rPh>
    <rPh sb="50" eb="52">
      <t>サンテイ</t>
    </rPh>
    <rPh sb="60" eb="62">
      <t>ジュウトウ</t>
    </rPh>
    <rPh sb="62" eb="64">
      <t>カノウ</t>
    </rPh>
    <rPh sb="64" eb="66">
      <t>ザイゲン</t>
    </rPh>
    <rPh sb="66" eb="67">
      <t>トウ</t>
    </rPh>
    <rPh sb="68" eb="70">
      <t>ゾウガク</t>
    </rPh>
    <rPh sb="70" eb="72">
      <t>ヨウイン</t>
    </rPh>
    <rPh sb="75" eb="77">
      <t>キキン</t>
    </rPh>
    <rPh sb="83" eb="84">
      <t>スデ</t>
    </rPh>
    <rPh sb="87" eb="89">
      <t>タイハン</t>
    </rPh>
    <rPh sb="90" eb="92">
      <t>ジュウトウ</t>
    </rPh>
    <rPh sb="94" eb="96">
      <t>ヨテイ</t>
    </rPh>
    <rPh sb="102" eb="104">
      <t>コンゴ</t>
    </rPh>
    <rPh sb="105" eb="107">
      <t>キンネン</t>
    </rPh>
    <rPh sb="107" eb="109">
      <t>ゾウカ</t>
    </rPh>
    <rPh sb="111" eb="113">
      <t>ユウケイ</t>
    </rPh>
    <rPh sb="113" eb="115">
      <t>コテイ</t>
    </rPh>
    <rPh sb="115" eb="117">
      <t>シサン</t>
    </rPh>
    <rPh sb="118" eb="120">
      <t>ゲンカ</t>
    </rPh>
    <rPh sb="120" eb="122">
      <t>ショウキャク</t>
    </rPh>
    <rPh sb="122" eb="123">
      <t>リツ</t>
    </rPh>
    <rPh sb="124" eb="126">
      <t>ジョウショウ</t>
    </rPh>
    <rPh sb="127" eb="129">
      <t>ミコ</t>
    </rPh>
    <rPh sb="135" eb="137">
      <t>コンゴ</t>
    </rPh>
    <rPh sb="138" eb="139">
      <t>ヒ</t>
    </rPh>
    <rPh sb="140" eb="141">
      <t>ツヅ</t>
    </rPh>
    <rPh sb="142" eb="144">
      <t>シンキ</t>
    </rPh>
    <rPh sb="144" eb="146">
      <t>ハッコウ</t>
    </rPh>
    <rPh sb="146" eb="147">
      <t>サイ</t>
    </rPh>
    <rPh sb="148" eb="150">
      <t>ヨクセイ</t>
    </rPh>
    <rPh sb="150" eb="151">
      <t>オヨ</t>
    </rPh>
    <rPh sb="152" eb="154">
      <t>ザイセイ</t>
    </rPh>
    <rPh sb="154" eb="156">
      <t>チョウセイ</t>
    </rPh>
    <rPh sb="156" eb="158">
      <t>キキン</t>
    </rPh>
    <rPh sb="159" eb="160">
      <t>ツ</t>
    </rPh>
    <rPh sb="161" eb="162">
      <t>タ</t>
    </rPh>
    <rPh sb="164" eb="16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</si>
</sst>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69469</c:v>
                </c:pt>
                <c:pt idx="2">
                  <c:v>67293</c:v>
                </c:pt>
                <c:pt idx="3">
                  <c:v>67343</c:v>
                </c:pt>
                <c:pt idx="4">
                  <c:v>73475</c:v>
                </c:pt>
              </c:numCache>
            </c:numRef>
          </c:val>
          <c:smooth val="0"/>
          <c:extLst>
            <c:ext xmlns:c16="http://schemas.microsoft.com/office/drawing/2014/chart" uri="{C3380CC4-5D6E-409C-BE32-E72D297353CC}">
              <c16:uniqueId val="{00000000-B98A-421C-A515-CBE9430484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88539</c:v>
                </c:pt>
                <c:pt idx="1">
                  <c:v>80175</c:v>
                </c:pt>
                <c:pt idx="2">
                  <c:v>96257</c:v>
                </c:pt>
                <c:pt idx="3">
                  <c:v>145122</c:v>
                </c:pt>
                <c:pt idx="4">
                  <c:v>182954</c:v>
                </c:pt>
              </c:numCache>
            </c:numRef>
          </c:val>
          <c:smooth val="0"/>
          <c:extLst>
            <c:ext xmlns:c16="http://schemas.microsoft.com/office/drawing/2014/chart" uri="{C3380CC4-5D6E-409C-BE32-E72D297353CC}">
              <c16:uniqueId val="{00000001-B98A-421C-A515-CBE9430484D7}"/>
            </c:ext>
          </c:extLst>
        </c:ser>
        <c:dLbls>
          <c:showLegendKey val="0"/>
          <c:showVal val="0"/>
          <c:showCatName val="0"/>
          <c:showSerName val="0"/>
          <c:showPercent val="0"/>
          <c:showBubbleSize val="0"/>
        </c:dLbls>
        <c:marker val="1"/>
        <c:smooth val="0"/>
        <c:axId val="385130864"/>
        <c:axId val="385131648"/>
      </c:lineChart>
      <c:catAx>
        <c:axId val="385130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131648"/>
        <c:crosses val="autoZero"/>
        <c:auto val="1"/>
        <c:lblAlgn val="ctr"/>
        <c:lblOffset val="100"/>
        <c:tickLblSkip val="1"/>
        <c:tickMarkSkip val="1"/>
        <c:noMultiLvlLbl val="0"/>
      </c:catAx>
      <c:valAx>
        <c:axId val="3851316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130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3.63</c:v>
                </c:pt>
                <c:pt idx="1">
                  <c:v>6.47</c:v>
                </c:pt>
                <c:pt idx="2">
                  <c:v>7.08</c:v>
                </c:pt>
                <c:pt idx="3">
                  <c:v>9.24</c:v>
                </c:pt>
                <c:pt idx="4">
                  <c:v>11.2</c:v>
                </c:pt>
              </c:numCache>
            </c:numRef>
          </c:val>
          <c:extLst>
            <c:ext xmlns:c16="http://schemas.microsoft.com/office/drawing/2014/chart" uri="{C3380CC4-5D6E-409C-BE32-E72D297353CC}">
              <c16:uniqueId val="{00000000-8820-4A3D-8070-595F1DDE3D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6.42</c:v>
                </c:pt>
                <c:pt idx="1">
                  <c:v>11.52</c:v>
                </c:pt>
                <c:pt idx="2">
                  <c:v>11.39</c:v>
                </c:pt>
                <c:pt idx="3">
                  <c:v>11.98</c:v>
                </c:pt>
                <c:pt idx="4">
                  <c:v>13.8</c:v>
                </c:pt>
              </c:numCache>
            </c:numRef>
          </c:val>
          <c:extLst>
            <c:ext xmlns:c16="http://schemas.microsoft.com/office/drawing/2014/chart" uri="{C3380CC4-5D6E-409C-BE32-E72D297353CC}">
              <c16:uniqueId val="{00000001-8820-4A3D-8070-595F1DDE3DA4}"/>
            </c:ext>
          </c:extLst>
        </c:ser>
        <c:dLbls>
          <c:showLegendKey val="0"/>
          <c:showVal val="0"/>
          <c:showCatName val="0"/>
          <c:showSerName val="0"/>
          <c:showPercent val="0"/>
          <c:showBubbleSize val="0"/>
        </c:dLbls>
        <c:gapWidth val="250"/>
        <c:overlap val="100"/>
        <c:axId val="385132824"/>
        <c:axId val="385135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-1.25</c:v>
                </c:pt>
                <c:pt idx="1">
                  <c:v>8.02</c:v>
                </c:pt>
                <c:pt idx="2">
                  <c:v>0.33</c:v>
                </c:pt>
                <c:pt idx="3">
                  <c:v>3.03</c:v>
                </c:pt>
                <c:pt idx="4">
                  <c:v>4.13</c:v>
                </c:pt>
              </c:numCache>
            </c:numRef>
          </c:val>
          <c:smooth val="0"/>
          <c:extLst>
            <c:ext xmlns:c16="http://schemas.microsoft.com/office/drawing/2014/chart" uri="{C3380CC4-5D6E-409C-BE32-E72D297353CC}">
              <c16:uniqueId val="{00000002-8820-4A3D-8070-595F1DDE3DA4}"/>
            </c:ext>
          </c:extLst>
        </c:ser>
        <c:dLbls>
          <c:showLegendKey val="0"/>
          <c:showVal val="0"/>
          <c:showCatName val="0"/>
          <c:showSerName val="0"/>
          <c:showPercent val="0"/>
          <c:showBubbleSize val="0"/>
        </c:dLbls>
        <c:marker val="1"/>
        <c:smooth val="0"/>
        <c:axId val="385132824"/>
        <c:axId val="385135176"/>
      </c:lineChart>
      <c:catAx>
        <c:axId val="38513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5135176"/>
        <c:crosses val="autoZero"/>
        <c:auto val="1"/>
        <c:lblAlgn val="ctr"/>
        <c:lblOffset val="100"/>
        <c:tickLblSkip val="1"/>
        <c:tickMarkSkip val="1"/>
        <c:noMultiLvlLbl val="0"/>
      </c:catAx>
      <c:valAx>
        <c:axId val="385135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13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0.16</c:v>
                </c:pt>
                <c:pt idx="2">
                  <c:v>#N/A</c:v>
                </c:pt>
                <c:pt idx="3">
                  <c:v>0.1</c:v>
                </c:pt>
                <c:pt idx="4">
                  <c:v>#N/A</c:v>
                </c:pt>
                <c:pt idx="5">
                  <c:v>0.14000000000000001</c:v>
                </c:pt>
                <c:pt idx="6">
                  <c:v>#N/A</c:v>
                </c:pt>
                <c:pt idx="7">
                  <c:v>7.0000000000000007E-2</c:v>
                </c:pt>
                <c:pt idx="8">
                  <c:v>#N/A</c:v>
                </c:pt>
                <c:pt idx="9">
                  <c:v>0.11</c:v>
                </c:pt>
              </c:numCache>
            </c:numRef>
          </c:val>
          <c:extLst>
            <c:ext xmlns:c16="http://schemas.microsoft.com/office/drawing/2014/chart" uri="{C3380CC4-5D6E-409C-BE32-E72D297353CC}">
              <c16:uniqueId val="{00000000-1B7C-42EF-BAB8-749CF2EA63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7C-42EF-BAB8-749CF2EA63C5}"/>
            </c:ext>
          </c:extLst>
        </c:ser>
        <c:ser>
          <c:idx val="2"/>
          <c:order val="2"/>
          <c:tx>
            <c:strRef>
              <c:f>データシート!$A$29</c:f>
              <c:strCache>
                <c:ptCount val="1"/>
                <c:pt idx="0">
                  <c:v>新産業集積エリア造成事業特別会計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#N/A</c:v>
                </c:pt>
                <c:pt idx="3">
                  <c:v>0.01</c:v>
                </c:pt>
                <c:pt idx="4">
                  <c:v>#N/A</c:v>
                </c:pt>
                <c:pt idx="5">
                  <c:v>0.01</c:v>
                </c:pt>
                <c:pt idx="6">
                  <c:v>#N/A</c:v>
                </c:pt>
                <c:pt idx="7">
                  <c:v>0.14000000000000001</c:v>
                </c:pt>
                <c:pt idx="8">
                  <c:v>#N/A</c:v>
                </c:pt>
                <c:pt idx="9">
                  <c:v>0.05</c:v>
                </c:pt>
              </c:numCache>
            </c:numRef>
          </c:val>
          <c:extLst>
            <c:ext xmlns:c16="http://schemas.microsoft.com/office/drawing/2014/chart" uri="{C3380CC4-5D6E-409C-BE32-E72D297353CC}">
              <c16:uniqueId val="{00000002-1B7C-42EF-BAB8-749CF2EA63C5}"/>
            </c:ext>
          </c:extLst>
        </c:ser>
        <c:ser>
          <c:idx val="3"/>
          <c:order val="3"/>
          <c:tx>
            <c:strRef>
              <c:f>データシート!$A$30</c:f>
              <c:strCache>
                <c:ptCount val="1"/>
                <c:pt idx="0">
                  <c:v>育英奨学資金特別会計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7.0000000000000007E-2</c:v>
                </c:pt>
              </c:numCache>
            </c:numRef>
          </c:val>
          <c:extLst>
            <c:ext xmlns:c16="http://schemas.microsoft.com/office/drawing/2014/chart" uri="{C3380CC4-5D6E-409C-BE32-E72D297353CC}">
              <c16:uniqueId val="{00000003-1B7C-42EF-BAB8-749CF2EA63C5}"/>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1.6</c:v>
                </c:pt>
              </c:numCache>
            </c:numRef>
          </c:val>
          <c:extLst>
            <c:ext xmlns:c16="http://schemas.microsoft.com/office/drawing/2014/chart" uri="{C3380CC4-5D6E-409C-BE32-E72D297353CC}">
              <c16:uniqueId val="{00000004-1B7C-42EF-BAB8-749CF2EA63C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2.16</c:v>
                </c:pt>
                <c:pt idx="2">
                  <c:v>#N/A</c:v>
                </c:pt>
                <c:pt idx="3">
                  <c:v>1.43</c:v>
                </c:pt>
                <c:pt idx="4">
                  <c:v>#N/A</c:v>
                </c:pt>
                <c:pt idx="5">
                  <c:v>0.98</c:v>
                </c:pt>
                <c:pt idx="6">
                  <c:v>#N/A</c:v>
                </c:pt>
                <c:pt idx="7">
                  <c:v>1.96</c:v>
                </c:pt>
                <c:pt idx="8">
                  <c:v>#N/A</c:v>
                </c:pt>
                <c:pt idx="9">
                  <c:v>1.76</c:v>
                </c:pt>
              </c:numCache>
            </c:numRef>
          </c:val>
          <c:extLst>
            <c:ext xmlns:c16="http://schemas.microsoft.com/office/drawing/2014/chart" uri="{C3380CC4-5D6E-409C-BE32-E72D297353CC}">
              <c16:uniqueId val="{00000005-1B7C-42EF-BAB8-749CF2EA63C5}"/>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7.18</c:v>
                </c:pt>
                <c:pt idx="2">
                  <c:v>#N/A</c:v>
                </c:pt>
                <c:pt idx="3">
                  <c:v>7.15</c:v>
                </c:pt>
                <c:pt idx="4">
                  <c:v>#N/A</c:v>
                </c:pt>
                <c:pt idx="5">
                  <c:v>6.48</c:v>
                </c:pt>
                <c:pt idx="6">
                  <c:v>#N/A</c:v>
                </c:pt>
                <c:pt idx="7">
                  <c:v>1.71</c:v>
                </c:pt>
                <c:pt idx="8">
                  <c:v>#N/A</c:v>
                </c:pt>
                <c:pt idx="9">
                  <c:v>2.2000000000000002</c:v>
                </c:pt>
              </c:numCache>
            </c:numRef>
          </c:val>
          <c:extLst>
            <c:ext xmlns:c16="http://schemas.microsoft.com/office/drawing/2014/chart" uri="{C3380CC4-5D6E-409C-BE32-E72D297353CC}">
              <c16:uniqueId val="{00000006-1B7C-42EF-BAB8-749CF2EA63C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3.39</c:v>
                </c:pt>
                <c:pt idx="2">
                  <c:v>#N/A</c:v>
                </c:pt>
                <c:pt idx="3">
                  <c:v>4.76</c:v>
                </c:pt>
                <c:pt idx="4">
                  <c:v>#N/A</c:v>
                </c:pt>
                <c:pt idx="5">
                  <c:v>3.64</c:v>
                </c:pt>
                <c:pt idx="6">
                  <c:v>#N/A</c:v>
                </c:pt>
                <c:pt idx="7">
                  <c:v>4.22</c:v>
                </c:pt>
                <c:pt idx="8">
                  <c:v>#N/A</c:v>
                </c:pt>
                <c:pt idx="9">
                  <c:v>3.62</c:v>
                </c:pt>
              </c:numCache>
            </c:numRef>
          </c:val>
          <c:extLst>
            <c:ext xmlns:c16="http://schemas.microsoft.com/office/drawing/2014/chart" uri="{C3380CC4-5D6E-409C-BE32-E72D297353CC}">
              <c16:uniqueId val="{00000007-1B7C-42EF-BAB8-749CF2EA63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3.62</c:v>
                </c:pt>
                <c:pt idx="2">
                  <c:v>#N/A</c:v>
                </c:pt>
                <c:pt idx="3">
                  <c:v>6.46</c:v>
                </c:pt>
                <c:pt idx="4">
                  <c:v>#N/A</c:v>
                </c:pt>
                <c:pt idx="5">
                  <c:v>7.05</c:v>
                </c:pt>
                <c:pt idx="6">
                  <c:v>#N/A</c:v>
                </c:pt>
                <c:pt idx="7">
                  <c:v>9.2100000000000009</c:v>
                </c:pt>
                <c:pt idx="8">
                  <c:v>#N/A</c:v>
                </c:pt>
                <c:pt idx="9">
                  <c:v>9.5299999999999994</c:v>
                </c:pt>
              </c:numCache>
            </c:numRef>
          </c:val>
          <c:extLst>
            <c:ext xmlns:c16="http://schemas.microsoft.com/office/drawing/2014/chart" uri="{C3380CC4-5D6E-409C-BE32-E72D297353CC}">
              <c16:uniqueId val="{00000008-1B7C-42EF-BAB8-749CF2EA63C5}"/>
            </c:ext>
          </c:extLst>
        </c:ser>
        <c:ser>
          <c:idx val="9"/>
          <c:order val="9"/>
          <c:tx>
            <c:strRef>
              <c:f>データシート!$A$36</c:f>
              <c:strCache>
                <c:ptCount val="1"/>
                <c:pt idx="0">
                  <c:v>木質バイオマス発電事業特別会計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0</c:v>
                </c:pt>
                <c:pt idx="8">
                  <c:v>0.14000000000000001</c:v>
                </c:pt>
                <c:pt idx="9">
                  <c:v>#N/A</c:v>
                </c:pt>
              </c:numCache>
            </c:numRef>
          </c:val>
          <c:extLst>
            <c:ext xmlns:c16="http://schemas.microsoft.com/office/drawing/2014/chart" uri="{C3380CC4-5D6E-409C-BE32-E72D297353CC}">
              <c16:uniqueId val="{00000009-1B7C-42EF-BAB8-749CF2EA63C5}"/>
            </c:ext>
          </c:extLst>
        </c:ser>
        <c:dLbls>
          <c:showLegendKey val="0"/>
          <c:showVal val="0"/>
          <c:showCatName val="0"/>
          <c:showSerName val="0"/>
          <c:showPercent val="0"/>
          <c:showBubbleSize val="0"/>
        </c:dLbls>
        <c:gapWidth val="150"/>
        <c:overlap val="100"/>
        <c:axId val="385133216"/>
        <c:axId val="385137136"/>
      </c:barChart>
      <c:catAx>
        <c:axId val="38513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137136"/>
        <c:crosses val="autoZero"/>
        <c:auto val="1"/>
        <c:lblAlgn val="ctr"/>
        <c:lblOffset val="100"/>
        <c:tickLblSkip val="1"/>
        <c:tickMarkSkip val="1"/>
        <c:noMultiLvlLbl val="0"/>
      </c:catAx>
      <c:valAx>
        <c:axId val="38513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133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582</c:v>
                </c:pt>
                <c:pt idx="5">
                  <c:v>536</c:v>
                </c:pt>
                <c:pt idx="8">
                  <c:v>552</c:v>
                </c:pt>
                <c:pt idx="11">
                  <c:v>569</c:v>
                </c:pt>
                <c:pt idx="14">
                  <c:v>569</c:v>
                </c:pt>
              </c:numCache>
            </c:numRef>
          </c:val>
          <c:extLst>
            <c:ext xmlns:c16="http://schemas.microsoft.com/office/drawing/2014/chart" uri="{C3380CC4-5D6E-409C-BE32-E72D297353CC}">
              <c16:uniqueId val="{00000000-3D81-45F8-AB56-EE6572B5BA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81-45F8-AB56-EE6572B5BA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2-3D81-45F8-AB56-EE6572B5BA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c:v>
                </c:pt>
                <c:pt idx="3">
                  <c:v>42</c:v>
                </c:pt>
                <c:pt idx="6">
                  <c:v>32</c:v>
                </c:pt>
                <c:pt idx="9">
                  <c:v>29</c:v>
                </c:pt>
                <c:pt idx="12">
                  <c:v>30</c:v>
                </c:pt>
              </c:numCache>
            </c:numRef>
          </c:val>
          <c:extLst>
            <c:ext xmlns:c16="http://schemas.microsoft.com/office/drawing/2014/chart" uri="{C3380CC4-5D6E-409C-BE32-E72D297353CC}">
              <c16:uniqueId val="{00000003-3D81-45F8-AB56-EE6572B5BA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50</c:v>
                </c:pt>
                <c:pt idx="3">
                  <c:v>53</c:v>
                </c:pt>
                <c:pt idx="6">
                  <c:v>51</c:v>
                </c:pt>
                <c:pt idx="9">
                  <c:v>69</c:v>
                </c:pt>
                <c:pt idx="12">
                  <c:v>50</c:v>
                </c:pt>
              </c:numCache>
            </c:numRef>
          </c:val>
          <c:extLst>
            <c:ext xmlns:c16="http://schemas.microsoft.com/office/drawing/2014/chart" uri="{C3380CC4-5D6E-409C-BE32-E72D297353CC}">
              <c16:uniqueId val="{00000004-3D81-45F8-AB56-EE6572B5BA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81-45F8-AB56-EE6572B5BA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81-45F8-AB56-EE6572B5BA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916</c:v>
                </c:pt>
                <c:pt idx="3">
                  <c:v>897</c:v>
                </c:pt>
                <c:pt idx="6">
                  <c:v>890</c:v>
                </c:pt>
                <c:pt idx="9">
                  <c:v>890</c:v>
                </c:pt>
                <c:pt idx="12">
                  <c:v>874</c:v>
                </c:pt>
              </c:numCache>
            </c:numRef>
          </c:val>
          <c:extLst>
            <c:ext xmlns:c16="http://schemas.microsoft.com/office/drawing/2014/chart" uri="{C3380CC4-5D6E-409C-BE32-E72D297353CC}">
              <c16:uniqueId val="{00000007-3D81-45F8-AB56-EE6572B5BAF3}"/>
            </c:ext>
          </c:extLst>
        </c:ser>
        <c:dLbls>
          <c:showLegendKey val="0"/>
          <c:showVal val="0"/>
          <c:showCatName val="0"/>
          <c:showSerName val="0"/>
          <c:showPercent val="0"/>
          <c:showBubbleSize val="0"/>
        </c:dLbls>
        <c:gapWidth val="100"/>
        <c:overlap val="100"/>
        <c:axId val="385136352"/>
        <c:axId val="385135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428</c:v>
                </c:pt>
                <c:pt idx="2">
                  <c:v>#N/A</c:v>
                </c:pt>
                <c:pt idx="3">
                  <c:v>#N/A</c:v>
                </c:pt>
                <c:pt idx="4">
                  <c:v>456</c:v>
                </c:pt>
                <c:pt idx="5">
                  <c:v>#N/A</c:v>
                </c:pt>
                <c:pt idx="6">
                  <c:v>#N/A</c:v>
                </c:pt>
                <c:pt idx="7">
                  <c:v>421</c:v>
                </c:pt>
                <c:pt idx="8">
                  <c:v>#N/A</c:v>
                </c:pt>
                <c:pt idx="9">
                  <c:v>#N/A</c:v>
                </c:pt>
                <c:pt idx="10">
                  <c:v>419</c:v>
                </c:pt>
                <c:pt idx="11">
                  <c:v>#N/A</c:v>
                </c:pt>
                <c:pt idx="12">
                  <c:v>#N/A</c:v>
                </c:pt>
                <c:pt idx="13">
                  <c:v>385</c:v>
                </c:pt>
                <c:pt idx="14">
                  <c:v>#N/A</c:v>
                </c:pt>
              </c:numCache>
            </c:numRef>
          </c:val>
          <c:smooth val="0"/>
          <c:extLst>
            <c:ext xmlns:c16="http://schemas.microsoft.com/office/drawing/2014/chart" uri="{C3380CC4-5D6E-409C-BE32-E72D297353CC}">
              <c16:uniqueId val="{00000008-3D81-45F8-AB56-EE6572B5BAF3}"/>
            </c:ext>
          </c:extLst>
        </c:ser>
        <c:dLbls>
          <c:showLegendKey val="0"/>
          <c:showVal val="0"/>
          <c:showCatName val="0"/>
          <c:showSerName val="0"/>
          <c:showPercent val="0"/>
          <c:showBubbleSize val="0"/>
        </c:dLbls>
        <c:marker val="1"/>
        <c:smooth val="0"/>
        <c:axId val="385136352"/>
        <c:axId val="385135960"/>
      </c:lineChart>
      <c:catAx>
        <c:axId val="38513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135960"/>
        <c:crosses val="autoZero"/>
        <c:auto val="1"/>
        <c:lblAlgn val="ctr"/>
        <c:lblOffset val="100"/>
        <c:tickLblSkip val="1"/>
        <c:tickMarkSkip val="1"/>
        <c:noMultiLvlLbl val="0"/>
      </c:catAx>
      <c:valAx>
        <c:axId val="38513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13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6224</c:v>
                </c:pt>
                <c:pt idx="5">
                  <c:v>6312</c:v>
                </c:pt>
                <c:pt idx="8">
                  <c:v>6361</c:v>
                </c:pt>
                <c:pt idx="11">
                  <c:v>6446</c:v>
                </c:pt>
                <c:pt idx="14">
                  <c:v>6407</c:v>
                </c:pt>
              </c:numCache>
            </c:numRef>
          </c:val>
          <c:extLst>
            <c:ext xmlns:c16="http://schemas.microsoft.com/office/drawing/2014/chart" uri="{C3380CC4-5D6E-409C-BE32-E72D297353CC}">
              <c16:uniqueId val="{00000000-619F-40B3-9AA1-D5E9A95159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c:v>
                </c:pt>
                <c:pt idx="5">
                  <c:v>14</c:v>
                </c:pt>
                <c:pt idx="8">
                  <c:v>11</c:v>
                </c:pt>
                <c:pt idx="11">
                  <c:v>9</c:v>
                </c:pt>
                <c:pt idx="14">
                  <c:v>7</c:v>
                </c:pt>
              </c:numCache>
            </c:numRef>
          </c:val>
          <c:extLst>
            <c:ext xmlns:c16="http://schemas.microsoft.com/office/drawing/2014/chart" uri="{C3380CC4-5D6E-409C-BE32-E72D297353CC}">
              <c16:uniqueId val="{00000001-619F-40B3-9AA1-D5E9A95159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523</c:v>
                </c:pt>
                <c:pt idx="5">
                  <c:v>1196</c:v>
                </c:pt>
                <c:pt idx="8">
                  <c:v>1706</c:v>
                </c:pt>
                <c:pt idx="11">
                  <c:v>2516</c:v>
                </c:pt>
                <c:pt idx="14">
                  <c:v>10783</c:v>
                </c:pt>
              </c:numCache>
            </c:numRef>
          </c:val>
          <c:extLst>
            <c:ext xmlns:c16="http://schemas.microsoft.com/office/drawing/2014/chart" uri="{C3380CC4-5D6E-409C-BE32-E72D297353CC}">
              <c16:uniqueId val="{00000002-619F-40B3-9AA1-D5E9A95159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9F-40B3-9AA1-D5E9A95159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9F-40B3-9AA1-D5E9A95159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9F-40B3-9AA1-D5E9A95159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2645</c:v>
                </c:pt>
                <c:pt idx="3">
                  <c:v>2936</c:v>
                </c:pt>
                <c:pt idx="6">
                  <c:v>2792</c:v>
                </c:pt>
                <c:pt idx="9">
                  <c:v>2606</c:v>
                </c:pt>
                <c:pt idx="12">
                  <c:v>2501</c:v>
                </c:pt>
              </c:numCache>
            </c:numRef>
          </c:val>
          <c:extLst>
            <c:ext xmlns:c16="http://schemas.microsoft.com/office/drawing/2014/chart" uri="{C3380CC4-5D6E-409C-BE32-E72D297353CC}">
              <c16:uniqueId val="{00000006-619F-40B3-9AA1-D5E9A95159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223</c:v>
                </c:pt>
                <c:pt idx="3">
                  <c:v>242</c:v>
                </c:pt>
                <c:pt idx="6">
                  <c:v>223</c:v>
                </c:pt>
                <c:pt idx="9">
                  <c:v>420</c:v>
                </c:pt>
                <c:pt idx="12">
                  <c:v>388</c:v>
                </c:pt>
              </c:numCache>
            </c:numRef>
          </c:val>
          <c:extLst>
            <c:ext xmlns:c16="http://schemas.microsoft.com/office/drawing/2014/chart" uri="{C3380CC4-5D6E-409C-BE32-E72D297353CC}">
              <c16:uniqueId val="{00000007-619F-40B3-9AA1-D5E9A95159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571</c:v>
                </c:pt>
                <c:pt idx="3">
                  <c:v>554</c:v>
                </c:pt>
                <c:pt idx="6">
                  <c:v>565</c:v>
                </c:pt>
                <c:pt idx="9">
                  <c:v>632</c:v>
                </c:pt>
                <c:pt idx="12">
                  <c:v>593</c:v>
                </c:pt>
              </c:numCache>
            </c:numRef>
          </c:val>
          <c:extLst>
            <c:ext xmlns:c16="http://schemas.microsoft.com/office/drawing/2014/chart" uri="{C3380CC4-5D6E-409C-BE32-E72D297353CC}">
              <c16:uniqueId val="{00000008-619F-40B3-9AA1-D5E9A95159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c:v>
                </c:pt>
                <c:pt idx="3">
                  <c:v>0</c:v>
                </c:pt>
                <c:pt idx="6">
                  <c:v>0</c:v>
                </c:pt>
                <c:pt idx="9">
                  <c:v>425</c:v>
                </c:pt>
                <c:pt idx="12">
                  <c:v>340</c:v>
                </c:pt>
              </c:numCache>
            </c:numRef>
          </c:val>
          <c:extLst>
            <c:ext xmlns:c16="http://schemas.microsoft.com/office/drawing/2014/chart" uri="{C3380CC4-5D6E-409C-BE32-E72D297353CC}">
              <c16:uniqueId val="{00000009-619F-40B3-9AA1-D5E9A95159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8317</c:v>
                </c:pt>
                <c:pt idx="3">
                  <c:v>8228</c:v>
                </c:pt>
                <c:pt idx="6">
                  <c:v>8155</c:v>
                </c:pt>
                <c:pt idx="9">
                  <c:v>8154</c:v>
                </c:pt>
                <c:pt idx="12">
                  <c:v>8101</c:v>
                </c:pt>
              </c:numCache>
            </c:numRef>
          </c:val>
          <c:extLst>
            <c:ext xmlns:c16="http://schemas.microsoft.com/office/drawing/2014/chart" uri="{C3380CC4-5D6E-409C-BE32-E72D297353CC}">
              <c16:uniqueId val="{0000000A-619F-40B3-9AA1-D5E9A951595F}"/>
            </c:ext>
          </c:extLst>
        </c:ser>
        <c:dLbls>
          <c:showLegendKey val="0"/>
          <c:showVal val="0"/>
          <c:showCatName val="0"/>
          <c:showSerName val="0"/>
          <c:showPercent val="0"/>
          <c:showBubbleSize val="0"/>
        </c:dLbls>
        <c:gapWidth val="100"/>
        <c:overlap val="100"/>
        <c:axId val="385133608"/>
        <c:axId val="385134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5008</c:v>
                </c:pt>
                <c:pt idx="2">
                  <c:v>#N/A</c:v>
                </c:pt>
                <c:pt idx="3">
                  <c:v>#N/A</c:v>
                </c:pt>
                <c:pt idx="4">
                  <c:v>4438</c:v>
                </c:pt>
                <c:pt idx="5">
                  <c:v>#N/A</c:v>
                </c:pt>
                <c:pt idx="6">
                  <c:v>#N/A</c:v>
                </c:pt>
                <c:pt idx="7">
                  <c:v>3657</c:v>
                </c:pt>
                <c:pt idx="8">
                  <c:v>#N/A</c:v>
                </c:pt>
                <c:pt idx="9">
                  <c:v>#N/A</c:v>
                </c:pt>
                <c:pt idx="10">
                  <c:v>3266</c:v>
                </c:pt>
                <c:pt idx="11">
                  <c:v>#N/A</c:v>
                </c:pt>
                <c:pt idx="12">
                  <c:v>#N/A</c:v>
                </c:pt>
                <c:pt idx="13">
                  <c:v>0</c:v>
                </c:pt>
                <c:pt idx="14">
                  <c:v>#N/A</c:v>
                </c:pt>
              </c:numCache>
            </c:numRef>
          </c:val>
          <c:smooth val="0"/>
          <c:extLst>
            <c:ext xmlns:c16="http://schemas.microsoft.com/office/drawing/2014/chart" uri="{C3380CC4-5D6E-409C-BE32-E72D297353CC}">
              <c16:uniqueId val="{0000000B-619F-40B3-9AA1-D5E9A951595F}"/>
            </c:ext>
          </c:extLst>
        </c:ser>
        <c:dLbls>
          <c:showLegendKey val="0"/>
          <c:showVal val="0"/>
          <c:showCatName val="0"/>
          <c:showSerName val="0"/>
          <c:showPercent val="0"/>
          <c:showBubbleSize val="0"/>
        </c:dLbls>
        <c:marker val="1"/>
        <c:smooth val="0"/>
        <c:axId val="385133608"/>
        <c:axId val="385134000"/>
      </c:lineChart>
      <c:catAx>
        <c:axId val="38513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5134000"/>
        <c:crosses val="autoZero"/>
        <c:auto val="1"/>
        <c:lblAlgn val="ctr"/>
        <c:lblOffset val="100"/>
        <c:tickLblSkip val="1"/>
        <c:tickMarkSkip val="1"/>
        <c:noMultiLvlLbl val="0"/>
      </c:catAx>
      <c:valAx>
        <c:axId val="38513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133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601</c:v>
                </c:pt>
                <c:pt idx="1">
                  <c:v>642</c:v>
                </c:pt>
                <c:pt idx="2">
                  <c:v>752</c:v>
                </c:pt>
              </c:numCache>
            </c:numRef>
          </c:val>
          <c:extLst>
            <c:ext xmlns:c16="http://schemas.microsoft.com/office/drawing/2014/chart" uri="{C3380CC4-5D6E-409C-BE32-E72D297353CC}">
              <c16:uniqueId val="{00000000-052F-4ADC-B052-4EC81B77DB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52F-4ADC-B052-4EC81B77DB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954</c:v>
                </c:pt>
                <c:pt idx="1">
                  <c:v>1774</c:v>
                </c:pt>
                <c:pt idx="2">
                  <c:v>9871</c:v>
                </c:pt>
              </c:numCache>
            </c:numRef>
          </c:val>
          <c:extLst>
            <c:ext xmlns:c16="http://schemas.microsoft.com/office/drawing/2014/chart" uri="{C3380CC4-5D6E-409C-BE32-E72D297353CC}">
              <c16:uniqueId val="{00000002-052F-4ADC-B052-4EC81B77DB15}"/>
            </c:ext>
          </c:extLst>
        </c:ser>
        <c:dLbls>
          <c:showLegendKey val="0"/>
          <c:showVal val="0"/>
          <c:showCatName val="0"/>
          <c:showSerName val="0"/>
          <c:showPercent val="0"/>
          <c:showBubbleSize val="0"/>
        </c:dLbls>
        <c:gapWidth val="120"/>
        <c:overlap val="100"/>
        <c:axId val="394179760"/>
        <c:axId val="394182504"/>
      </c:barChart>
      <c:catAx>
        <c:axId val="39417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4182504"/>
        <c:crosses val="autoZero"/>
        <c:auto val="1"/>
        <c:lblAlgn val="ctr"/>
        <c:lblOffset val="100"/>
        <c:tickLblSkip val="1"/>
        <c:tickMarkSkip val="1"/>
        <c:noMultiLvlLbl val="0"/>
      </c:catAx>
      <c:valAx>
        <c:axId val="394182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17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{741042DB-98D4-462E-9E57-12FE374C0177}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C0A-40D4-889F-232C9A95AA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{F98ED8B5-5556-4093-ACFF-CD085A57BC96}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0A-40D4-889F-232C9A95AA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{9F64FF29-A73A-44AB-8455-A23D658D92C5}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0A-40D4-889F-232C9A95AA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{4A0D233B-A1F5-47A0-B42D-FE8A1D1A2426}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0A-40D4-889F-232C9A95AA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{952B5D29-19BD-4EE5-8F69-0FE2DBEF0255}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0A-40D4-889F-232C9A95AA2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{88BE2D3E-EB3C-46CE-8D8B-5F7244CA2B57}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C0A-40D4-889F-232C9A95AA2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{E016A44B-8063-4C22-963D-E29378B969E4}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C0A-40D4-889F-232C9A95AA2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{1BDF025C-FE0D-48A5-8F60-DEE6F065FEBD}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C0A-40D4-889F-232C9A95AA2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{8EADB439-A4A3-43CA-9AE9-FFFED830466D}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C0A-40D4-889F-232C9A95AA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52.9</c:v>
                </c:pt>
                <c:pt idx="24">
                  <c:v>43.5</c:v>
                </c:pt>
                <c:pt idx="32">
                  <c:v>43.7</c:v>
                </c:pt>
              </c:numCache>
            </c:numRef>
          </c:xVal>
          <c:yVal>
            <c:numRef>
              <c:f>公会計指標分析・財政指標組合せ分析表!$BP$51:$DC$51</c:f>
              <c:numCache>
                <c:formatCode>#,##0.0;"▲ "#,##0.0</c:formatCode>
                <c:ptCount val="40"/>
                <c:pt idx="16">
                  <c:v>77.3</c:v>
                </c:pt>
                <c:pt idx="24">
                  <c:v>68.2</c:v>
                </c:pt>
              </c:numCache>
            </c:numRef>
          </c:yVal>
          <c:smooth val="0"/>
          <c:extLst>
            <c:ext xmlns:c16="http://schemas.microsoft.com/office/drawing/2014/chart" uri="{C3380CC4-5D6E-409C-BE32-E72D297353CC}">
              <c16:uniqueId val="{00000009-9C0A-40D4-889F-232C9A95AA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{6580489B-858E-4BBB-B80B-9ECC6AB6F5C7}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C0A-40D4-889F-232C9A95AA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{9EB45316-81D3-4A7E-A6AF-F351028ACE48}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0A-40D4-889F-232C9A95AA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{B22F6E4C-22D3-4C9D-A18A-E2A9B158569E}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0A-40D4-889F-232C9A95AA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{8E1A59A9-99E4-4B1B-B497-749ECCED99D6}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0A-40D4-889F-232C9A95AA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{575B8F1F-46C8-4B75-A53F-EC1D81C5D475}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0A-40D4-889F-232C9A95AA2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{55C925FB-6246-43EC-8A33-623DE738D7EB}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C0A-40D4-889F-232C9A95AA2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{9BB2E40A-5C29-4965-A3F9-CE218EBFFCA8}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C0A-40D4-889F-232C9A95AA2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{1B7B89AF-BD04-4ACE-BDA3-9EF9F1D0EA6D}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C0A-40D4-889F-232C9A95AA2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{3B6BF5A7-68BB-4D54-A933-EAD440FB62ED}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C0A-40D4-889F-232C9A95AA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extLst>
            <c:ext xmlns:c16="http://schemas.microsoft.com/office/drawing/2014/chart" uri="{C3380CC4-5D6E-409C-BE32-E72D297353CC}">
              <c16:uniqueId val="{00000013-9C0A-40D4-889F-232C9A95AA24}"/>
            </c:ext>
          </c:extLst>
        </c:ser>
        <c:dLbls>
          <c:showLegendKey val="0"/>
          <c:showVal val="1"/>
          <c:showCatName val="0"/>
          <c:showSerName val="0"/>
          <c:showPercent val="0"/>
          <c:showBubbleSize val="0"/>
        </c:dLbls>
        <c:axId val="46179840"/>
        <c:axId val="46181760"/>
      </c:scatterChart>
      <c:valAx>
        <c:axId val="46179840"/>
        <c:scaling>
          <c:orientation val="minMax"/>
          <c:max val="62"/>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7"/>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{1323A85A-ACD1-4D6B-95F3-FA57FC13D159}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934-4DCF-9C43-F0A4FECA2F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{45EF6F6C-622D-4BA5-B8B0-77555116523F}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34-4DCF-9C43-F0A4FECA2F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{EAE3C245-7C21-483A-BBB6-E0659896C456}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34-4DCF-9C43-F0A4FECA2F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{C3A559BE-989B-4FC2-B3E0-5D51A2D3A66F}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34-4DCF-9C43-F0A4FECA2F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{B5C79EFE-640F-4D7E-A040-B465DC52197F}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34-4DCF-9C43-F0A4FECA2F2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{39028A07-E1DA-4DE8-87B1-1DBFD5DBE91A}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934-4DCF-9C43-F0A4FECA2F2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{F2518937-D9C7-4B2E-852C-A95DA9A3EE2E}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934-4DCF-9C43-F0A4FECA2F2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{6507D82D-44F0-442A-B7C9-82CB81EA5711}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934-4DCF-9C43-F0A4FECA2F2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{970D1C40-0A43-4CFC-B5EA-05BE227D1E36}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934-4DCF-9C43-F0A4FECA2F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9.6999999999999993</c:v>
                </c:pt>
                <c:pt idx="16">
                  <c:v>9.1</c:v>
                </c:pt>
                <c:pt idx="24">
                  <c:v>9</c:v>
                </c:pt>
                <c:pt idx="32">
                  <c:v>8.5</c:v>
                </c:pt>
              </c:numCache>
            </c:numRef>
          </c:xVal>
          <c:yVal>
            <c:numRef>
              <c:f>公会計指標分析・財政指標組合せ分析表!$BP$73:$DC$73</c:f>
              <c:numCache>
                <c:formatCode>#,##0.0;"▲ "#,##0.0</c:formatCode>
                <c:ptCount val="40"/>
                <c:pt idx="0">
                  <c:v>106.5</c:v>
                </c:pt>
                <c:pt idx="8">
                  <c:v>92.7</c:v>
                </c:pt>
                <c:pt idx="16">
                  <c:v>77.3</c:v>
                </c:pt>
                <c:pt idx="24">
                  <c:v>68.2</c:v>
                </c:pt>
              </c:numCache>
            </c:numRef>
          </c:yVal>
          <c:smooth val="0"/>
          <c:extLst>
            <c:ext xmlns:c16="http://schemas.microsoft.com/office/drawing/2014/chart" uri="{C3380CC4-5D6E-409C-BE32-E72D297353CC}">
              <c16:uniqueId val="{00000009-4934-4DCF-9C43-F0A4FECA2F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{5D998CF1-B113-4875-9DF7-F91AB4AF385C}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934-4DCF-9C43-F0A4FECA2F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{6ABF3FAC-3077-4AC7-B927-0C436D4D9D44}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34-4DCF-9C43-F0A4FECA2F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{71D79253-4D7F-4D93-9C03-BC7FC40460CE}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34-4DCF-9C43-F0A4FECA2F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{14F3EA9D-EDC4-4058-A647-99C2B05B4E28}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34-4DCF-9C43-F0A4FECA2F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{99EA406F-AB17-4D5D-BB59-3ED4C59B3F2F}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34-4DCF-9C43-F0A4FECA2F2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{236CE9BE-44F9-4D77-9B8E-50AE3318E9D3}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934-4DCF-9C43-F0A4FECA2F2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{68F49105-5BBD-492B-AEF3-561A6F525757}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934-4DCF-9C43-F0A4FECA2F2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{D3E93255-D774-41B0-8A3B-2BA0B257BC7E}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934-4DCF-9C43-F0A4FECA2F2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{AA82976E-3D47-4EA3-9C43-BBF7669F863A}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934-4DCF-9C43-F0A4FECA2F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9</c:v>
                </c:pt>
                <c:pt idx="16">
                  <c:v>8.1999999999999993</c:v>
                </c:pt>
                <c:pt idx="24">
                  <c:v>8</c:v>
                </c:pt>
                <c:pt idx="32">
                  <c:v>7.9</c:v>
                </c:pt>
              </c:numCache>
            </c:numRef>
          </c:xVal>
          <c:yVal>
            <c:numRef>
              <c:f>公会計指標分析・財政指標組合せ分析表!$BP$77:$DC$77</c:f>
              <c:numCache>
                <c:formatCode>#,##0.0;"▲ "#,##0.0</c:formatCode>
                <c:ptCount val="40"/>
                <c:pt idx="0">
                  <c:v>20.3</c:v>
                </c:pt>
                <c:pt idx="8">
                  <c:v>36.5</c:v>
                </c:pt>
                <c:pt idx="16">
                  <c:v>32.9</c:v>
                </c:pt>
                <c:pt idx="24">
                  <c:v>28.5</c:v>
                </c:pt>
                <c:pt idx="32">
                  <c:v>20.5</c:v>
                </c:pt>
              </c:numCache>
            </c:numRef>
          </c:yVal>
          <c:smooth val="0"/>
          <c:extLst>
            <c:ext xmlns:c16="http://schemas.microsoft.com/office/drawing/2014/chart" uri="{C3380CC4-5D6E-409C-BE32-E72D297353CC}">
              <c16:uniqueId val="{00000013-4934-4DCF-9C43-F0A4FECA2F28}"/>
            </c:ext>
          </c:extLst>
        </c:ser>
        <c:dLbls>
          <c:showLegendKey val="0"/>
          <c:showVal val="1"/>
          <c:showCatName val="0"/>
          <c:showSerName val="0"/>
          <c:showPercent val="0"/>
          <c:showBubbleSize val="0"/>
        </c:dLbls>
        <c:axId val="84219776"/>
        <c:axId val="84234240"/>
      </c:scatterChart>
      <c:valAx>
        <c:axId val="84219776"/>
        <c:scaling>
          <c:orientation val="minMax"/>
          <c:max val="10.6"/>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平成３０年度は、新規起債を抑制していることから起債の元利償還金は減少した。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また、公営企業債の元利償還金に対する繰入金も減少していることから元利償還金等が減少しているため、実質公債費比率の分子は減少した。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実質公債費比率の上昇抑制のため、計画的な財政運営に努める。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３０年度は地方債の現在高について、新規起債を抑制していることから減少した。また、債務負担行為に基づく支出予定額から退職手当負担見込額までのすべてで減額となった。また、ふるさと寄附の一部を総合計画推進基金等に積立てたことから、充当可能基金が大幅に増加したため、充当可能財源等が将来負担額を上回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ふるさと寄附による積立金は一時的なものであるので、今後も財政調整基金の計画的な積立てや起債発行額の抑制により、健全財政に努めていく。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静岡県小山町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寄附の使い道について「登録有形文化財等の保全・活用」や「便利で快適ないきいきとしたまちづくりのために」また、「生きる力を育む学校教育の充実」を選択する寄附金の一部を基金に積立て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財政調整基金については、標準財政規模の１５％程度（８億円）、庁舎建設基金については、毎年度、計画的に積立てを行っていく。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総合計画推進基金：総合計画に定める重点事業の推進を図るため必要な財源を確保し、堅実な総合計画の実現に資するため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教育振興基金：心豊かな教育の振興、子育て及び教育環境の整備等を行う経費に充てるため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文化財保護基金：町内に所在する文化財の保存及び活用に要する経費に充てるため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東富士演習場関連特定事業基金：防衛施設周辺の生活環境の整備等に関する法律施行令</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昭和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年政令第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項各号に掲げる事業の実施に要する経費に充てるため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庁舎建設基金：小山町役場庁舎の建設又は改築等の実施に要する経費に充てるため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今後の地域産業立地事業費補助金のため、総合計画推進基金に積立てによる増＋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百万円と取崩しによる減▲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ふるさと寄附のうち生きる力を育む学校教育の充実を希望される金額を教育振興基金に積立てによる増＋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百万円と取崩しによる減▲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ふるさと寄附のうち文化財保護を希望される金額を文化財保護基金に積立てによる増＋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百万円と取崩しによる減▲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防衛施設周辺の生活環境の整備等に関する法律第９条交付金の積立による増＋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百万円と取崩しによる減▲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庁舎建設又は改築等のため庁舎建設基金を積立てたことによる増＋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庁舎建設基金：役場庁舎の建設又は改築等の実施に要する経費に充てるため、毎年度計画的に積立てをしていく。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当初予算編成時の見込よりも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固定資産税が増収になり、積立てをしたことから１億１千万円の増となった。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標準財政規模の１５％程度（８億円）を目標に積立てをしていく。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利息の積立のみ。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積立予定なし。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18,781
18,595
135.74
36,706,089
35,016,686
610,225
5,446,092
8,100,898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減価償却累計額は増加しているが、本庁舎別棟の新築や町営住宅の改修等により、有形固定資産減価償却率の上昇は抑えられ、前年度と同程度となっている。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8" name="直線コネクタ 67"/>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9"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0" name="直線コネクタ 69"/>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1"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2" name="直線コネクタ 71"/>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3" name="有形固定資産減価償却率平均値テキスト"/>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4" name="フローチャート: 判断 73"/>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5" name="フローチャート: 判断 74"/>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6" name="フローチャート: 判断 75"/>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7" name="フローチャート: 判断 76"/>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72299</xdr:rowOff>
    </xdr:from>
    <xdr:to>
      <xdr:col>23</xdr:col>
      <xdr:colOff>136525</xdr:colOff>
      <xdr:row>33</xdr:row>
      <xdr:rowOff>2449</xdr:rowOff>
    </xdr:to>
    <xdr:sp macro="" textlink="">
      <xdr:nvSpPr>
        <xdr:cNvPr id="83" name="楕円 82"/>
        <xdr:cNvSpPr/>
      </xdr:nvSpPr>
      <xdr:spPr>
        <a:xfrm>
          <a:off x="47117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50726</xdr:rowOff>
    </xdr:from>
    <xdr:ext cx="405111" cy="259045"/>
    <xdr:sp macro="" textlink="">
      <xdr:nvSpPr>
        <xdr:cNvPr id="84" name="有形固定資産減価償却率該当値テキスト"/>
        <xdr:cNvSpPr txBox="1"/>
      </xdr:nvSpPr>
      <xdr:spPr>
        <a:xfrm>
          <a:off x="4813300" y="630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78468</xdr:rowOff>
    </xdr:from>
    <xdr:to>
      <xdr:col>19</xdr:col>
      <xdr:colOff>187325</xdr:colOff>
      <xdr:row>33</xdr:row>
      <xdr:rowOff>8618</xdr:rowOff>
    </xdr:to>
    <xdr:sp macro="" textlink="">
      <xdr:nvSpPr>
        <xdr:cNvPr id="85" name="楕円 84"/>
        <xdr:cNvSpPr/>
      </xdr:nvSpPr>
      <xdr:spPr>
        <a:xfrm>
          <a:off x="4000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123099</xdr:rowOff>
    </xdr:from>
    <xdr:to>
      <xdr:col>23</xdr:col>
      <xdr:colOff>85725</xdr:colOff>
      <xdr:row>32</xdr:row>
      <xdr:rowOff>129268</xdr:rowOff>
    </xdr:to>
    <xdr:cxnSp macro="">
      <xdr:nvCxnSpPr>
        <xdr:cNvPr id="86" name="直線コネクタ 85"/>
        <xdr:cNvCxnSpPr/>
      </xdr:nvCxnSpPr>
      <xdr:spPr>
        <a:xfrm flipV="1">
          <a:off x="4051300" y="6381024"/>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7" name="楕円 86"/>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32</xdr:row>
      <xdr:rowOff>129268</xdr:rowOff>
    </xdr:to>
    <xdr:cxnSp macro="">
      <xdr:nvCxnSpPr>
        <xdr:cNvPr id="88" name="直線コネクタ 87"/>
        <xdr:cNvCxnSpPr/>
      </xdr:nvCxnSpPr>
      <xdr:spPr>
        <a:xfrm>
          <a:off x="3289300" y="6097270"/>
          <a:ext cx="762000" cy="28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9"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0"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1"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171195</xdr:rowOff>
    </xdr:from>
    <xdr:ext cx="405111" cy="259045"/>
    <xdr:sp macro="" textlink="">
      <xdr:nvSpPr>
        <xdr:cNvPr id="92" name="n_1mainValue有形固定資産減価償却率"/>
        <xdr:cNvSpPr txBox="1"/>
      </xdr:nvSpPr>
      <xdr:spPr>
        <a:xfrm>
          <a:off x="38360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3" name="n_2main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6" name="正方形/長方形 95"/>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ふるさと寄附金を原資とした基金への積み立てにより、充当可能基金残高が大幅に増額したため、債務償還比率が減少している。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0" name="テキスト ボックス 10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2" name="テキスト ボックス 11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4" name="テキスト ボックス 113"/>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6" name="テキスト ボックス 115"/>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0" name="直線コネクタ 119"/>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1"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2" name="直線コネクタ 12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3"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4" name="直線コネクタ 123"/>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25" name="債務償還比率平均値テキスト"/>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6" name="フローチャート: 判断 125"/>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7" name="フローチャート: 判断 126"/>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148727</xdr:rowOff>
    </xdr:from>
    <xdr:to>
      <xdr:col>76</xdr:col>
      <xdr:colOff>73025</xdr:colOff>
      <xdr:row>34</xdr:row>
      <xdr:rowOff>78877</xdr:rowOff>
    </xdr:to>
    <xdr:sp macro="" textlink="">
      <xdr:nvSpPr>
        <xdr:cNvPr id="133" name="楕円 132"/>
        <xdr:cNvSpPr/>
      </xdr:nvSpPr>
      <xdr:spPr>
        <a:xfrm>
          <a:off x="14744700" y="65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63654</xdr:rowOff>
    </xdr:from>
    <xdr:ext cx="405111" cy="259045"/>
    <xdr:sp macro="" textlink="">
      <xdr:nvSpPr>
        <xdr:cNvPr id="134" name="債務償還比率該当値テキスト"/>
        <xdr:cNvSpPr txBox="1"/>
      </xdr:nvSpPr>
      <xdr:spPr>
        <a:xfrm>
          <a:off x="14846300" y="64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145928</xdr:rowOff>
    </xdr:from>
    <xdr:to>
      <xdr:col>72</xdr:col>
      <xdr:colOff>123825</xdr:colOff>
      <xdr:row>32</xdr:row>
      <xdr:rowOff>76078</xdr:rowOff>
    </xdr:to>
    <xdr:sp macro="" textlink="">
      <xdr:nvSpPr>
        <xdr:cNvPr id="135" name="楕円 134"/>
        <xdr:cNvSpPr/>
      </xdr:nvSpPr>
      <xdr:spPr>
        <a:xfrm>
          <a:off x="14033500" y="62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25278</xdr:rowOff>
    </xdr:from>
    <xdr:to>
      <xdr:col>76</xdr:col>
      <xdr:colOff>22225</xdr:colOff>
      <xdr:row>34</xdr:row>
      <xdr:rowOff>28077</xdr:rowOff>
    </xdr:to>
    <xdr:cxnSp macro="">
      <xdr:nvCxnSpPr>
        <xdr:cNvPr id="136" name="直線コネクタ 135"/>
        <xdr:cNvCxnSpPr/>
      </xdr:nvCxnSpPr>
      <xdr:spPr>
        <a:xfrm>
          <a:off x="14084300" y="6283203"/>
          <a:ext cx="711200" cy="34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37" name="n_1aveValue債務償還比率"/>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67205</xdr:rowOff>
    </xdr:from>
    <xdr:ext cx="469744" cy="259045"/>
    <xdr:sp macro="" textlink="">
      <xdr:nvSpPr>
        <xdr:cNvPr id="138" name="n_1mainValue債務償還比率"/>
        <xdr:cNvSpPr txBox="1"/>
      </xdr:nvSpPr>
      <xdr:spPr>
        <a:xfrm>
          <a:off x="13836727" y="632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18,781
18,595
135.74
36,706,089
35,016,686
610,225
5,446,092
8,100,898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1" name="楕円 70"/>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2" name="【道路】&#10;有形固定資産減価償却率該当値テキスト"/>
        <xdr:cNvSpPr txBox="1"/>
      </xdr:nvSpPr>
      <xdr:spPr>
        <a:xfrm>
          <a:off x="4673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3" name="楕円 72"/>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53340</xdr:rowOff>
    </xdr:to>
    <xdr:cxnSp macro="">
      <xdr:nvCxnSpPr>
        <xdr:cNvPr id="74" name="直線コネクタ 73"/>
        <xdr:cNvCxnSpPr/>
      </xdr:nvCxnSpPr>
      <xdr:spPr>
        <a:xfrm flipV="1">
          <a:off x="3797300" y="65474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19685</xdr:rowOff>
    </xdr:from>
    <xdr:to>
      <xdr:col>15</xdr:col>
      <xdr:colOff>101600</xdr:colOff>
      <xdr:row>38</xdr:row>
      <xdr:rowOff>121285</xdr:rowOff>
    </xdr:to>
    <xdr:sp macro="" textlink="">
      <xdr:nvSpPr>
        <xdr:cNvPr id="75" name="楕円 74"/>
        <xdr:cNvSpPr/>
      </xdr:nvSpPr>
      <xdr:spPr>
        <a:xfrm>
          <a:off x="2857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70485</xdr:rowOff>
    </xdr:to>
    <xdr:cxnSp macro="">
      <xdr:nvCxnSpPr>
        <xdr:cNvPr id="76" name="直線コネクタ 75"/>
        <xdr:cNvCxnSpPr/>
      </xdr:nvCxnSpPr>
      <xdr:spPr>
        <a:xfrm flipV="1">
          <a:off x="2908300" y="65684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7"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8"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9"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0" name="n_1mainValue【道路】&#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112412</xdr:rowOff>
    </xdr:from>
    <xdr:ext cx="405111" cy="259045"/>
    <xdr:sp macro="" textlink="">
      <xdr:nvSpPr>
        <xdr:cNvPr id="81" name="n_2mainValue【道路】&#10;有形固定資産減価償却率"/>
        <xdr:cNvSpPr txBox="1"/>
      </xdr:nvSpPr>
      <xdr:spPr>
        <a:xfrm>
          <a:off x="2705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2"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15323</xdr:rowOff>
    </xdr:from>
    <xdr:to>
      <xdr:col>55</xdr:col>
      <xdr:colOff>50800</xdr:colOff>
      <xdr:row>42</xdr:row>
      <xdr:rowOff>116923</xdr:rowOff>
    </xdr:to>
    <xdr:sp macro="" textlink="">
      <xdr:nvSpPr>
        <xdr:cNvPr id="122" name="楕円 121"/>
        <xdr:cNvSpPr/>
      </xdr:nvSpPr>
      <xdr:spPr>
        <a:xfrm>
          <a:off x="10426700" y="72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3" name="【道路】&#10;一人当たり延長該当値テキスト"/>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15647</xdr:rowOff>
    </xdr:from>
    <xdr:to>
      <xdr:col>50</xdr:col>
      <xdr:colOff>165100</xdr:colOff>
      <xdr:row>42</xdr:row>
      <xdr:rowOff>117247</xdr:rowOff>
    </xdr:to>
    <xdr:sp macro="" textlink="">
      <xdr:nvSpPr>
        <xdr:cNvPr id="124" name="楕円 123"/>
        <xdr:cNvSpPr/>
      </xdr:nvSpPr>
      <xdr:spPr>
        <a:xfrm>
          <a:off x="9588500" y="72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66123</xdr:rowOff>
    </xdr:from>
    <xdr:to>
      <xdr:col>55</xdr:col>
      <xdr:colOff>0</xdr:colOff>
      <xdr:row>42</xdr:row>
      <xdr:rowOff>66447</xdr:rowOff>
    </xdr:to>
    <xdr:cxnSp macro="">
      <xdr:nvCxnSpPr>
        <xdr:cNvPr id="125" name="直線コネクタ 124"/>
        <xdr:cNvCxnSpPr/>
      </xdr:nvCxnSpPr>
      <xdr:spPr>
        <a:xfrm flipV="1">
          <a:off x="9639300" y="7267023"/>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15948</xdr:rowOff>
    </xdr:from>
    <xdr:to>
      <xdr:col>46</xdr:col>
      <xdr:colOff>38100</xdr:colOff>
      <xdr:row>42</xdr:row>
      <xdr:rowOff>117548</xdr:rowOff>
    </xdr:to>
    <xdr:sp macro="" textlink="">
      <xdr:nvSpPr>
        <xdr:cNvPr id="126" name="楕円 125"/>
        <xdr:cNvSpPr/>
      </xdr:nvSpPr>
      <xdr:spPr>
        <a:xfrm>
          <a:off x="8699500" y="72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66447</xdr:rowOff>
    </xdr:from>
    <xdr:to>
      <xdr:col>50</xdr:col>
      <xdr:colOff>114300</xdr:colOff>
      <xdr:row>42</xdr:row>
      <xdr:rowOff>66748</xdr:rowOff>
    </xdr:to>
    <xdr:cxnSp macro="">
      <xdr:nvCxnSpPr>
        <xdr:cNvPr id="127" name="直線コネクタ 126"/>
        <xdr:cNvCxnSpPr/>
      </xdr:nvCxnSpPr>
      <xdr:spPr>
        <a:xfrm flipV="1">
          <a:off x="8750300" y="7267347"/>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8"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29" name="n_2aveValue【道路】&#10;一人当たり延長"/>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0"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108374</xdr:rowOff>
    </xdr:from>
    <xdr:ext cx="534377" cy="259045"/>
    <xdr:sp macro="" textlink="">
      <xdr:nvSpPr>
        <xdr:cNvPr id="131" name="n_1mainValue【道路】&#10;一人当たり延長"/>
        <xdr:cNvSpPr txBox="1"/>
      </xdr:nvSpPr>
      <xdr:spPr>
        <a:xfrm>
          <a:off x="9359411" y="73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134075</xdr:rowOff>
    </xdr:from>
    <xdr:ext cx="534377" cy="259045"/>
    <xdr:sp macro="" textlink="">
      <xdr:nvSpPr>
        <xdr:cNvPr id="132" name="n_2mainValue【道路】&#10;一人当たり延長"/>
        <xdr:cNvSpPr txBox="1"/>
      </xdr:nvSpPr>
      <xdr:spPr>
        <a:xfrm>
          <a:off x="8483111" y="6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3" name="【橋りょう・トンネ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25944</xdr:rowOff>
    </xdr:from>
    <xdr:to>
      <xdr:col>24</xdr:col>
      <xdr:colOff>114300</xdr:colOff>
      <xdr:row>59</xdr:row>
      <xdr:rowOff>127544</xdr:rowOff>
    </xdr:to>
    <xdr:sp macro="" textlink="">
      <xdr:nvSpPr>
        <xdr:cNvPr id="173" name="楕円 172"/>
        <xdr:cNvSpPr/>
      </xdr:nvSpPr>
      <xdr:spPr>
        <a:xfrm>
          <a:off x="4584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4371</xdr:rowOff>
    </xdr:from>
    <xdr:ext cx="405111" cy="259045"/>
    <xdr:sp macro="" textlink="">
      <xdr:nvSpPr>
        <xdr:cNvPr id="174" name="【橋りょう・トンネル】&#10;有形固定資産減価償却率該当値テキスト"/>
        <xdr:cNvSpPr txBox="1"/>
      </xdr:nvSpPr>
      <xdr:spPr>
        <a:xfrm>
          <a:off x="4673600"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75" name="楕円 174"/>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76744</xdr:rowOff>
    </xdr:from>
    <xdr:to>
      <xdr:col>24</xdr:col>
      <xdr:colOff>63500</xdr:colOff>
      <xdr:row>59</xdr:row>
      <xdr:rowOff>91440</xdr:rowOff>
    </xdr:to>
    <xdr:cxnSp macro="">
      <xdr:nvCxnSpPr>
        <xdr:cNvPr id="176" name="直線コネクタ 175"/>
        <xdr:cNvCxnSpPr/>
      </xdr:nvCxnSpPr>
      <xdr:spPr>
        <a:xfrm flipV="1">
          <a:off x="3797300" y="1019229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66766</xdr:rowOff>
    </xdr:from>
    <xdr:to>
      <xdr:col>15</xdr:col>
      <xdr:colOff>101600</xdr:colOff>
      <xdr:row>59</xdr:row>
      <xdr:rowOff>168366</xdr:rowOff>
    </xdr:to>
    <xdr:sp macro="" textlink="">
      <xdr:nvSpPr>
        <xdr:cNvPr id="177" name="楕円 176"/>
        <xdr:cNvSpPr/>
      </xdr:nvSpPr>
      <xdr:spPr>
        <a:xfrm>
          <a:off x="2857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117566</xdr:rowOff>
    </xdr:to>
    <xdr:cxnSp macro="">
      <xdr:nvCxnSpPr>
        <xdr:cNvPr id="178" name="直線コネクタ 177"/>
        <xdr:cNvCxnSpPr/>
      </xdr:nvCxnSpPr>
      <xdr:spPr>
        <a:xfrm flipV="1">
          <a:off x="2908300" y="102069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79" name="n_1ave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0" name="n_2aveValue【橋りょう・トンネル】&#10;有形固定資産減価償却率"/>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1"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133367</xdr:rowOff>
    </xdr:from>
    <xdr:ext cx="405111" cy="259045"/>
    <xdr:sp macro="" textlink="">
      <xdr:nvSpPr>
        <xdr:cNvPr id="182" name="n_1mainValue【橋りょう・トンネル】&#10;有形固定資産減価償却率"/>
        <xdr:cNvSpPr txBox="1"/>
      </xdr:nvSpPr>
      <xdr:spPr>
        <a:xfrm>
          <a:off x="3582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159493</xdr:rowOff>
    </xdr:from>
    <xdr:ext cx="405111" cy="259045"/>
    <xdr:sp macro="" textlink="">
      <xdr:nvSpPr>
        <xdr:cNvPr id="183" name="n_2mainValue【橋りょう・トンネル】&#10;有形固定資産減価償却率"/>
        <xdr:cNvSpPr txBox="1"/>
      </xdr:nvSpPr>
      <xdr:spPr>
        <a:xfrm>
          <a:off x="2705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14"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133010</xdr:rowOff>
    </xdr:from>
    <xdr:to>
      <xdr:col>55</xdr:col>
      <xdr:colOff>50800</xdr:colOff>
      <xdr:row>64</xdr:row>
      <xdr:rowOff>63160</xdr:rowOff>
    </xdr:to>
    <xdr:sp macro="" textlink="">
      <xdr:nvSpPr>
        <xdr:cNvPr id="224" name="楕円 223"/>
        <xdr:cNvSpPr/>
      </xdr:nvSpPr>
      <xdr:spPr>
        <a:xfrm>
          <a:off x="10426700" y="109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92588</xdr:rowOff>
    </xdr:from>
    <xdr:ext cx="599010" cy="259045"/>
    <xdr:sp macro="" textlink="">
      <xdr:nvSpPr>
        <xdr:cNvPr id="225" name="【橋りょう・トンネル】&#10;一人当たり有形固定資産（償却資産）額該当値テキスト"/>
        <xdr:cNvSpPr txBox="1"/>
      </xdr:nvSpPr>
      <xdr:spPr>
        <a:xfrm>
          <a:off x="10515600" y="1089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135391</xdr:rowOff>
    </xdr:from>
    <xdr:to>
      <xdr:col>50</xdr:col>
      <xdr:colOff>165100</xdr:colOff>
      <xdr:row>64</xdr:row>
      <xdr:rowOff>65541</xdr:rowOff>
    </xdr:to>
    <xdr:sp macro="" textlink="">
      <xdr:nvSpPr>
        <xdr:cNvPr id="226" name="楕円 225"/>
        <xdr:cNvSpPr/>
      </xdr:nvSpPr>
      <xdr:spPr>
        <a:xfrm>
          <a:off x="9588500" y="109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12360</xdr:rowOff>
    </xdr:from>
    <xdr:to>
      <xdr:col>55</xdr:col>
      <xdr:colOff>0</xdr:colOff>
      <xdr:row>64</xdr:row>
      <xdr:rowOff>14741</xdr:rowOff>
    </xdr:to>
    <xdr:cxnSp macro="">
      <xdr:nvCxnSpPr>
        <xdr:cNvPr id="227" name="直線コネクタ 226"/>
        <xdr:cNvCxnSpPr/>
      </xdr:nvCxnSpPr>
      <xdr:spPr>
        <a:xfrm flipV="1">
          <a:off x="9639300" y="10985160"/>
          <a:ext cx="8382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136675</xdr:rowOff>
    </xdr:from>
    <xdr:to>
      <xdr:col>46</xdr:col>
      <xdr:colOff>38100</xdr:colOff>
      <xdr:row>64</xdr:row>
      <xdr:rowOff>66825</xdr:rowOff>
    </xdr:to>
    <xdr:sp macro="" textlink="">
      <xdr:nvSpPr>
        <xdr:cNvPr id="228" name="楕円 227"/>
        <xdr:cNvSpPr/>
      </xdr:nvSpPr>
      <xdr:spPr>
        <a:xfrm>
          <a:off x="8699500" y="1093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14741</xdr:rowOff>
    </xdr:from>
    <xdr:to>
      <xdr:col>50</xdr:col>
      <xdr:colOff>114300</xdr:colOff>
      <xdr:row>64</xdr:row>
      <xdr:rowOff>16025</xdr:rowOff>
    </xdr:to>
    <xdr:cxnSp macro="">
      <xdr:nvCxnSpPr>
        <xdr:cNvPr id="229" name="直線コネクタ 228"/>
        <xdr:cNvCxnSpPr/>
      </xdr:nvCxnSpPr>
      <xdr:spPr>
        <a:xfrm flipV="1">
          <a:off x="8750300" y="10987541"/>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30"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31"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2"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56668</xdr:rowOff>
    </xdr:from>
    <xdr:ext cx="599010" cy="259045"/>
    <xdr:sp macro="" textlink="">
      <xdr:nvSpPr>
        <xdr:cNvPr id="233" name="n_1mainValue【橋りょう・トンネル】&#10;一人当たり有形固定資産（償却資産）額"/>
        <xdr:cNvSpPr txBox="1"/>
      </xdr:nvSpPr>
      <xdr:spPr>
        <a:xfrm>
          <a:off x="9327095" y="110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57952</xdr:rowOff>
    </xdr:from>
    <xdr:ext cx="599010" cy="259045"/>
    <xdr:sp macro="" textlink="">
      <xdr:nvSpPr>
        <xdr:cNvPr id="234" name="n_2mainValue【橋りょう・トンネル】&#10;一人当たり有形固定資産（償却資産）額"/>
        <xdr:cNvSpPr txBox="1"/>
      </xdr:nvSpPr>
      <xdr:spPr>
        <a:xfrm>
          <a:off x="8450795" y="1103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59" name="直線コネクタ 258"/>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0"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1" name="直線コネクタ 260"/>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64"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5" name="フローチャート: 判断 264"/>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66" name="フローチャート: 判断 265"/>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7" name="フローチャート: 判断 266"/>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68" name="フローチャート: 判断 267"/>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158750</xdr:rowOff>
    </xdr:from>
    <xdr:to>
      <xdr:col>24</xdr:col>
      <xdr:colOff>114300</xdr:colOff>
      <xdr:row>79</xdr:row>
      <xdr:rowOff>88900</xdr:rowOff>
    </xdr:to>
    <xdr:sp macro="" textlink="">
      <xdr:nvSpPr>
        <xdr:cNvPr id="274" name="楕円 273"/>
        <xdr:cNvSpPr/>
      </xdr:nvSpPr>
      <xdr:spPr>
        <a:xfrm>
          <a:off x="4584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10177</xdr:rowOff>
    </xdr:from>
    <xdr:ext cx="405111" cy="259045"/>
    <xdr:sp macro="" textlink="">
      <xdr:nvSpPr>
        <xdr:cNvPr id="275" name="【公営住宅】&#10;有形固定資産減価償却率該当値テキスト"/>
        <xdr:cNvSpPr txBox="1"/>
      </xdr:nvSpPr>
      <xdr:spPr>
        <a:xfrm>
          <a:off x="4673600"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92075</xdr:rowOff>
    </xdr:from>
    <xdr:to>
      <xdr:col>20</xdr:col>
      <xdr:colOff>38100</xdr:colOff>
      <xdr:row>80</xdr:row>
      <xdr:rowOff>22225</xdr:rowOff>
    </xdr:to>
    <xdr:sp macro="" textlink="">
      <xdr:nvSpPr>
        <xdr:cNvPr id="276" name="楕円 275"/>
        <xdr:cNvSpPr/>
      </xdr:nvSpPr>
      <xdr:spPr>
        <a:xfrm>
          <a:off x="3746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38100</xdr:rowOff>
    </xdr:from>
    <xdr:to>
      <xdr:col>24</xdr:col>
      <xdr:colOff>63500</xdr:colOff>
      <xdr:row>79</xdr:row>
      <xdr:rowOff>142875</xdr:rowOff>
    </xdr:to>
    <xdr:cxnSp macro="">
      <xdr:nvCxnSpPr>
        <xdr:cNvPr id="277" name="直線コネクタ 276"/>
        <xdr:cNvCxnSpPr/>
      </xdr:nvCxnSpPr>
      <xdr:spPr>
        <a:xfrm flipV="1">
          <a:off x="3797300" y="135826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38736</xdr:rowOff>
    </xdr:from>
    <xdr:to>
      <xdr:col>15</xdr:col>
      <xdr:colOff>101600</xdr:colOff>
      <xdr:row>79</xdr:row>
      <xdr:rowOff>140336</xdr:rowOff>
    </xdr:to>
    <xdr:sp macro="" textlink="">
      <xdr:nvSpPr>
        <xdr:cNvPr id="278" name="楕円 277"/>
        <xdr:cNvSpPr/>
      </xdr:nvSpPr>
      <xdr:spPr>
        <a:xfrm>
          <a:off x="2857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89536</xdr:rowOff>
    </xdr:from>
    <xdr:to>
      <xdr:col>19</xdr:col>
      <xdr:colOff>177800</xdr:colOff>
      <xdr:row>79</xdr:row>
      <xdr:rowOff>142875</xdr:rowOff>
    </xdr:to>
    <xdr:cxnSp macro="">
      <xdr:nvCxnSpPr>
        <xdr:cNvPr id="279" name="直線コネクタ 278"/>
        <xdr:cNvCxnSpPr/>
      </xdr:nvCxnSpPr>
      <xdr:spPr>
        <a:xfrm>
          <a:off x="2908300" y="136340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80" name="n_1aveValue【公営住宅】&#10;有形固定資産減価償却率"/>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81" name="n_2aveValue【公営住宅】&#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82"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38752</xdr:rowOff>
    </xdr:from>
    <xdr:ext cx="405111" cy="259045"/>
    <xdr:sp macro="" textlink="">
      <xdr:nvSpPr>
        <xdr:cNvPr id="283" name="n_1mainValue【公営住宅】&#10;有形固定資産減価償却率"/>
        <xdr:cNvSpPr txBox="1"/>
      </xdr:nvSpPr>
      <xdr:spPr>
        <a:xfrm>
          <a:off x="35820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156863</xdr:rowOff>
    </xdr:from>
    <xdr:ext cx="405111" cy="259045"/>
    <xdr:sp macro="" textlink="">
      <xdr:nvSpPr>
        <xdr:cNvPr id="284" name="n_2mainValue【公営住宅】&#10;有形固定資産減価償却率"/>
        <xdr:cNvSpPr txBox="1"/>
      </xdr:nvSpPr>
      <xdr:spPr>
        <a:xfrm>
          <a:off x="2705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8" name="テキスト ボックス 29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0" name="テキスト ボックス 29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2" name="テキスト ボックス 30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06" name="直線コネクタ 305"/>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07"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08" name="直線コネクタ 307"/>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09"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10" name="直線コネクタ 309"/>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11"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12" name="フローチャート: 判断 311"/>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13" name="フローチャート: 判断 312"/>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14" name="フローチャート: 判断 313"/>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15" name="フローチャート: 判断 314"/>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155550</xdr:rowOff>
    </xdr:from>
    <xdr:to>
      <xdr:col>55</xdr:col>
      <xdr:colOff>50800</xdr:colOff>
      <xdr:row>83</xdr:row>
      <xdr:rowOff>85700</xdr:rowOff>
    </xdr:to>
    <xdr:sp macro="" textlink="">
      <xdr:nvSpPr>
        <xdr:cNvPr id="321" name="楕円 320"/>
        <xdr:cNvSpPr/>
      </xdr:nvSpPr>
      <xdr:spPr>
        <a:xfrm>
          <a:off x="10426700" y="142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6977</xdr:rowOff>
    </xdr:from>
    <xdr:ext cx="469744" cy="259045"/>
    <xdr:sp macro="" textlink="">
      <xdr:nvSpPr>
        <xdr:cNvPr id="322" name="【公営住宅】&#10;一人当たり面積該当値テキスト"/>
        <xdr:cNvSpPr txBox="1"/>
      </xdr:nvSpPr>
      <xdr:spPr>
        <a:xfrm>
          <a:off x="10515600" y="140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134062</xdr:rowOff>
    </xdr:from>
    <xdr:to>
      <xdr:col>50</xdr:col>
      <xdr:colOff>165100</xdr:colOff>
      <xdr:row>83</xdr:row>
      <xdr:rowOff>64212</xdr:rowOff>
    </xdr:to>
    <xdr:sp macro="" textlink="">
      <xdr:nvSpPr>
        <xdr:cNvPr id="323" name="楕円 322"/>
        <xdr:cNvSpPr/>
      </xdr:nvSpPr>
      <xdr:spPr>
        <a:xfrm>
          <a:off x="9588500" y="141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13412</xdr:rowOff>
    </xdr:from>
    <xdr:to>
      <xdr:col>55</xdr:col>
      <xdr:colOff>0</xdr:colOff>
      <xdr:row>83</xdr:row>
      <xdr:rowOff>34900</xdr:rowOff>
    </xdr:to>
    <xdr:cxnSp macro="">
      <xdr:nvCxnSpPr>
        <xdr:cNvPr id="324" name="直線コネクタ 323"/>
        <xdr:cNvCxnSpPr/>
      </xdr:nvCxnSpPr>
      <xdr:spPr>
        <a:xfrm>
          <a:off x="9639300" y="14243762"/>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149606</xdr:rowOff>
    </xdr:from>
    <xdr:to>
      <xdr:col>46</xdr:col>
      <xdr:colOff>38100</xdr:colOff>
      <xdr:row>83</xdr:row>
      <xdr:rowOff>79756</xdr:rowOff>
    </xdr:to>
    <xdr:sp macro="" textlink="">
      <xdr:nvSpPr>
        <xdr:cNvPr id="325" name="楕円 324"/>
        <xdr:cNvSpPr/>
      </xdr:nvSpPr>
      <xdr:spPr>
        <a:xfrm>
          <a:off x="8699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13412</xdr:rowOff>
    </xdr:from>
    <xdr:to>
      <xdr:col>50</xdr:col>
      <xdr:colOff>114300</xdr:colOff>
      <xdr:row>83</xdr:row>
      <xdr:rowOff>28956</xdr:rowOff>
    </xdr:to>
    <xdr:cxnSp macro="">
      <xdr:nvCxnSpPr>
        <xdr:cNvPr id="326" name="直線コネクタ 325"/>
        <xdr:cNvCxnSpPr/>
      </xdr:nvCxnSpPr>
      <xdr:spPr>
        <a:xfrm flipV="1">
          <a:off x="8750300" y="14243762"/>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27"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28"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29"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55339</xdr:rowOff>
    </xdr:from>
    <xdr:ext cx="469744" cy="259045"/>
    <xdr:sp macro="" textlink="">
      <xdr:nvSpPr>
        <xdr:cNvPr id="330" name="n_1mainValue【公営住宅】&#10;一人当たり面積"/>
        <xdr:cNvSpPr txBox="1"/>
      </xdr:nvSpPr>
      <xdr:spPr>
        <a:xfrm>
          <a:off x="9391727" y="1428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70883</xdr:rowOff>
    </xdr:from>
    <xdr:ext cx="469744" cy="259045"/>
    <xdr:sp macro="" textlink="">
      <xdr:nvSpPr>
        <xdr:cNvPr id="331" name="n_2mainValue【公営住宅】&#10;一人当たり面積"/>
        <xdr:cNvSpPr txBox="1"/>
      </xdr:nvSpPr>
      <xdr:spPr>
        <a:xfrm>
          <a:off x="8515427" y="1430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72" name="直線コネクタ 371"/>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73"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74" name="直線コネクタ 373"/>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6" name="直線コネクタ 37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77"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78" name="フローチャート: 判断 377"/>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79" name="フローチャート: 判断 378"/>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80" name="フローチャート: 判断 379"/>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81" name="フローチャート: 判断 380"/>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23495</xdr:rowOff>
    </xdr:from>
    <xdr:to>
      <xdr:col>85</xdr:col>
      <xdr:colOff>177800</xdr:colOff>
      <xdr:row>37</xdr:row>
      <xdr:rowOff>125095</xdr:rowOff>
    </xdr:to>
    <xdr:sp macro="" textlink="">
      <xdr:nvSpPr>
        <xdr:cNvPr id="387" name="楕円 386"/>
        <xdr:cNvSpPr/>
      </xdr:nvSpPr>
      <xdr:spPr>
        <a:xfrm>
          <a:off x="16268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46372</xdr:rowOff>
    </xdr:from>
    <xdr:ext cx="405111" cy="259045"/>
    <xdr:sp macro="" textlink="">
      <xdr:nvSpPr>
        <xdr:cNvPr id="388" name="【認定こども園・幼稚園・保育所】&#10;有形固定資産減価償却率該当値テキスト"/>
        <xdr:cNvSpPr txBox="1"/>
      </xdr:nvSpPr>
      <xdr:spPr>
        <a:xfrm>
          <a:off x="16357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73025</xdr:rowOff>
    </xdr:from>
    <xdr:to>
      <xdr:col>81</xdr:col>
      <xdr:colOff>101600</xdr:colOff>
      <xdr:row>38</xdr:row>
      <xdr:rowOff>3175</xdr:rowOff>
    </xdr:to>
    <xdr:sp macro="" textlink="">
      <xdr:nvSpPr>
        <xdr:cNvPr id="389" name="楕円 388"/>
        <xdr:cNvSpPr/>
      </xdr:nvSpPr>
      <xdr:spPr>
        <a:xfrm>
          <a:off x="15430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74295</xdr:rowOff>
    </xdr:from>
    <xdr:to>
      <xdr:col>85</xdr:col>
      <xdr:colOff>127000</xdr:colOff>
      <xdr:row>37</xdr:row>
      <xdr:rowOff>123825</xdr:rowOff>
    </xdr:to>
    <xdr:cxnSp macro="">
      <xdr:nvCxnSpPr>
        <xdr:cNvPr id="390" name="直線コネクタ 389"/>
        <xdr:cNvCxnSpPr/>
      </xdr:nvCxnSpPr>
      <xdr:spPr>
        <a:xfrm flipV="1">
          <a:off x="15481300" y="64179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126365</xdr:rowOff>
    </xdr:from>
    <xdr:to>
      <xdr:col>76</xdr:col>
      <xdr:colOff>165100</xdr:colOff>
      <xdr:row>38</xdr:row>
      <xdr:rowOff>56515</xdr:rowOff>
    </xdr:to>
    <xdr:sp macro="" textlink="">
      <xdr:nvSpPr>
        <xdr:cNvPr id="391" name="楕円 390"/>
        <xdr:cNvSpPr/>
      </xdr:nvSpPr>
      <xdr:spPr>
        <a:xfrm>
          <a:off x="14541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123825</xdr:rowOff>
    </xdr:from>
    <xdr:to>
      <xdr:col>81</xdr:col>
      <xdr:colOff>50800</xdr:colOff>
      <xdr:row>38</xdr:row>
      <xdr:rowOff>5715</xdr:rowOff>
    </xdr:to>
    <xdr:cxnSp macro="">
      <xdr:nvCxnSpPr>
        <xdr:cNvPr id="392" name="直線コネクタ 391"/>
        <xdr:cNvCxnSpPr/>
      </xdr:nvCxnSpPr>
      <xdr:spPr>
        <a:xfrm flipV="1">
          <a:off x="14592300" y="64674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393" name="n_1aveValue【認定こども園・幼稚園・保育所】&#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394"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95" name="n_3ave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165752</xdr:rowOff>
    </xdr:from>
    <xdr:ext cx="405111" cy="259045"/>
    <xdr:sp macro="" textlink="">
      <xdr:nvSpPr>
        <xdr:cNvPr id="396" name="n_1mainValue【認定こども園・幼稚園・保育所】&#10;有形固定資産減価償却率"/>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73042</xdr:rowOff>
    </xdr:from>
    <xdr:ext cx="405111" cy="259045"/>
    <xdr:sp macro="" textlink="">
      <xdr:nvSpPr>
        <xdr:cNvPr id="397" name="n_2mainValue【認定こども園・幼稚園・保育所】&#10;有形固定資産減価償却率"/>
        <xdr:cNvSpPr txBox="1"/>
      </xdr:nvSpPr>
      <xdr:spPr>
        <a:xfrm>
          <a:off x="14389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8" name="直線コネクタ 4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9" name="テキスト ボックス 40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0" name="直線コネクタ 4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1" name="テキスト ボックス 41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2" name="直線コネクタ 4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3" name="テキスト ボックス 41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4" name="直線コネクタ 4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5" name="テキスト ボックス 41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6" name="直線コネクタ 4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7" name="テキスト ボックス 41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8" name="直線コネクタ 4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9" name="テキスト ボックス 41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23" name="直線コネクタ 422"/>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26"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27" name="直線コネクタ 426"/>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28"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29" name="フローチャート: 判断 428"/>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30" name="フローチャート: 判断 429"/>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31" name="フローチャート: 判断 430"/>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32" name="フローチャート: 判断 431"/>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131536</xdr:rowOff>
    </xdr:from>
    <xdr:to>
      <xdr:col>116</xdr:col>
      <xdr:colOff>114300</xdr:colOff>
      <xdr:row>36</xdr:row>
      <xdr:rowOff>61686</xdr:rowOff>
    </xdr:to>
    <xdr:sp macro="" textlink="">
      <xdr:nvSpPr>
        <xdr:cNvPr id="438" name="楕円 437"/>
        <xdr:cNvSpPr/>
      </xdr:nvSpPr>
      <xdr:spPr>
        <a:xfrm>
          <a:off x="22110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154413</xdr:rowOff>
    </xdr:from>
    <xdr:ext cx="469744" cy="259045"/>
    <xdr:sp macro="" textlink="">
      <xdr:nvSpPr>
        <xdr:cNvPr id="439" name="【認定こども園・幼稚園・保育所】&#10;一人当たり面積該当値テキスト"/>
        <xdr:cNvSpPr txBox="1"/>
      </xdr:nvSpPr>
      <xdr:spPr>
        <a:xfrm>
          <a:off x="22199600" y="59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141333</xdr:rowOff>
    </xdr:from>
    <xdr:to>
      <xdr:col>112</xdr:col>
      <xdr:colOff>38100</xdr:colOff>
      <xdr:row>36</xdr:row>
      <xdr:rowOff>71483</xdr:rowOff>
    </xdr:to>
    <xdr:sp macro="" textlink="">
      <xdr:nvSpPr>
        <xdr:cNvPr id="440" name="楕円 439"/>
        <xdr:cNvSpPr/>
      </xdr:nvSpPr>
      <xdr:spPr>
        <a:xfrm>
          <a:off x="21272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10886</xdr:rowOff>
    </xdr:from>
    <xdr:to>
      <xdr:col>116</xdr:col>
      <xdr:colOff>63500</xdr:colOff>
      <xdr:row>36</xdr:row>
      <xdr:rowOff>20683</xdr:rowOff>
    </xdr:to>
    <xdr:cxnSp macro="">
      <xdr:nvCxnSpPr>
        <xdr:cNvPr id="441" name="直線コネクタ 440"/>
        <xdr:cNvCxnSpPr/>
      </xdr:nvCxnSpPr>
      <xdr:spPr>
        <a:xfrm flipV="1">
          <a:off x="21323300" y="618308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167458</xdr:rowOff>
    </xdr:from>
    <xdr:to>
      <xdr:col>107</xdr:col>
      <xdr:colOff>101600</xdr:colOff>
      <xdr:row>36</xdr:row>
      <xdr:rowOff>97608</xdr:rowOff>
    </xdr:to>
    <xdr:sp macro="" textlink="">
      <xdr:nvSpPr>
        <xdr:cNvPr id="442" name="楕円 441"/>
        <xdr:cNvSpPr/>
      </xdr:nvSpPr>
      <xdr:spPr>
        <a:xfrm>
          <a:off x="20383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20683</xdr:rowOff>
    </xdr:from>
    <xdr:to>
      <xdr:col>111</xdr:col>
      <xdr:colOff>177800</xdr:colOff>
      <xdr:row>36</xdr:row>
      <xdr:rowOff>46808</xdr:rowOff>
    </xdr:to>
    <xdr:cxnSp macro="">
      <xdr:nvCxnSpPr>
        <xdr:cNvPr id="443" name="直線コネクタ 442"/>
        <xdr:cNvCxnSpPr/>
      </xdr:nvCxnSpPr>
      <xdr:spPr>
        <a:xfrm flipV="1">
          <a:off x="20434300" y="619288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44" name="n_1ave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45" name="n_2aveValue【認定こども園・幼稚園・保育所】&#10;一人当たり面積"/>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46"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88010</xdr:rowOff>
    </xdr:from>
    <xdr:ext cx="469744" cy="259045"/>
    <xdr:sp macro="" textlink="">
      <xdr:nvSpPr>
        <xdr:cNvPr id="447" name="n_1mainValue【認定こども園・幼稚園・保育所】&#10;一人当たり面積"/>
        <xdr:cNvSpPr txBox="1"/>
      </xdr:nvSpPr>
      <xdr:spPr>
        <a:xfrm>
          <a:off x="21075727" y="591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114135</xdr:rowOff>
    </xdr:from>
    <xdr:ext cx="469744" cy="259045"/>
    <xdr:sp macro="" textlink="">
      <xdr:nvSpPr>
        <xdr:cNvPr id="448" name="n_2mainValue【認定こども園・幼稚園・保育所】&#10;一人当たり面積"/>
        <xdr:cNvSpPr txBox="1"/>
      </xdr:nvSpPr>
      <xdr:spPr>
        <a:xfrm>
          <a:off x="201994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73" name="直線コネクタ 472"/>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74"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75" name="直線コネクタ 474"/>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76"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77" name="直線コネクタ 476"/>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478"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79" name="フローチャート: 判断 478"/>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80" name="フローチャート: 判断 479"/>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81" name="フローチャート: 判断 480"/>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82" name="フローチャート: 判断 481"/>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88" name="楕円 487"/>
        <xdr:cNvSpPr/>
      </xdr:nvSpPr>
      <xdr:spPr>
        <a:xfrm>
          <a:off x="16268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129557</xdr:rowOff>
    </xdr:from>
    <xdr:ext cx="405111" cy="259045"/>
    <xdr:sp macro="" textlink="">
      <xdr:nvSpPr>
        <xdr:cNvPr id="489" name="【学校施設】&#10;有形固定資産減価償却率該当値テキスト"/>
        <xdr:cNvSpPr txBox="1"/>
      </xdr:nvSpPr>
      <xdr:spPr>
        <a:xfrm>
          <a:off x="1635760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490" name="楕円 489"/>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30480</xdr:rowOff>
    </xdr:from>
    <xdr:to>
      <xdr:col>85</xdr:col>
      <xdr:colOff>127000</xdr:colOff>
      <xdr:row>60</xdr:row>
      <xdr:rowOff>72390</xdr:rowOff>
    </xdr:to>
    <xdr:cxnSp macro="">
      <xdr:nvCxnSpPr>
        <xdr:cNvPr id="491" name="直線コネクタ 490"/>
        <xdr:cNvCxnSpPr/>
      </xdr:nvCxnSpPr>
      <xdr:spPr>
        <a:xfrm flipV="1">
          <a:off x="15481300" y="10317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67310</xdr:rowOff>
    </xdr:from>
    <xdr:to>
      <xdr:col>76</xdr:col>
      <xdr:colOff>165100</xdr:colOff>
      <xdr:row>60</xdr:row>
      <xdr:rowOff>168910</xdr:rowOff>
    </xdr:to>
    <xdr:sp macro="" textlink="">
      <xdr:nvSpPr>
        <xdr:cNvPr id="492" name="楕円 491"/>
        <xdr:cNvSpPr/>
      </xdr:nvSpPr>
      <xdr:spPr>
        <a:xfrm>
          <a:off x="1454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72390</xdr:rowOff>
    </xdr:from>
    <xdr:to>
      <xdr:col>81</xdr:col>
      <xdr:colOff>50800</xdr:colOff>
      <xdr:row>60</xdr:row>
      <xdr:rowOff>118110</xdr:rowOff>
    </xdr:to>
    <xdr:cxnSp macro="">
      <xdr:nvCxnSpPr>
        <xdr:cNvPr id="493" name="直線コネクタ 492"/>
        <xdr:cNvCxnSpPr/>
      </xdr:nvCxnSpPr>
      <xdr:spPr>
        <a:xfrm flipV="1">
          <a:off x="14592300" y="103593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494"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495" name="n_2ave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96"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497" name="n_1mainValue【学校施設】&#10;有形固定資産減価償却率"/>
        <xdr:cNvSpPr txBox="1"/>
      </xdr:nvSpPr>
      <xdr:spPr>
        <a:xfrm>
          <a:off x="15266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160037</xdr:rowOff>
    </xdr:from>
    <xdr:ext cx="405111" cy="259045"/>
    <xdr:sp macro="" textlink="">
      <xdr:nvSpPr>
        <xdr:cNvPr id="498" name="n_2mainValue【学校施設】&#10;有形固定資産減価償却率"/>
        <xdr:cNvSpPr txBox="1"/>
      </xdr:nvSpPr>
      <xdr:spPr>
        <a:xfrm>
          <a:off x="14389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0" name="直線コネクタ 5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1" name="テキスト ボックス 5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2" name="直線コネクタ 5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3" name="テキスト ボックス 5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6" name="直線コネクタ 5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7" name="テキスト ボックス 5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8" name="直線コネクタ 5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9" name="テキスト ボックス 5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23" name="直線コネクタ 522"/>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24"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25" name="直線コネクタ 524"/>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26"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27" name="直線コネクタ 526"/>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28"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29" name="フローチャート: 判断 528"/>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30" name="フローチャート: 判断 529"/>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31" name="フローチャート: 判断 530"/>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32" name="フローチャート: 判断 531"/>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xdr:rowOff>
    </xdr:from>
    <xdr:to>
      <xdr:col>116</xdr:col>
      <xdr:colOff>114300</xdr:colOff>
      <xdr:row>61</xdr:row>
      <xdr:rowOff>111379</xdr:rowOff>
    </xdr:to>
    <xdr:sp macro="" textlink="">
      <xdr:nvSpPr>
        <xdr:cNvPr id="538" name="楕円 537"/>
        <xdr:cNvSpPr/>
      </xdr:nvSpPr>
      <xdr:spPr>
        <a:xfrm>
          <a:off x="22110700" y="104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32656</xdr:rowOff>
    </xdr:from>
    <xdr:ext cx="469744" cy="259045"/>
    <xdr:sp macro="" textlink="">
      <xdr:nvSpPr>
        <xdr:cNvPr id="539" name="【学校施設】&#10;一人当たり面積該当値テキスト"/>
        <xdr:cNvSpPr txBox="1"/>
      </xdr:nvSpPr>
      <xdr:spPr>
        <a:xfrm>
          <a:off x="22199600"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13589</xdr:rowOff>
    </xdr:from>
    <xdr:to>
      <xdr:col>112</xdr:col>
      <xdr:colOff>38100</xdr:colOff>
      <xdr:row>61</xdr:row>
      <xdr:rowOff>115189</xdr:rowOff>
    </xdr:to>
    <xdr:sp macro="" textlink="">
      <xdr:nvSpPr>
        <xdr:cNvPr id="540" name="楕円 539"/>
        <xdr:cNvSpPr/>
      </xdr:nvSpPr>
      <xdr:spPr>
        <a:xfrm>
          <a:off x="21272500" y="104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60579</xdr:rowOff>
    </xdr:from>
    <xdr:to>
      <xdr:col>116</xdr:col>
      <xdr:colOff>63500</xdr:colOff>
      <xdr:row>61</xdr:row>
      <xdr:rowOff>64389</xdr:rowOff>
    </xdr:to>
    <xdr:cxnSp macro="">
      <xdr:nvCxnSpPr>
        <xdr:cNvPr id="541" name="直線コネクタ 540"/>
        <xdr:cNvCxnSpPr/>
      </xdr:nvCxnSpPr>
      <xdr:spPr>
        <a:xfrm flipV="1">
          <a:off x="21323300" y="10519029"/>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23876</xdr:rowOff>
    </xdr:from>
    <xdr:to>
      <xdr:col>107</xdr:col>
      <xdr:colOff>101600</xdr:colOff>
      <xdr:row>61</xdr:row>
      <xdr:rowOff>125476</xdr:rowOff>
    </xdr:to>
    <xdr:sp macro="" textlink="">
      <xdr:nvSpPr>
        <xdr:cNvPr id="542" name="楕円 541"/>
        <xdr:cNvSpPr/>
      </xdr:nvSpPr>
      <xdr:spPr>
        <a:xfrm>
          <a:off x="20383500" y="104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64389</xdr:rowOff>
    </xdr:from>
    <xdr:to>
      <xdr:col>111</xdr:col>
      <xdr:colOff>177800</xdr:colOff>
      <xdr:row>61</xdr:row>
      <xdr:rowOff>74676</xdr:rowOff>
    </xdr:to>
    <xdr:cxnSp macro="">
      <xdr:nvCxnSpPr>
        <xdr:cNvPr id="543" name="直線コネクタ 542"/>
        <xdr:cNvCxnSpPr/>
      </xdr:nvCxnSpPr>
      <xdr:spPr>
        <a:xfrm flipV="1">
          <a:off x="20434300" y="1052283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544"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45"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46"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131716</xdr:rowOff>
    </xdr:from>
    <xdr:ext cx="469744" cy="259045"/>
    <xdr:sp macro="" textlink="">
      <xdr:nvSpPr>
        <xdr:cNvPr id="547" name="n_1mainValue【学校施設】&#10;一人当たり面積"/>
        <xdr:cNvSpPr txBox="1"/>
      </xdr:nvSpPr>
      <xdr:spPr>
        <a:xfrm>
          <a:off x="21075727" y="1024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142003</xdr:rowOff>
    </xdr:from>
    <xdr:ext cx="469744" cy="259045"/>
    <xdr:sp macro="" textlink="">
      <xdr:nvSpPr>
        <xdr:cNvPr id="548" name="n_2mainValue【学校施設】&#10;一人当たり面積"/>
        <xdr:cNvSpPr txBox="1"/>
      </xdr:nvSpPr>
      <xdr:spPr>
        <a:xfrm>
          <a:off x="20199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認定こども園・幼稚園・保育所及び学校施設の一人当たり面積が類似団体内平均値を上回っている。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これは年々進む少子化と、旧町村地域ごとに各施設があることが要因と考えるため、各施設の在り方について検討していく必要がある。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公営住宅の有形固定資産減価償却率の増加については、老朽化による減価償却累計額の増加及び老朽化した住宅の除却による有形固定資産額の減少が要因であると考える。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今後は、長寿命化計画に基づき、整備、廃止、建て替え、統廃合を推進していく。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18,781
18,595
135.74
36,706,089
35,016,686
610,225
5,446,092
8,100,898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2" name="楕円 71"/>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3" name="【図書館】&#10;有形固定資産減価償却率該当値テキスト"/>
        <xdr:cNvSpPr txBox="1"/>
      </xdr:nvSpPr>
      <xdr:spPr>
        <a:xfrm>
          <a:off x="4673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4" name="楕円 73"/>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100693</xdr:rowOff>
    </xdr:to>
    <xdr:cxnSp macro="">
      <xdr:nvCxnSpPr>
        <xdr:cNvPr id="75" name="直線コネクタ 74"/>
        <xdr:cNvCxnSpPr/>
      </xdr:nvCxnSpPr>
      <xdr:spPr>
        <a:xfrm flipV="1">
          <a:off x="3797300" y="641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6" name="楕円 75"/>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7" name="直線コネクタ 76"/>
        <xdr:cNvCxnSpPr/>
      </xdr:nvCxnSpPr>
      <xdr:spPr>
        <a:xfrm flipV="1">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100165</xdr:rowOff>
    </xdr:from>
    <xdr:ext cx="405111" cy="259045"/>
    <xdr:sp macro="" textlink="">
      <xdr:nvSpPr>
        <xdr:cNvPr id="78" name="n_1ave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79"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0" name="n_3aveValue【図書館】&#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81" name="n_1mainValue【図書館】&#10;有形固定資産減価償却率"/>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mainValue【図書館】&#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6" name="直線コネクタ 105"/>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7"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8" name="直線コネクタ 107"/>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09"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0" name="直線コネクタ 109"/>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1" name="【図書館】&#10;一人当たり面積平均値テキスト"/>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2" name="フローチャート: 判断 111"/>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3" name="フローチャート: 判断 112"/>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4" name="フローチャート: 判断 113"/>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5" name="フローチャート: 判断 114"/>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135890</xdr:rowOff>
    </xdr:from>
    <xdr:to>
      <xdr:col>55</xdr:col>
      <xdr:colOff>50800</xdr:colOff>
      <xdr:row>41</xdr:row>
      <xdr:rowOff>66040</xdr:rowOff>
    </xdr:to>
    <xdr:sp macro="" textlink="">
      <xdr:nvSpPr>
        <xdr:cNvPr id="121" name="楕円 120"/>
        <xdr:cNvSpPr/>
      </xdr:nvSpPr>
      <xdr:spPr>
        <a:xfrm>
          <a:off x="104267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114317</xdr:rowOff>
    </xdr:from>
    <xdr:ext cx="469744" cy="259045"/>
    <xdr:sp macro="" textlink="">
      <xdr:nvSpPr>
        <xdr:cNvPr id="122" name="【図書館】&#10;一人当たり面積該当値テキスト"/>
        <xdr:cNvSpPr txBox="1"/>
      </xdr:nvSpPr>
      <xdr:spPr>
        <a:xfrm>
          <a:off x="105156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3" name="楕円 122"/>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15240</xdr:rowOff>
    </xdr:from>
    <xdr:to>
      <xdr:col>55</xdr:col>
      <xdr:colOff>0</xdr:colOff>
      <xdr:row>41</xdr:row>
      <xdr:rowOff>19050</xdr:rowOff>
    </xdr:to>
    <xdr:cxnSp macro="">
      <xdr:nvCxnSpPr>
        <xdr:cNvPr id="124" name="直線コネクタ 123"/>
        <xdr:cNvCxnSpPr/>
      </xdr:nvCxnSpPr>
      <xdr:spPr>
        <a:xfrm flipV="1">
          <a:off x="9639300" y="70446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5" name="楕円 124"/>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6" name="直線コネクタ 125"/>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27" name="n_1ave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28" name="n_2aveValue【図書館】&#10;一人当たり面積"/>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29" name="n_3ave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30"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31"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57" name="直線コネクタ 156"/>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58"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59" name="直線コネクタ 158"/>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0"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1" name="直線コネクタ 16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162" name="【体育館・プール】&#10;有形固定資産減価償却率平均値テキスト"/>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3" name="フローチャート: 判断 162"/>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64" name="フローチャート: 判断 163"/>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5" name="フローチャート: 判断 164"/>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125549</xdr:rowOff>
    </xdr:from>
    <xdr:to>
      <xdr:col>24</xdr:col>
      <xdr:colOff>114300</xdr:colOff>
      <xdr:row>59</xdr:row>
      <xdr:rowOff>55699</xdr:rowOff>
    </xdr:to>
    <xdr:sp macro="" textlink="">
      <xdr:nvSpPr>
        <xdr:cNvPr id="172" name="楕円 171"/>
        <xdr:cNvSpPr/>
      </xdr:nvSpPr>
      <xdr:spPr>
        <a:xfrm>
          <a:off x="4584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103976</xdr:rowOff>
    </xdr:from>
    <xdr:ext cx="405111" cy="259045"/>
    <xdr:sp macro="" textlink="">
      <xdr:nvSpPr>
        <xdr:cNvPr id="173" name="【体育館・プール】&#10;有形固定資産減価償却率該当値テキスト"/>
        <xdr:cNvSpPr txBox="1"/>
      </xdr:nvSpPr>
      <xdr:spPr>
        <a:xfrm>
          <a:off x="4673600" y="1004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156573</xdr:rowOff>
    </xdr:from>
    <xdr:to>
      <xdr:col>20</xdr:col>
      <xdr:colOff>38100</xdr:colOff>
      <xdr:row>59</xdr:row>
      <xdr:rowOff>86723</xdr:rowOff>
    </xdr:to>
    <xdr:sp macro="" textlink="">
      <xdr:nvSpPr>
        <xdr:cNvPr id="174" name="楕円 173"/>
        <xdr:cNvSpPr/>
      </xdr:nvSpPr>
      <xdr:spPr>
        <a:xfrm>
          <a:off x="3746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4899</xdr:rowOff>
    </xdr:from>
    <xdr:to>
      <xdr:col>24</xdr:col>
      <xdr:colOff>63500</xdr:colOff>
      <xdr:row>59</xdr:row>
      <xdr:rowOff>35923</xdr:rowOff>
    </xdr:to>
    <xdr:cxnSp macro="">
      <xdr:nvCxnSpPr>
        <xdr:cNvPr id="175" name="直線コネクタ 174"/>
        <xdr:cNvCxnSpPr/>
      </xdr:nvCxnSpPr>
      <xdr:spPr>
        <a:xfrm flipV="1">
          <a:off x="3797300" y="101204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76" name="楕円 175"/>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35923</xdr:rowOff>
    </xdr:from>
    <xdr:to>
      <xdr:col>19</xdr:col>
      <xdr:colOff>177800</xdr:colOff>
      <xdr:row>59</xdr:row>
      <xdr:rowOff>68580</xdr:rowOff>
    </xdr:to>
    <xdr:cxnSp macro="">
      <xdr:nvCxnSpPr>
        <xdr:cNvPr id="177" name="直線コネクタ 176"/>
        <xdr:cNvCxnSpPr/>
      </xdr:nvCxnSpPr>
      <xdr:spPr>
        <a:xfrm flipV="1">
          <a:off x="2908300" y="1015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23240</xdr:rowOff>
    </xdr:from>
    <xdr:ext cx="405111" cy="259045"/>
    <xdr:sp macro="" textlink="">
      <xdr:nvSpPr>
        <xdr:cNvPr id="178"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79"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77850</xdr:rowOff>
    </xdr:from>
    <xdr:ext cx="405111" cy="259045"/>
    <xdr:sp macro="" textlink="">
      <xdr:nvSpPr>
        <xdr:cNvPr id="181" name="n_1mainValue【体育館・プール】&#10;有形固定資産減価償却率"/>
        <xdr:cNvSpPr txBox="1"/>
      </xdr:nvSpPr>
      <xdr:spPr>
        <a:xfrm>
          <a:off x="3582044" y="1019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82" name="n_2mainValue【体育館・プー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4" name="テキスト ボックス 19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6" name="テキスト ボックス 19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8" name="テキスト ボックス 19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0" name="テキスト ボックス 19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2" name="テキスト ボックス 20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4" name="テキスト ボックス 20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08" name="直線コネクタ 207"/>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09"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0" name="直線コネクタ 209"/>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11"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12" name="直線コネクタ 211"/>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13"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14" name="フローチャート: 判断 213"/>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15" name="フローチャート: 判断 214"/>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16" name="フローチャート: 判断 215"/>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17" name="フローチャート: 判断 216"/>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楕円 222"/>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167657</xdr:rowOff>
    </xdr:from>
    <xdr:ext cx="469744" cy="259045"/>
    <xdr:sp macro="" textlink="">
      <xdr:nvSpPr>
        <xdr:cNvPr id="224" name="【体育館・プール】&#10;一人当たり面積該当値テキスト"/>
        <xdr:cNvSpPr txBox="1"/>
      </xdr:nvSpPr>
      <xdr:spPr>
        <a:xfrm>
          <a:off x="10515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21046</xdr:rowOff>
    </xdr:from>
    <xdr:to>
      <xdr:col>50</xdr:col>
      <xdr:colOff>165100</xdr:colOff>
      <xdr:row>62</xdr:row>
      <xdr:rowOff>122646</xdr:rowOff>
    </xdr:to>
    <xdr:sp macro="" textlink="">
      <xdr:nvSpPr>
        <xdr:cNvPr id="225" name="楕円 224"/>
        <xdr:cNvSpPr/>
      </xdr:nvSpPr>
      <xdr:spPr>
        <a:xfrm>
          <a:off x="9588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68580</xdr:rowOff>
    </xdr:from>
    <xdr:to>
      <xdr:col>55</xdr:col>
      <xdr:colOff>0</xdr:colOff>
      <xdr:row>62</xdr:row>
      <xdr:rowOff>71846</xdr:rowOff>
    </xdr:to>
    <xdr:cxnSp macro="">
      <xdr:nvCxnSpPr>
        <xdr:cNvPr id="226" name="直線コネクタ 225"/>
        <xdr:cNvCxnSpPr/>
      </xdr:nvCxnSpPr>
      <xdr:spPr>
        <a:xfrm flipV="1">
          <a:off x="9639300" y="106984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25400</xdr:rowOff>
    </xdr:from>
    <xdr:to>
      <xdr:col>46</xdr:col>
      <xdr:colOff>38100</xdr:colOff>
      <xdr:row>62</xdr:row>
      <xdr:rowOff>127000</xdr:rowOff>
    </xdr:to>
    <xdr:sp macro="" textlink="">
      <xdr:nvSpPr>
        <xdr:cNvPr id="227" name="楕円 226"/>
        <xdr:cNvSpPr/>
      </xdr:nvSpPr>
      <xdr:spPr>
        <a:xfrm>
          <a:off x="8699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71846</xdr:rowOff>
    </xdr:from>
    <xdr:to>
      <xdr:col>50</xdr:col>
      <xdr:colOff>114300</xdr:colOff>
      <xdr:row>62</xdr:row>
      <xdr:rowOff>76200</xdr:rowOff>
    </xdr:to>
    <xdr:cxnSp macro="">
      <xdr:nvCxnSpPr>
        <xdr:cNvPr id="228" name="直線コネクタ 227"/>
        <xdr:cNvCxnSpPr/>
      </xdr:nvCxnSpPr>
      <xdr:spPr>
        <a:xfrm flipV="1">
          <a:off x="8750300" y="1070174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29"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121393</xdr:rowOff>
    </xdr:from>
    <xdr:ext cx="469744" cy="259045"/>
    <xdr:sp macro="" textlink="">
      <xdr:nvSpPr>
        <xdr:cNvPr id="230" name="n_2aveValue【体育館・プール】&#10;一人当たり面積"/>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31"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113773</xdr:rowOff>
    </xdr:from>
    <xdr:ext cx="469744" cy="259045"/>
    <xdr:sp macro="" textlink="">
      <xdr:nvSpPr>
        <xdr:cNvPr id="232" name="n_1mainValue【体育館・プール】&#10;一人当たり面積"/>
        <xdr:cNvSpPr txBox="1"/>
      </xdr:nvSpPr>
      <xdr:spPr>
        <a:xfrm>
          <a:off x="9391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143527</xdr:rowOff>
    </xdr:from>
    <xdr:ext cx="469744" cy="259045"/>
    <xdr:sp macro="" textlink="">
      <xdr:nvSpPr>
        <xdr:cNvPr id="233" name="n_2mainValue【体育館・プール】&#10;一人当たり面積"/>
        <xdr:cNvSpPr txBox="1"/>
      </xdr:nvSpPr>
      <xdr:spPr>
        <a:xfrm>
          <a:off x="8515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60" name="テキスト ボックス 25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2" name="テキスト ボックス 26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0" name="テキスト ボックス 26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74" name="直線コネクタ 273"/>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75"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76" name="直線コネクタ 275"/>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7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78" name="直線コネクタ 27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147338</xdr:rowOff>
    </xdr:from>
    <xdr:ext cx="405111" cy="259045"/>
    <xdr:sp macro="" textlink="">
      <xdr:nvSpPr>
        <xdr:cNvPr id="279" name="【市民会館】&#10;有形固定資産減価償却率平均値テキスト"/>
        <xdr:cNvSpPr txBox="1"/>
      </xdr:nvSpPr>
      <xdr:spPr>
        <a:xfrm>
          <a:off x="4673600" y="1780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80" name="フローチャート: 判断 279"/>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81" name="フローチャート: 判断 280"/>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10161</xdr:rowOff>
    </xdr:from>
    <xdr:to>
      <xdr:col>15</xdr:col>
      <xdr:colOff>101600</xdr:colOff>
      <xdr:row>105</xdr:row>
      <xdr:rowOff>111761</xdr:rowOff>
    </xdr:to>
    <xdr:sp macro="" textlink="">
      <xdr:nvSpPr>
        <xdr:cNvPr id="282" name="フローチャート: 判断 281"/>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283" name="フローチャート: 判断 282"/>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289" name="楕円 288"/>
        <xdr:cNvSpPr/>
      </xdr:nvSpPr>
      <xdr:spPr>
        <a:xfrm>
          <a:off x="4584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118127</xdr:rowOff>
    </xdr:from>
    <xdr:ext cx="405111" cy="259045"/>
    <xdr:sp macro="" textlink="">
      <xdr:nvSpPr>
        <xdr:cNvPr id="290" name="【市民会館】&#10;有形固定資産減価償却率該当値テキスト"/>
        <xdr:cNvSpPr txBox="1"/>
      </xdr:nvSpPr>
      <xdr:spPr>
        <a:xfrm>
          <a:off x="4673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xdr:rowOff>
    </xdr:from>
    <xdr:to>
      <xdr:col>20</xdr:col>
      <xdr:colOff>38100</xdr:colOff>
      <xdr:row>105</xdr:row>
      <xdr:rowOff>107950</xdr:rowOff>
    </xdr:to>
    <xdr:sp macro="" textlink="">
      <xdr:nvSpPr>
        <xdr:cNvPr id="291" name="楕円 290"/>
        <xdr:cNvSpPr/>
      </xdr:nvSpPr>
      <xdr:spPr>
        <a:xfrm>
          <a:off x="3746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57150</xdr:rowOff>
    </xdr:to>
    <xdr:cxnSp macro="">
      <xdr:nvCxnSpPr>
        <xdr:cNvPr id="292" name="直線コネクタ 291"/>
        <xdr:cNvCxnSpPr/>
      </xdr:nvCxnSpPr>
      <xdr:spPr>
        <a:xfrm flipV="1">
          <a:off x="3797300" y="1802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44450</xdr:rowOff>
    </xdr:from>
    <xdr:to>
      <xdr:col>15</xdr:col>
      <xdr:colOff>101600</xdr:colOff>
      <xdr:row>105</xdr:row>
      <xdr:rowOff>146050</xdr:rowOff>
    </xdr:to>
    <xdr:sp macro="" textlink="">
      <xdr:nvSpPr>
        <xdr:cNvPr id="293" name="楕円 292"/>
        <xdr:cNvSpPr/>
      </xdr:nvSpPr>
      <xdr:spPr>
        <a:xfrm>
          <a:off x="2857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57150</xdr:rowOff>
    </xdr:from>
    <xdr:to>
      <xdr:col>19</xdr:col>
      <xdr:colOff>177800</xdr:colOff>
      <xdr:row>105</xdr:row>
      <xdr:rowOff>95250</xdr:rowOff>
    </xdr:to>
    <xdr:cxnSp macro="">
      <xdr:nvCxnSpPr>
        <xdr:cNvPr id="294" name="直線コネクタ 293"/>
        <xdr:cNvCxnSpPr/>
      </xdr:nvCxnSpPr>
      <xdr:spPr>
        <a:xfrm flipV="1">
          <a:off x="2908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101616</xdr:rowOff>
    </xdr:from>
    <xdr:ext cx="405111" cy="259045"/>
    <xdr:sp macro="" textlink="">
      <xdr:nvSpPr>
        <xdr:cNvPr id="295" name="n_1aveValue【市民会館】&#10;有形固定資産減価償却率"/>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128288</xdr:rowOff>
    </xdr:from>
    <xdr:ext cx="405111" cy="259045"/>
    <xdr:sp macro="" textlink="">
      <xdr:nvSpPr>
        <xdr:cNvPr id="296" name="n_2aveValue【市民会館】&#10;有形固定資産減価償却率"/>
        <xdr:cNvSpPr txBox="1"/>
      </xdr:nvSpPr>
      <xdr:spPr>
        <a:xfrm>
          <a:off x="2705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105427</xdr:rowOff>
    </xdr:from>
    <xdr:ext cx="405111" cy="259045"/>
    <xdr:sp macro="" textlink="">
      <xdr:nvSpPr>
        <xdr:cNvPr id="297" name="n_3aveValue【市民会館】&#10;有形固定資産減価償却率"/>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99077</xdr:rowOff>
    </xdr:from>
    <xdr:ext cx="405111" cy="259045"/>
    <xdr:sp macro="" textlink="">
      <xdr:nvSpPr>
        <xdr:cNvPr id="298" name="n_1mainValue【市民会館】&#10;有形固定資産減価償却率"/>
        <xdr:cNvSpPr txBox="1"/>
      </xdr:nvSpPr>
      <xdr:spPr>
        <a:xfrm>
          <a:off x="3582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137177</xdr:rowOff>
    </xdr:from>
    <xdr:ext cx="405111" cy="259045"/>
    <xdr:sp macro="" textlink="">
      <xdr:nvSpPr>
        <xdr:cNvPr id="299" name="n_2mainValue【市民会館】&#10;有形固定資産減価償却率"/>
        <xdr:cNvSpPr txBox="1"/>
      </xdr:nvSpPr>
      <xdr:spPr>
        <a:xfrm>
          <a:off x="2705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0" name="直線コネクタ 3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11" name="テキスト ボックス 3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2" name="直線コネクタ 3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3" name="テキスト ボックス 3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4" name="直線コネクタ 3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5" name="テキスト ボックス 3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6" name="直線コネクタ 3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7" name="テキスト ボックス 3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21" name="直線コネクタ 320"/>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22"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23" name="直線コネクタ 322"/>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24"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25" name="直線コネクタ 324"/>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326" name="【市民会館】&#10;一人当たり面積平均値テキスト"/>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27" name="フローチャート: 判断 326"/>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28" name="フローチャート: 判断 327"/>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329" name="フローチャート: 判断 328"/>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30" name="フローチャート: 判断 329"/>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43687</xdr:rowOff>
    </xdr:from>
    <xdr:to>
      <xdr:col>55</xdr:col>
      <xdr:colOff>50800</xdr:colOff>
      <xdr:row>103</xdr:row>
      <xdr:rowOff>145287</xdr:rowOff>
    </xdr:to>
    <xdr:sp macro="" textlink="">
      <xdr:nvSpPr>
        <xdr:cNvPr id="336" name="楕円 335"/>
        <xdr:cNvSpPr/>
      </xdr:nvSpPr>
      <xdr:spPr>
        <a:xfrm>
          <a:off x="104267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66564</xdr:rowOff>
    </xdr:from>
    <xdr:ext cx="469744" cy="259045"/>
    <xdr:sp macro="" textlink="">
      <xdr:nvSpPr>
        <xdr:cNvPr id="337" name="【市民会館】&#10;一人当たり面積該当値テキスト"/>
        <xdr:cNvSpPr txBox="1"/>
      </xdr:nvSpPr>
      <xdr:spPr>
        <a:xfrm>
          <a:off x="10515600" y="1755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50546</xdr:rowOff>
    </xdr:from>
    <xdr:to>
      <xdr:col>50</xdr:col>
      <xdr:colOff>165100</xdr:colOff>
      <xdr:row>103</xdr:row>
      <xdr:rowOff>152146</xdr:rowOff>
    </xdr:to>
    <xdr:sp macro="" textlink="">
      <xdr:nvSpPr>
        <xdr:cNvPr id="338" name="楕円 337"/>
        <xdr:cNvSpPr/>
      </xdr:nvSpPr>
      <xdr:spPr>
        <a:xfrm>
          <a:off x="9588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94487</xdr:rowOff>
    </xdr:from>
    <xdr:to>
      <xdr:col>55</xdr:col>
      <xdr:colOff>0</xdr:colOff>
      <xdr:row>103</xdr:row>
      <xdr:rowOff>101346</xdr:rowOff>
    </xdr:to>
    <xdr:cxnSp macro="">
      <xdr:nvCxnSpPr>
        <xdr:cNvPr id="339" name="直線コネクタ 338"/>
        <xdr:cNvCxnSpPr/>
      </xdr:nvCxnSpPr>
      <xdr:spPr>
        <a:xfrm flipV="1">
          <a:off x="9639300" y="1775383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59689</xdr:rowOff>
    </xdr:from>
    <xdr:to>
      <xdr:col>46</xdr:col>
      <xdr:colOff>38100</xdr:colOff>
      <xdr:row>103</xdr:row>
      <xdr:rowOff>161289</xdr:rowOff>
    </xdr:to>
    <xdr:sp macro="" textlink="">
      <xdr:nvSpPr>
        <xdr:cNvPr id="340" name="楕円 339"/>
        <xdr:cNvSpPr/>
      </xdr:nvSpPr>
      <xdr:spPr>
        <a:xfrm>
          <a:off x="8699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101346</xdr:rowOff>
    </xdr:from>
    <xdr:to>
      <xdr:col>50</xdr:col>
      <xdr:colOff>114300</xdr:colOff>
      <xdr:row>103</xdr:row>
      <xdr:rowOff>110489</xdr:rowOff>
    </xdr:to>
    <xdr:cxnSp macro="">
      <xdr:nvCxnSpPr>
        <xdr:cNvPr id="341" name="直線コネクタ 340"/>
        <xdr:cNvCxnSpPr/>
      </xdr:nvCxnSpPr>
      <xdr:spPr>
        <a:xfrm flipV="1">
          <a:off x="8750300" y="177606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170705</xdr:rowOff>
    </xdr:from>
    <xdr:ext cx="469744" cy="259045"/>
    <xdr:sp macro="" textlink="">
      <xdr:nvSpPr>
        <xdr:cNvPr id="342" name="n_1aveValue【市民会館】&#10;一人当たり面積"/>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140988</xdr:rowOff>
    </xdr:from>
    <xdr:ext cx="469744" cy="259045"/>
    <xdr:sp macro="" textlink="">
      <xdr:nvSpPr>
        <xdr:cNvPr id="343" name="n_2aveValue【市民会館】&#10;一人当たり面積"/>
        <xdr:cNvSpPr txBox="1"/>
      </xdr:nvSpPr>
      <xdr:spPr>
        <a:xfrm>
          <a:off x="851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344"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168673</xdr:rowOff>
    </xdr:from>
    <xdr:ext cx="469744" cy="259045"/>
    <xdr:sp macro="" textlink="">
      <xdr:nvSpPr>
        <xdr:cNvPr id="345" name="n_1mainValue【市民会館】&#10;一人当たり面積"/>
        <xdr:cNvSpPr txBox="1"/>
      </xdr:nvSpPr>
      <xdr:spPr>
        <a:xfrm>
          <a:off x="93917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6366</xdr:rowOff>
    </xdr:from>
    <xdr:ext cx="469744" cy="259045"/>
    <xdr:sp macro="" textlink="">
      <xdr:nvSpPr>
        <xdr:cNvPr id="346" name="n_2mainValue【市民会館】&#10;一人当たり面積"/>
        <xdr:cNvSpPr txBox="1"/>
      </xdr:nvSpPr>
      <xdr:spPr>
        <a:xfrm>
          <a:off x="8515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71" name="直線コネクタ 370"/>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72"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73" name="直線コネクタ 372"/>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5" name="直線コネクタ 37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44467</xdr:rowOff>
    </xdr:from>
    <xdr:ext cx="405111" cy="259045"/>
    <xdr:sp macro="" textlink="">
      <xdr:nvSpPr>
        <xdr:cNvPr id="376" name="【一般廃棄物処理施設】&#10;有形固定資産減価償却率平均値テキスト"/>
        <xdr:cNvSpPr txBox="1"/>
      </xdr:nvSpPr>
      <xdr:spPr>
        <a:xfrm>
          <a:off x="163576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77" name="フローチャート: 判断 376"/>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8" name="フローチャート: 判断 377"/>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79" name="フローチャート: 判断 378"/>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380" name="フローチャート: 判断 379"/>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135890</xdr:rowOff>
    </xdr:from>
    <xdr:to>
      <xdr:col>85</xdr:col>
      <xdr:colOff>177800</xdr:colOff>
      <xdr:row>40</xdr:row>
      <xdr:rowOff>66040</xdr:rowOff>
    </xdr:to>
    <xdr:sp macro="" textlink="">
      <xdr:nvSpPr>
        <xdr:cNvPr id="386" name="楕円 385"/>
        <xdr:cNvSpPr/>
      </xdr:nvSpPr>
      <xdr:spPr>
        <a:xfrm>
          <a:off x="16268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114317</xdr:rowOff>
    </xdr:from>
    <xdr:ext cx="405111" cy="259045"/>
    <xdr:sp macro="" textlink="">
      <xdr:nvSpPr>
        <xdr:cNvPr id="387" name="【一般廃棄物処理施設】&#10;有形固定資産減価償却率該当値テキスト"/>
        <xdr:cNvSpPr txBox="1"/>
      </xdr:nvSpPr>
      <xdr:spPr>
        <a:xfrm>
          <a:off x="163576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36830</xdr:rowOff>
    </xdr:from>
    <xdr:to>
      <xdr:col>81</xdr:col>
      <xdr:colOff>101600</xdr:colOff>
      <xdr:row>40</xdr:row>
      <xdr:rowOff>138430</xdr:rowOff>
    </xdr:to>
    <xdr:sp macro="" textlink="">
      <xdr:nvSpPr>
        <xdr:cNvPr id="388" name="楕円 387"/>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15240</xdr:rowOff>
    </xdr:from>
    <xdr:to>
      <xdr:col>85</xdr:col>
      <xdr:colOff>127000</xdr:colOff>
      <xdr:row>40</xdr:row>
      <xdr:rowOff>87630</xdr:rowOff>
    </xdr:to>
    <xdr:cxnSp macro="">
      <xdr:nvCxnSpPr>
        <xdr:cNvPr id="389" name="直線コネクタ 388"/>
        <xdr:cNvCxnSpPr/>
      </xdr:nvCxnSpPr>
      <xdr:spPr>
        <a:xfrm flipV="1">
          <a:off x="15481300" y="68732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23495</xdr:rowOff>
    </xdr:from>
    <xdr:to>
      <xdr:col>76</xdr:col>
      <xdr:colOff>165100</xdr:colOff>
      <xdr:row>37</xdr:row>
      <xdr:rowOff>125095</xdr:rowOff>
    </xdr:to>
    <xdr:sp macro="" textlink="">
      <xdr:nvSpPr>
        <xdr:cNvPr id="390" name="楕円 389"/>
        <xdr:cNvSpPr/>
      </xdr:nvSpPr>
      <xdr:spPr>
        <a:xfrm>
          <a:off x="14541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74295</xdr:rowOff>
    </xdr:from>
    <xdr:to>
      <xdr:col>81</xdr:col>
      <xdr:colOff>50800</xdr:colOff>
      <xdr:row>40</xdr:row>
      <xdr:rowOff>87630</xdr:rowOff>
    </xdr:to>
    <xdr:cxnSp macro="">
      <xdr:nvCxnSpPr>
        <xdr:cNvPr id="391" name="直線コネクタ 390"/>
        <xdr:cNvCxnSpPr/>
      </xdr:nvCxnSpPr>
      <xdr:spPr>
        <a:xfrm>
          <a:off x="14592300" y="6417945"/>
          <a:ext cx="889000" cy="5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392"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93"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394"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129557</xdr:rowOff>
    </xdr:from>
    <xdr:ext cx="405111" cy="259045"/>
    <xdr:sp macro="" textlink="">
      <xdr:nvSpPr>
        <xdr:cNvPr id="395" name="n_1mainValue【一般廃棄物処理施設】&#10;有形固定資産減価償却率"/>
        <xdr:cNvSpPr txBox="1"/>
      </xdr:nvSpPr>
      <xdr:spPr>
        <a:xfrm>
          <a:off x="15266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141622</xdr:rowOff>
    </xdr:from>
    <xdr:ext cx="405111" cy="259045"/>
    <xdr:sp macro="" textlink="">
      <xdr:nvSpPr>
        <xdr:cNvPr id="396" name="n_2mainValue【一般廃棄物処理施設】&#10;有形固定資産減価償却率"/>
        <xdr:cNvSpPr txBox="1"/>
      </xdr:nvSpPr>
      <xdr:spPr>
        <a:xfrm>
          <a:off x="14389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7" name="直線コネクタ 4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8" name="テキスト ボックス 40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9" name="直線コネクタ 4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0" name="テキスト ボックス 40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1" name="直線コネクタ 4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2" name="テキスト ボックス 41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3" name="直線コネクタ 4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4" name="テキスト ボックス 41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5" name="直線コネクタ 4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6" name="テキスト ボックス 41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8" name="テキスト ボックス 4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20" name="直線コネクタ 419"/>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21"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22" name="直線コネクタ 421"/>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23"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24" name="直線コネクタ 423"/>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425"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26" name="フローチャート: 判断 425"/>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27" name="フローチャート: 判断 426"/>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428" name="フローチャート: 判断 427"/>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429" name="フローチャート: 判断 428"/>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141674</xdr:rowOff>
    </xdr:from>
    <xdr:to>
      <xdr:col>116</xdr:col>
      <xdr:colOff>114300</xdr:colOff>
      <xdr:row>40</xdr:row>
      <xdr:rowOff>71824</xdr:rowOff>
    </xdr:to>
    <xdr:sp macro="" textlink="">
      <xdr:nvSpPr>
        <xdr:cNvPr id="435" name="楕円 434"/>
        <xdr:cNvSpPr/>
      </xdr:nvSpPr>
      <xdr:spPr>
        <a:xfrm>
          <a:off x="22110700" y="68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120101</xdr:rowOff>
    </xdr:from>
    <xdr:ext cx="534377" cy="259045"/>
    <xdr:sp macro="" textlink="">
      <xdr:nvSpPr>
        <xdr:cNvPr id="436" name="【一般廃棄物処理施設】&#10;一人当たり有形固定資産（償却資産）額該当値テキスト"/>
        <xdr:cNvSpPr txBox="1"/>
      </xdr:nvSpPr>
      <xdr:spPr>
        <a:xfrm>
          <a:off x="22199600" y="68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139578</xdr:rowOff>
    </xdr:from>
    <xdr:to>
      <xdr:col>112</xdr:col>
      <xdr:colOff>38100</xdr:colOff>
      <xdr:row>40</xdr:row>
      <xdr:rowOff>69728</xdr:rowOff>
    </xdr:to>
    <xdr:sp macro="" textlink="">
      <xdr:nvSpPr>
        <xdr:cNvPr id="437" name="楕円 436"/>
        <xdr:cNvSpPr/>
      </xdr:nvSpPr>
      <xdr:spPr>
        <a:xfrm>
          <a:off x="21272500" y="68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18928</xdr:rowOff>
    </xdr:from>
    <xdr:to>
      <xdr:col>116</xdr:col>
      <xdr:colOff>63500</xdr:colOff>
      <xdr:row>40</xdr:row>
      <xdr:rowOff>21024</xdr:rowOff>
    </xdr:to>
    <xdr:cxnSp macro="">
      <xdr:nvCxnSpPr>
        <xdr:cNvPr id="438" name="直線コネクタ 437"/>
        <xdr:cNvCxnSpPr/>
      </xdr:nvCxnSpPr>
      <xdr:spPr>
        <a:xfrm>
          <a:off x="21323300" y="6876928"/>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169445</xdr:rowOff>
    </xdr:from>
    <xdr:to>
      <xdr:col>107</xdr:col>
      <xdr:colOff>101600</xdr:colOff>
      <xdr:row>39</xdr:row>
      <xdr:rowOff>99595</xdr:rowOff>
    </xdr:to>
    <xdr:sp macro="" textlink="">
      <xdr:nvSpPr>
        <xdr:cNvPr id="439" name="楕円 438"/>
        <xdr:cNvSpPr/>
      </xdr:nvSpPr>
      <xdr:spPr>
        <a:xfrm>
          <a:off x="20383500" y="66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48795</xdr:rowOff>
    </xdr:from>
    <xdr:to>
      <xdr:col>111</xdr:col>
      <xdr:colOff>177800</xdr:colOff>
      <xdr:row>40</xdr:row>
      <xdr:rowOff>18928</xdr:rowOff>
    </xdr:to>
    <xdr:cxnSp macro="">
      <xdr:nvCxnSpPr>
        <xdr:cNvPr id="440" name="直線コネクタ 439"/>
        <xdr:cNvCxnSpPr/>
      </xdr:nvCxnSpPr>
      <xdr:spPr>
        <a:xfrm>
          <a:off x="20434300" y="6735345"/>
          <a:ext cx="889000" cy="1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441"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92387</xdr:rowOff>
    </xdr:from>
    <xdr:ext cx="599010" cy="259045"/>
    <xdr:sp macro="" textlink="">
      <xdr:nvSpPr>
        <xdr:cNvPr id="442" name="n_2aveValue【一般廃棄物処理施設】&#10;一人当たり有形固定資産（償却資産）額"/>
        <xdr:cNvSpPr txBox="1"/>
      </xdr:nvSpPr>
      <xdr:spPr>
        <a:xfrm>
          <a:off x="20134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443"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60855</xdr:rowOff>
    </xdr:from>
    <xdr:ext cx="534377" cy="259045"/>
    <xdr:sp macro="" textlink="">
      <xdr:nvSpPr>
        <xdr:cNvPr id="444" name="n_1mainValue【一般廃棄物処理施設】&#10;一人当たり有形固定資産（償却資産）額"/>
        <xdr:cNvSpPr txBox="1"/>
      </xdr:nvSpPr>
      <xdr:spPr>
        <a:xfrm>
          <a:off x="21043411" y="69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116122</xdr:rowOff>
    </xdr:from>
    <xdr:ext cx="599010" cy="259045"/>
    <xdr:sp macro="" textlink="">
      <xdr:nvSpPr>
        <xdr:cNvPr id="445" name="n_2mainValue【一般廃棄物処理施設】&#10;一人当たり有形固定資産（償却資産）額"/>
        <xdr:cNvSpPr txBox="1"/>
      </xdr:nvSpPr>
      <xdr:spPr>
        <a:xfrm>
          <a:off x="20134795" y="645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7" name="直線コネクタ 45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8" name="テキスト ボックス 45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9" name="直線コネクタ 45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0" name="テキスト ボックス 45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1" name="直線コネクタ 46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2" name="テキスト ボックス 46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3" name="直線コネクタ 46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4" name="テキスト ボックス 46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68" name="直線コネクタ 467"/>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69"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70" name="直線コネクタ 469"/>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71"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72" name="直線コネクタ 471"/>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24655</xdr:rowOff>
    </xdr:from>
    <xdr:ext cx="405111" cy="259045"/>
    <xdr:sp macro="" textlink="">
      <xdr:nvSpPr>
        <xdr:cNvPr id="473" name="【保健センター・保健所】&#10;有形固定資産減価償却率平均値テキスト"/>
        <xdr:cNvSpPr txBox="1"/>
      </xdr:nvSpPr>
      <xdr:spPr>
        <a:xfrm>
          <a:off x="16357600" y="996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74" name="フローチャート: 判断 473"/>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75" name="フローチャート: 判断 474"/>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20066</xdr:rowOff>
    </xdr:from>
    <xdr:to>
      <xdr:col>76</xdr:col>
      <xdr:colOff>165100</xdr:colOff>
      <xdr:row>60</xdr:row>
      <xdr:rowOff>121666</xdr:rowOff>
    </xdr:to>
    <xdr:sp macro="" textlink="">
      <xdr:nvSpPr>
        <xdr:cNvPr id="476" name="フローチャート: 判断 475"/>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56642</xdr:rowOff>
    </xdr:from>
    <xdr:to>
      <xdr:col>72</xdr:col>
      <xdr:colOff>38100</xdr:colOff>
      <xdr:row>60</xdr:row>
      <xdr:rowOff>158242</xdr:rowOff>
    </xdr:to>
    <xdr:sp macro="" textlink="">
      <xdr:nvSpPr>
        <xdr:cNvPr id="477" name="フローチャート: 判断 476"/>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483" name="楕円 482"/>
        <xdr:cNvSpPr/>
      </xdr:nvSpPr>
      <xdr:spPr>
        <a:xfrm>
          <a:off x="162687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83075</xdr:rowOff>
    </xdr:from>
    <xdr:ext cx="405111" cy="259045"/>
    <xdr:sp macro="" textlink="">
      <xdr:nvSpPr>
        <xdr:cNvPr id="484" name="【保健センター・保健所】&#10;有形固定資産減価償却率該当値テキスト"/>
        <xdr:cNvSpPr txBox="1"/>
      </xdr:nvSpPr>
      <xdr:spPr>
        <a:xfrm>
          <a:off x="16357600" y="1054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154940</xdr:rowOff>
    </xdr:from>
    <xdr:to>
      <xdr:col>81</xdr:col>
      <xdr:colOff>101600</xdr:colOff>
      <xdr:row>62</xdr:row>
      <xdr:rowOff>85090</xdr:rowOff>
    </xdr:to>
    <xdr:sp macro="" textlink="">
      <xdr:nvSpPr>
        <xdr:cNvPr id="485" name="楕円 484"/>
        <xdr:cNvSpPr/>
      </xdr:nvSpPr>
      <xdr:spPr>
        <a:xfrm>
          <a:off x="1543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155448</xdr:rowOff>
    </xdr:from>
    <xdr:to>
      <xdr:col>85</xdr:col>
      <xdr:colOff>127000</xdr:colOff>
      <xdr:row>62</xdr:row>
      <xdr:rowOff>34290</xdr:rowOff>
    </xdr:to>
    <xdr:cxnSp macro="">
      <xdr:nvCxnSpPr>
        <xdr:cNvPr id="486" name="直線コネクタ 485"/>
        <xdr:cNvCxnSpPr/>
      </xdr:nvCxnSpPr>
      <xdr:spPr>
        <a:xfrm flipV="1">
          <a:off x="15481300" y="1061389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33782</xdr:rowOff>
    </xdr:from>
    <xdr:to>
      <xdr:col>76</xdr:col>
      <xdr:colOff>165100</xdr:colOff>
      <xdr:row>62</xdr:row>
      <xdr:rowOff>135382</xdr:rowOff>
    </xdr:to>
    <xdr:sp macro="" textlink="">
      <xdr:nvSpPr>
        <xdr:cNvPr id="487" name="楕円 486"/>
        <xdr:cNvSpPr/>
      </xdr:nvSpPr>
      <xdr:spPr>
        <a:xfrm>
          <a:off x="14541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34290</xdr:rowOff>
    </xdr:from>
    <xdr:to>
      <xdr:col>81</xdr:col>
      <xdr:colOff>50800</xdr:colOff>
      <xdr:row>62</xdr:row>
      <xdr:rowOff>84582</xdr:rowOff>
    </xdr:to>
    <xdr:cxnSp macro="">
      <xdr:nvCxnSpPr>
        <xdr:cNvPr id="488" name="直線コネクタ 487"/>
        <xdr:cNvCxnSpPr/>
      </xdr:nvCxnSpPr>
      <xdr:spPr>
        <a:xfrm flipV="1">
          <a:off x="14592300" y="1066419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26179</xdr:rowOff>
    </xdr:from>
    <xdr:ext cx="405111" cy="259045"/>
    <xdr:sp macro="" textlink="">
      <xdr:nvSpPr>
        <xdr:cNvPr id="489" name="n_1aveValue【保健センター・保健所】&#10;有形固定資産減価償却率"/>
        <xdr:cNvSpPr txBox="1"/>
      </xdr:nvSpPr>
      <xdr:spPr>
        <a:xfrm>
          <a:off x="15266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138193</xdr:rowOff>
    </xdr:from>
    <xdr:ext cx="405111" cy="259045"/>
    <xdr:sp macro="" textlink="">
      <xdr:nvSpPr>
        <xdr:cNvPr id="490" name="n_2aveValue【保健センター・保健所】&#10;有形固定資産減価償却率"/>
        <xdr:cNvSpPr txBox="1"/>
      </xdr:nvSpPr>
      <xdr:spPr>
        <a:xfrm>
          <a:off x="143897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3319</xdr:rowOff>
    </xdr:from>
    <xdr:ext cx="405111" cy="259045"/>
    <xdr:sp macro="" textlink="">
      <xdr:nvSpPr>
        <xdr:cNvPr id="491" name="n_3aveValue【保健センター・保健所】&#10;有形固定資産減価償却率"/>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76217</xdr:rowOff>
    </xdr:from>
    <xdr:ext cx="405111" cy="259045"/>
    <xdr:sp macro="" textlink="">
      <xdr:nvSpPr>
        <xdr:cNvPr id="492" name="n_1mainValue【保健センター・保健所】&#10;有形固定資産減価償却率"/>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126509</xdr:rowOff>
    </xdr:from>
    <xdr:ext cx="405111" cy="259045"/>
    <xdr:sp macro="" textlink="">
      <xdr:nvSpPr>
        <xdr:cNvPr id="493" name="n_2mainValue【保健センター・保健所】&#10;有形固定資産減価償却率"/>
        <xdr:cNvSpPr txBox="1"/>
      </xdr:nvSpPr>
      <xdr:spPr>
        <a:xfrm>
          <a:off x="143897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15" name="直線コネクタ 514"/>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16"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17" name="直線コネクタ 516"/>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18"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19" name="直線コネクタ 518"/>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520"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21" name="フローチャート: 判断 520"/>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22" name="フローチャート: 判断 521"/>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23" name="フローチャート: 判断 522"/>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70358</xdr:rowOff>
    </xdr:from>
    <xdr:to>
      <xdr:col>102</xdr:col>
      <xdr:colOff>165100</xdr:colOff>
      <xdr:row>62</xdr:row>
      <xdr:rowOff>508</xdr:rowOff>
    </xdr:to>
    <xdr:sp macro="" textlink="">
      <xdr:nvSpPr>
        <xdr:cNvPr id="524" name="フローチャート: 判断 523"/>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30" name="楕円 529"/>
        <xdr:cNvSpPr/>
      </xdr:nvSpPr>
      <xdr:spPr>
        <a:xfrm>
          <a:off x="22110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19575</xdr:rowOff>
    </xdr:from>
    <xdr:ext cx="469744" cy="259045"/>
    <xdr:sp macro="" textlink="">
      <xdr:nvSpPr>
        <xdr:cNvPr id="531" name="【保健センター・保健所】&#10;一人当たり面積該当値テキスト"/>
        <xdr:cNvSpPr txBox="1"/>
      </xdr:nvSpPr>
      <xdr:spPr>
        <a:xfrm>
          <a:off x="22199600" y="1064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532" name="楕円 531"/>
        <xdr:cNvSpPr/>
      </xdr:nvSpPr>
      <xdr:spPr>
        <a:xfrm>
          <a:off x="21272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155448</xdr:rowOff>
    </xdr:from>
    <xdr:to>
      <xdr:col>116</xdr:col>
      <xdr:colOff>63500</xdr:colOff>
      <xdr:row>62</xdr:row>
      <xdr:rowOff>155448</xdr:rowOff>
    </xdr:to>
    <xdr:cxnSp macro="">
      <xdr:nvCxnSpPr>
        <xdr:cNvPr id="533" name="直線コネクタ 532"/>
        <xdr:cNvCxnSpPr/>
      </xdr:nvCxnSpPr>
      <xdr:spPr>
        <a:xfrm>
          <a:off x="21323300" y="1078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534" name="楕円 533"/>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155448</xdr:rowOff>
    </xdr:from>
    <xdr:to>
      <xdr:col>111</xdr:col>
      <xdr:colOff>177800</xdr:colOff>
      <xdr:row>62</xdr:row>
      <xdr:rowOff>160020</xdr:rowOff>
    </xdr:to>
    <xdr:cxnSp macro="">
      <xdr:nvCxnSpPr>
        <xdr:cNvPr id="535" name="直線コネクタ 534"/>
        <xdr:cNvCxnSpPr/>
      </xdr:nvCxnSpPr>
      <xdr:spPr>
        <a:xfrm flipV="1">
          <a:off x="20434300" y="1078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536"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37"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17035</xdr:rowOff>
    </xdr:from>
    <xdr:ext cx="469744" cy="259045"/>
    <xdr:sp macro="" textlink="">
      <xdr:nvSpPr>
        <xdr:cNvPr id="538" name="n_3aveValue【保健センター・保健所】&#10;一人当たり面積"/>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25925</xdr:rowOff>
    </xdr:from>
    <xdr:ext cx="469744" cy="259045"/>
    <xdr:sp macro="" textlink="">
      <xdr:nvSpPr>
        <xdr:cNvPr id="539" name="n_1mainValue【保健センター・保健所】&#10;一人当たり面積"/>
        <xdr:cNvSpPr txBox="1"/>
      </xdr:nvSpPr>
      <xdr:spPr>
        <a:xfrm>
          <a:off x="210757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540" name="n_2mainValue【保健センター・保健所】&#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66" name="直線コネクタ 565"/>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67"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68" name="直線コネクタ 567"/>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69"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70" name="直線コネクタ 569"/>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571" name="【消防施設】&#10;有形固定資産減価償却率平均値テキスト"/>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72" name="フローチャート: 判断 571"/>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73" name="フローチャート: 判断 572"/>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74" name="フローチャート: 判断 573"/>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575" name="フローチャート: 判断 574"/>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81" name="楕円 580"/>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xdr:rowOff>
    </xdr:from>
    <xdr:ext cx="405111" cy="259045"/>
    <xdr:sp macro="" textlink="">
      <xdr:nvSpPr>
        <xdr:cNvPr id="582" name="【消防施設】&#10;有形固定資産減価償却率該当値テキスト"/>
        <xdr:cNvSpPr txBox="1"/>
      </xdr:nvSpPr>
      <xdr:spPr>
        <a:xfrm>
          <a:off x="16357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59145</xdr:rowOff>
    </xdr:from>
    <xdr:to>
      <xdr:col>81</xdr:col>
      <xdr:colOff>101600</xdr:colOff>
      <xdr:row>82</xdr:row>
      <xdr:rowOff>160745</xdr:rowOff>
    </xdr:to>
    <xdr:sp macro="" textlink="">
      <xdr:nvSpPr>
        <xdr:cNvPr id="583" name="楕円 582"/>
        <xdr:cNvSpPr/>
      </xdr:nvSpPr>
      <xdr:spPr>
        <a:xfrm>
          <a:off x="15430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109945</xdr:rowOff>
    </xdr:to>
    <xdr:cxnSp macro="">
      <xdr:nvCxnSpPr>
        <xdr:cNvPr id="584" name="直線コネクタ 583"/>
        <xdr:cNvCxnSpPr/>
      </xdr:nvCxnSpPr>
      <xdr:spPr>
        <a:xfrm flipV="1">
          <a:off x="15481300" y="1413128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96701</xdr:rowOff>
    </xdr:from>
    <xdr:to>
      <xdr:col>76</xdr:col>
      <xdr:colOff>165100</xdr:colOff>
      <xdr:row>83</xdr:row>
      <xdr:rowOff>26851</xdr:rowOff>
    </xdr:to>
    <xdr:sp macro="" textlink="">
      <xdr:nvSpPr>
        <xdr:cNvPr id="585" name="楕円 584"/>
        <xdr:cNvSpPr/>
      </xdr:nvSpPr>
      <xdr:spPr>
        <a:xfrm>
          <a:off x="14541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109945</xdr:rowOff>
    </xdr:from>
    <xdr:to>
      <xdr:col>81</xdr:col>
      <xdr:colOff>50800</xdr:colOff>
      <xdr:row>82</xdr:row>
      <xdr:rowOff>147501</xdr:rowOff>
    </xdr:to>
    <xdr:cxnSp macro="">
      <xdr:nvCxnSpPr>
        <xdr:cNvPr id="586" name="直線コネクタ 585"/>
        <xdr:cNvCxnSpPr/>
      </xdr:nvCxnSpPr>
      <xdr:spPr>
        <a:xfrm flipV="1">
          <a:off x="14592300" y="1416884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35214</xdr:rowOff>
    </xdr:from>
    <xdr:ext cx="405111" cy="259045"/>
    <xdr:sp macro="" textlink="">
      <xdr:nvSpPr>
        <xdr:cNvPr id="587"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88"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589"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151872</xdr:rowOff>
    </xdr:from>
    <xdr:ext cx="405111" cy="259045"/>
    <xdr:sp macro="" textlink="">
      <xdr:nvSpPr>
        <xdr:cNvPr id="590" name="n_1mainValue【消防施設】&#10;有形固定資産減価償却率"/>
        <xdr:cNvSpPr txBox="1"/>
      </xdr:nvSpPr>
      <xdr:spPr>
        <a:xfrm>
          <a:off x="152660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591" name="n_2mainValue【消防施設】&#10;有形固定資産減価償却率"/>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2" name="直線コネクタ 6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3" name="テキスト ボックス 6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4" name="直線コネクタ 6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5" name="テキスト ボックス 6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6" name="直線コネクタ 6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7" name="テキスト ボックス 6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8" name="直線コネクタ 6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9" name="テキスト ボックス 6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13" name="直線コネクタ 612"/>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14"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15" name="直線コネクタ 614"/>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16"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17" name="直線コネクタ 616"/>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618" name="【消防施設】&#10;一人当たり面積平均値テキスト"/>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19" name="フローチャート: 判断 618"/>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20" name="フローチャート: 判断 619"/>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21" name="フローチャート: 判断 620"/>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22" name="フローチャート: 判断 621"/>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117602</xdr:rowOff>
    </xdr:from>
    <xdr:to>
      <xdr:col>116</xdr:col>
      <xdr:colOff>114300</xdr:colOff>
      <xdr:row>85</xdr:row>
      <xdr:rowOff>47752</xdr:rowOff>
    </xdr:to>
    <xdr:sp macro="" textlink="">
      <xdr:nvSpPr>
        <xdr:cNvPr id="628" name="楕円 627"/>
        <xdr:cNvSpPr/>
      </xdr:nvSpPr>
      <xdr:spPr>
        <a:xfrm>
          <a:off x="221107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96029</xdr:rowOff>
    </xdr:from>
    <xdr:ext cx="469744" cy="259045"/>
    <xdr:sp macro="" textlink="">
      <xdr:nvSpPr>
        <xdr:cNvPr id="629" name="【消防施設】&#10;一人当たり面積該当値テキスト"/>
        <xdr:cNvSpPr txBox="1"/>
      </xdr:nvSpPr>
      <xdr:spPr>
        <a:xfrm>
          <a:off x="22199600"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117602</xdr:rowOff>
    </xdr:from>
    <xdr:to>
      <xdr:col>112</xdr:col>
      <xdr:colOff>38100</xdr:colOff>
      <xdr:row>85</xdr:row>
      <xdr:rowOff>47752</xdr:rowOff>
    </xdr:to>
    <xdr:sp macro="" textlink="">
      <xdr:nvSpPr>
        <xdr:cNvPr id="630" name="楕円 629"/>
        <xdr:cNvSpPr/>
      </xdr:nvSpPr>
      <xdr:spPr>
        <a:xfrm>
          <a:off x="21272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168402</xdr:rowOff>
    </xdr:from>
    <xdr:to>
      <xdr:col>116</xdr:col>
      <xdr:colOff>63500</xdr:colOff>
      <xdr:row>84</xdr:row>
      <xdr:rowOff>168402</xdr:rowOff>
    </xdr:to>
    <xdr:cxnSp macro="">
      <xdr:nvCxnSpPr>
        <xdr:cNvPr id="631" name="直線コネクタ 630"/>
        <xdr:cNvCxnSpPr/>
      </xdr:nvCxnSpPr>
      <xdr:spPr>
        <a:xfrm>
          <a:off x="21323300" y="14570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117602</xdr:rowOff>
    </xdr:from>
    <xdr:to>
      <xdr:col>107</xdr:col>
      <xdr:colOff>101600</xdr:colOff>
      <xdr:row>85</xdr:row>
      <xdr:rowOff>47752</xdr:rowOff>
    </xdr:to>
    <xdr:sp macro="" textlink="">
      <xdr:nvSpPr>
        <xdr:cNvPr id="632" name="楕円 631"/>
        <xdr:cNvSpPr/>
      </xdr:nvSpPr>
      <xdr:spPr>
        <a:xfrm>
          <a:off x="20383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168402</xdr:rowOff>
    </xdr:from>
    <xdr:to>
      <xdr:col>111</xdr:col>
      <xdr:colOff>177800</xdr:colOff>
      <xdr:row>84</xdr:row>
      <xdr:rowOff>168402</xdr:rowOff>
    </xdr:to>
    <xdr:cxnSp macro="">
      <xdr:nvCxnSpPr>
        <xdr:cNvPr id="633" name="直線コネクタ 632"/>
        <xdr:cNvCxnSpPr/>
      </xdr:nvCxnSpPr>
      <xdr:spPr>
        <a:xfrm>
          <a:off x="20434300" y="145702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34"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35"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636"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38879</xdr:rowOff>
    </xdr:from>
    <xdr:ext cx="469744" cy="259045"/>
    <xdr:sp macro="" textlink="">
      <xdr:nvSpPr>
        <xdr:cNvPr id="637" name="n_1mainValue【消防施設】&#10;一人当たり面積"/>
        <xdr:cNvSpPr txBox="1"/>
      </xdr:nvSpPr>
      <xdr:spPr>
        <a:xfrm>
          <a:off x="210757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38879</xdr:rowOff>
    </xdr:from>
    <xdr:ext cx="469744" cy="259045"/>
    <xdr:sp macro="" textlink="">
      <xdr:nvSpPr>
        <xdr:cNvPr id="638" name="n_2mainValue【消防施設】&#10;一人当たり面積"/>
        <xdr:cNvSpPr txBox="1"/>
      </xdr:nvSpPr>
      <xdr:spPr>
        <a:xfrm>
          <a:off x="20199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0" name="テキスト ボックス 64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0" name="テキスト ボックス 65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2" name="テキスト ボックス 6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64" name="直線コネクタ 663"/>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65"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66" name="直線コネクタ 665"/>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67"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68" name="直線コネクタ 66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669"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70" name="フローチャート: 判断 669"/>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71" name="フローチャート: 判断 670"/>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672" name="フローチャート: 判断 671"/>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673" name="フローチャート: 判断 672"/>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5806</xdr:rowOff>
    </xdr:from>
    <xdr:to>
      <xdr:col>85</xdr:col>
      <xdr:colOff>177800</xdr:colOff>
      <xdr:row>102</xdr:row>
      <xdr:rowOff>107406</xdr:rowOff>
    </xdr:to>
    <xdr:sp macro="" textlink="">
      <xdr:nvSpPr>
        <xdr:cNvPr id="679" name="楕円 678"/>
        <xdr:cNvSpPr/>
      </xdr:nvSpPr>
      <xdr:spPr>
        <a:xfrm>
          <a:off x="162687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28683</xdr:rowOff>
    </xdr:from>
    <xdr:ext cx="405111" cy="259045"/>
    <xdr:sp macro="" textlink="">
      <xdr:nvSpPr>
        <xdr:cNvPr id="680" name="【庁舎】&#10;有形固定資産減価償却率該当値テキスト"/>
        <xdr:cNvSpPr txBox="1"/>
      </xdr:nvSpPr>
      <xdr:spPr>
        <a:xfrm>
          <a:off x="16357600" y="173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38463</xdr:rowOff>
    </xdr:from>
    <xdr:to>
      <xdr:col>81</xdr:col>
      <xdr:colOff>101600</xdr:colOff>
      <xdr:row>102</xdr:row>
      <xdr:rowOff>140063</xdr:rowOff>
    </xdr:to>
    <xdr:sp macro="" textlink="">
      <xdr:nvSpPr>
        <xdr:cNvPr id="681" name="楕円 680"/>
        <xdr:cNvSpPr/>
      </xdr:nvSpPr>
      <xdr:spPr>
        <a:xfrm>
          <a:off x="15430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56606</xdr:rowOff>
    </xdr:from>
    <xdr:to>
      <xdr:col>85</xdr:col>
      <xdr:colOff>127000</xdr:colOff>
      <xdr:row>102</xdr:row>
      <xdr:rowOff>89263</xdr:rowOff>
    </xdr:to>
    <xdr:cxnSp macro="">
      <xdr:nvCxnSpPr>
        <xdr:cNvPr id="682" name="直線コネクタ 681"/>
        <xdr:cNvCxnSpPr/>
      </xdr:nvCxnSpPr>
      <xdr:spPr>
        <a:xfrm flipV="1">
          <a:off x="15481300" y="175445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683" name="楕円 682"/>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89263</xdr:rowOff>
    </xdr:from>
    <xdr:to>
      <xdr:col>81</xdr:col>
      <xdr:colOff>50800</xdr:colOff>
      <xdr:row>102</xdr:row>
      <xdr:rowOff>121920</xdr:rowOff>
    </xdr:to>
    <xdr:cxnSp macro="">
      <xdr:nvCxnSpPr>
        <xdr:cNvPr id="684" name="直線コネクタ 683"/>
        <xdr:cNvCxnSpPr/>
      </xdr:nvCxnSpPr>
      <xdr:spPr>
        <a:xfrm flipV="1">
          <a:off x="14592300" y="175771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127925</xdr:rowOff>
    </xdr:from>
    <xdr:ext cx="405111" cy="259045"/>
    <xdr:sp macro="" textlink="">
      <xdr:nvSpPr>
        <xdr:cNvPr id="685"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686"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687"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156590</xdr:rowOff>
    </xdr:from>
    <xdr:ext cx="405111" cy="259045"/>
    <xdr:sp macro="" textlink="">
      <xdr:nvSpPr>
        <xdr:cNvPr id="688" name="n_1mainValue【庁舎】&#10;有形固定資産減価償却率"/>
        <xdr:cNvSpPr txBox="1"/>
      </xdr:nvSpPr>
      <xdr:spPr>
        <a:xfrm>
          <a:off x="152660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689" name="n_2mainValue【庁舎】&#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0" name="直線コネクタ 6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1" name="テキスト ボックス 7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2" name="直線コネクタ 7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3" name="テキスト ボックス 7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6" name="直線コネクタ 7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7" name="テキスト ボックス 7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8" name="直線コネクタ 7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9" name="テキスト ボックス 7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13" name="直線コネクタ 712"/>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14"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15" name="直線コネクタ 714"/>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16"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17" name="直線コネクタ 716"/>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718"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19" name="フローチャート: 判断 718"/>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20" name="フローチャート: 判断 719"/>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721" name="フローチャート: 判断 720"/>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722" name="フローチャート: 判断 721"/>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131318</xdr:rowOff>
    </xdr:from>
    <xdr:to>
      <xdr:col>116</xdr:col>
      <xdr:colOff>114300</xdr:colOff>
      <xdr:row>108</xdr:row>
      <xdr:rowOff>61468</xdr:rowOff>
    </xdr:to>
    <xdr:sp macro="" textlink="">
      <xdr:nvSpPr>
        <xdr:cNvPr id="728" name="楕円 727"/>
        <xdr:cNvSpPr/>
      </xdr:nvSpPr>
      <xdr:spPr>
        <a:xfrm>
          <a:off x="221107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729" name="【庁舎】&#10;一人当たり面積該当値テキスト"/>
        <xdr:cNvSpPr txBox="1"/>
      </xdr:nvSpPr>
      <xdr:spPr>
        <a:xfrm>
          <a:off x="22199600"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132462</xdr:rowOff>
    </xdr:from>
    <xdr:to>
      <xdr:col>112</xdr:col>
      <xdr:colOff>38100</xdr:colOff>
      <xdr:row>108</xdr:row>
      <xdr:rowOff>62612</xdr:rowOff>
    </xdr:to>
    <xdr:sp macro="" textlink="">
      <xdr:nvSpPr>
        <xdr:cNvPr id="730" name="楕円 729"/>
        <xdr:cNvSpPr/>
      </xdr:nvSpPr>
      <xdr:spPr>
        <a:xfrm>
          <a:off x="21272500" y="184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xdr:rowOff>
    </xdr:from>
    <xdr:to>
      <xdr:col>116</xdr:col>
      <xdr:colOff>63500</xdr:colOff>
      <xdr:row>108</xdr:row>
      <xdr:rowOff>11812</xdr:rowOff>
    </xdr:to>
    <xdr:cxnSp macro="">
      <xdr:nvCxnSpPr>
        <xdr:cNvPr id="731" name="直線コネクタ 730"/>
        <xdr:cNvCxnSpPr/>
      </xdr:nvCxnSpPr>
      <xdr:spPr>
        <a:xfrm flipV="1">
          <a:off x="21323300" y="1852726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133986</xdr:rowOff>
    </xdr:from>
    <xdr:to>
      <xdr:col>107</xdr:col>
      <xdr:colOff>101600</xdr:colOff>
      <xdr:row>108</xdr:row>
      <xdr:rowOff>64136</xdr:rowOff>
    </xdr:to>
    <xdr:sp macro="" textlink="">
      <xdr:nvSpPr>
        <xdr:cNvPr id="732" name="楕円 731"/>
        <xdr:cNvSpPr/>
      </xdr:nvSpPr>
      <xdr:spPr>
        <a:xfrm>
          <a:off x="20383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11812</xdr:rowOff>
    </xdr:from>
    <xdr:to>
      <xdr:col>111</xdr:col>
      <xdr:colOff>177800</xdr:colOff>
      <xdr:row>108</xdr:row>
      <xdr:rowOff>13336</xdr:rowOff>
    </xdr:to>
    <xdr:cxnSp macro="">
      <xdr:nvCxnSpPr>
        <xdr:cNvPr id="733" name="直線コネクタ 732"/>
        <xdr:cNvCxnSpPr/>
      </xdr:nvCxnSpPr>
      <xdr:spPr>
        <a:xfrm flipV="1">
          <a:off x="20434300" y="1852841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66312</xdr:rowOff>
    </xdr:from>
    <xdr:ext cx="469744" cy="259045"/>
    <xdr:sp macro="" textlink="">
      <xdr:nvSpPr>
        <xdr:cNvPr id="734"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735"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736"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79139</xdr:rowOff>
    </xdr:from>
    <xdr:ext cx="469744" cy="259045"/>
    <xdr:sp macro="" textlink="">
      <xdr:nvSpPr>
        <xdr:cNvPr id="737" name="n_1mainValue【庁舎】&#10;一人当たり面積"/>
        <xdr:cNvSpPr txBox="1"/>
      </xdr:nvSpPr>
      <xdr:spPr>
        <a:xfrm>
          <a:off x="21075727" y="1825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80663</xdr:rowOff>
    </xdr:from>
    <xdr:ext cx="469744" cy="259045"/>
    <xdr:sp macro="" textlink="">
      <xdr:nvSpPr>
        <xdr:cNvPr id="738" name="n_2mainValue【庁舎】&#10;一人当たり面積"/>
        <xdr:cNvSpPr txBox="1"/>
      </xdr:nvSpPr>
      <xdr:spPr>
        <a:xfrm>
          <a:off x="20199427" y="1825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庁舎については、他の施設に比べ減価償却率が高く、今後は老朽化対策等に取り組んでいく必要がある。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市民会館は一人当たり面積が類似団体内平均値を上回っているが、文化事業等の実施を考えると、単純に規模を小さくすればよいという性質のものではないが、将来的には検討の必要があると考える。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18,781
18,595
135.74
36,706,089
35,016,686
610,225
5,446,092
8,100,898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その他の教育費や高齢者保健福祉費等により基準財政需要額が増加しているが、企業の業績が良好なことから、市町村民税の法人税割が増加し、税収が増加した。そのことから、財政力指数は微増となった。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今後の見通しは、町税が伸び悩みしていることから、同程度で推移していくと予想される。</a:t>
          </a: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114602</xdr:rowOff>
    </xdr:from>
    <xdr:to>
      <xdr:col>23</xdr:col>
      <xdr:colOff>133350</xdr:colOff>
      <xdr:row>39</xdr:row>
      <xdr:rowOff>114602</xdr:rowOff>
    </xdr:to>
    <xdr:cxnSp macro="">
      <xdr:nvCxnSpPr>
        <xdr:cNvPr id="70" name="直線コネクタ 69"/>
        <xdr:cNvCxnSpPr/>
      </xdr:nvCxnSpPr>
      <xdr:spPr>
        <a:xfrm>
          <a:off x="4114800" y="6801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91622</xdr:rowOff>
    </xdr:from>
    <xdr:to>
      <xdr:col>19</xdr:col>
      <xdr:colOff>133350</xdr:colOff>
      <xdr:row>39</xdr:row>
      <xdr:rowOff>114602</xdr:rowOff>
    </xdr:to>
    <xdr:cxnSp macro="">
      <xdr:nvCxnSpPr>
        <xdr:cNvPr id="73" name="直線コネクタ 72"/>
        <xdr:cNvCxnSpPr/>
      </xdr:nvCxnSpPr>
      <xdr:spPr>
        <a:xfrm>
          <a:off x="3225800" y="67781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91622</xdr:rowOff>
    </xdr:from>
    <xdr:to>
      <xdr:col>15</xdr:col>
      <xdr:colOff>82550</xdr:colOff>
      <xdr:row>39</xdr:row>
      <xdr:rowOff>91622</xdr:rowOff>
    </xdr:to>
    <xdr:cxnSp macro="">
      <xdr:nvCxnSpPr>
        <xdr:cNvPr id="76" name="直線コネクタ 75"/>
        <xdr:cNvCxnSpPr/>
      </xdr:nvCxnSpPr>
      <xdr:spPr>
        <a:xfrm>
          <a:off x="2336800" y="6778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80131</xdr:rowOff>
    </xdr:from>
    <xdr:to>
      <xdr:col>11</xdr:col>
      <xdr:colOff>31750</xdr:colOff>
      <xdr:row>39</xdr:row>
      <xdr:rowOff>91622</xdr:rowOff>
    </xdr:to>
    <xdr:cxnSp macro="">
      <xdr:nvCxnSpPr>
        <xdr:cNvPr id="79" name="直線コネクタ 78"/>
        <xdr:cNvCxnSpPr/>
      </xdr:nvCxnSpPr>
      <xdr:spPr>
        <a:xfrm>
          <a:off x="1447800" y="67666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63802</xdr:rowOff>
    </xdr:from>
    <xdr:to>
      <xdr:col>23</xdr:col>
      <xdr:colOff>184150</xdr:colOff>
      <xdr:row>39</xdr:row>
      <xdr:rowOff>165402</xdr:rowOff>
    </xdr:to>
    <xdr:sp macro="" textlink="">
      <xdr:nvSpPr>
        <xdr:cNvPr id="89" name="楕円 88"/>
        <xdr:cNvSpPr/>
      </xdr:nvSpPr>
      <xdr:spPr>
        <a:xfrm>
          <a:off x="49022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80329</xdr:rowOff>
    </xdr:from>
    <xdr:ext cx="762000" cy="259045"/>
    <xdr:sp macro="" textlink="">
      <xdr:nvSpPr>
        <xdr:cNvPr id="90" name="財政力該当値テキスト"/>
        <xdr:cNvSpPr txBox="1"/>
      </xdr:nvSpPr>
      <xdr:spPr>
        <a:xfrm>
          <a:off x="5041900" y="659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63802</xdr:rowOff>
    </xdr:from>
    <xdr:to>
      <xdr:col>19</xdr:col>
      <xdr:colOff>184150</xdr:colOff>
      <xdr:row>39</xdr:row>
      <xdr:rowOff>165402</xdr:rowOff>
    </xdr:to>
    <xdr:sp macro="" textlink="">
      <xdr:nvSpPr>
        <xdr:cNvPr id="91" name="楕円 90"/>
        <xdr:cNvSpPr/>
      </xdr:nvSpPr>
      <xdr:spPr>
        <a:xfrm>
          <a:off x="4064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4129</xdr:rowOff>
    </xdr:from>
    <xdr:ext cx="736600" cy="259045"/>
    <xdr:sp macro="" textlink="">
      <xdr:nvSpPr>
        <xdr:cNvPr id="92" name="テキスト ボックス 91"/>
        <xdr:cNvSpPr txBox="1"/>
      </xdr:nvSpPr>
      <xdr:spPr>
        <a:xfrm>
          <a:off x="3733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40822</xdr:rowOff>
    </xdr:from>
    <xdr:to>
      <xdr:col>15</xdr:col>
      <xdr:colOff>133350</xdr:colOff>
      <xdr:row>39</xdr:row>
      <xdr:rowOff>142422</xdr:rowOff>
    </xdr:to>
    <xdr:sp macro="" textlink="">
      <xdr:nvSpPr>
        <xdr:cNvPr id="93" name="楕円 92"/>
        <xdr:cNvSpPr/>
      </xdr:nvSpPr>
      <xdr:spPr>
        <a:xfrm>
          <a:off x="3175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152599</xdr:rowOff>
    </xdr:from>
    <xdr:ext cx="762000" cy="259045"/>
    <xdr:sp macro="" textlink="">
      <xdr:nvSpPr>
        <xdr:cNvPr id="94" name="テキスト ボックス 93"/>
        <xdr:cNvSpPr txBox="1"/>
      </xdr:nvSpPr>
      <xdr:spPr>
        <a:xfrm>
          <a:off x="2844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40822</xdr:rowOff>
    </xdr:from>
    <xdr:to>
      <xdr:col>11</xdr:col>
      <xdr:colOff>82550</xdr:colOff>
      <xdr:row>39</xdr:row>
      <xdr:rowOff>142422</xdr:rowOff>
    </xdr:to>
    <xdr:sp macro="" textlink="">
      <xdr:nvSpPr>
        <xdr:cNvPr id="95" name="楕円 94"/>
        <xdr:cNvSpPr/>
      </xdr:nvSpPr>
      <xdr:spPr>
        <a:xfrm>
          <a:off x="2286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96" name="テキスト ボックス 95"/>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29331</xdr:rowOff>
    </xdr:from>
    <xdr:to>
      <xdr:col>7</xdr:col>
      <xdr:colOff>31750</xdr:colOff>
      <xdr:row>39</xdr:row>
      <xdr:rowOff>130931</xdr:rowOff>
    </xdr:to>
    <xdr:sp macro="" textlink="">
      <xdr:nvSpPr>
        <xdr:cNvPr id="97" name="楕円 96"/>
        <xdr:cNvSpPr/>
      </xdr:nvSpPr>
      <xdr:spPr>
        <a:xfrm>
          <a:off x="1397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141108</xdr:rowOff>
    </xdr:from>
    <xdr:ext cx="762000" cy="259045"/>
    <xdr:sp macro="" textlink="">
      <xdr:nvSpPr>
        <xdr:cNvPr id="98" name="テキスト ボックス 97"/>
        <xdr:cNvSpPr txBox="1"/>
      </xdr:nvSpPr>
      <xdr:spPr>
        <a:xfrm>
          <a:off x="1066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町税の減少により収入が減少したことと、人件費にかかる経常経費が増加したため、経常収支比率は２．７％悪化した。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県平均や全国平均と比べ数値は良いところを推移しているが、今後も、事務の効率化、公共施設の整理・統合等を進め、経常経費の節減に努める必要がある。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164193</xdr:rowOff>
    </xdr:from>
    <xdr:to>
      <xdr:col>23</xdr:col>
      <xdr:colOff>133350</xdr:colOff>
      <xdr:row>62</xdr:row>
      <xdr:rowOff>85816</xdr:rowOff>
    </xdr:to>
    <xdr:cxnSp macro="">
      <xdr:nvCxnSpPr>
        <xdr:cNvPr id="135" name="直線コネクタ 134"/>
        <xdr:cNvCxnSpPr/>
      </xdr:nvCxnSpPr>
      <xdr:spPr>
        <a:xfrm>
          <a:off x="4114800" y="10622643"/>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164193</xdr:rowOff>
    </xdr:from>
    <xdr:to>
      <xdr:col>19</xdr:col>
      <xdr:colOff>133350</xdr:colOff>
      <xdr:row>62</xdr:row>
      <xdr:rowOff>58238</xdr:rowOff>
    </xdr:to>
    <xdr:cxnSp macro="">
      <xdr:nvCxnSpPr>
        <xdr:cNvPr id="138" name="直線コネクタ 137"/>
        <xdr:cNvCxnSpPr/>
      </xdr:nvCxnSpPr>
      <xdr:spPr>
        <a:xfrm flipV="1">
          <a:off x="3225800" y="1062264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9978</xdr:rowOff>
    </xdr:from>
    <xdr:to>
      <xdr:col>15</xdr:col>
      <xdr:colOff>82550</xdr:colOff>
      <xdr:row>62</xdr:row>
      <xdr:rowOff>58238</xdr:rowOff>
    </xdr:to>
    <xdr:cxnSp macro="">
      <xdr:nvCxnSpPr>
        <xdr:cNvPr id="141" name="直線コネクタ 140"/>
        <xdr:cNvCxnSpPr/>
      </xdr:nvCxnSpPr>
      <xdr:spPr>
        <a:xfrm>
          <a:off x="2336800" y="106398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150404</xdr:rowOff>
    </xdr:from>
    <xdr:to>
      <xdr:col>11</xdr:col>
      <xdr:colOff>31750</xdr:colOff>
      <xdr:row>62</xdr:row>
      <xdr:rowOff>9978</xdr:rowOff>
    </xdr:to>
    <xdr:cxnSp macro="">
      <xdr:nvCxnSpPr>
        <xdr:cNvPr id="144" name="直線コネクタ 143"/>
        <xdr:cNvCxnSpPr/>
      </xdr:nvCxnSpPr>
      <xdr:spPr>
        <a:xfrm>
          <a:off x="1447800" y="106088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47" name="フローチャート: 判断 146"/>
        <xdr:cNvSpPr/>
      </xdr:nvSpPr>
      <xdr:spPr>
        <a:xfrm>
          <a:off x="1397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146430</xdr:rowOff>
    </xdr:from>
    <xdr:ext cx="762000" cy="259045"/>
    <xdr:sp macro="" textlink="">
      <xdr:nvSpPr>
        <xdr:cNvPr id="148" name="テキスト ボックス 147"/>
        <xdr:cNvSpPr txBox="1"/>
      </xdr:nvSpPr>
      <xdr:spPr>
        <a:xfrm>
          <a:off x="1066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35016</xdr:rowOff>
    </xdr:from>
    <xdr:to>
      <xdr:col>23</xdr:col>
      <xdr:colOff>184150</xdr:colOff>
      <xdr:row>62</xdr:row>
      <xdr:rowOff>136616</xdr:rowOff>
    </xdr:to>
    <xdr:sp macro="" textlink="">
      <xdr:nvSpPr>
        <xdr:cNvPr id="154" name="楕円 153"/>
        <xdr:cNvSpPr/>
      </xdr:nvSpPr>
      <xdr:spPr>
        <a:xfrm>
          <a:off x="4902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51543</xdr:rowOff>
    </xdr:from>
    <xdr:ext cx="762000" cy="259045"/>
    <xdr:sp macro="" textlink="">
      <xdr:nvSpPr>
        <xdr:cNvPr id="155" name="財政構造の弾力性該当値テキスト"/>
        <xdr:cNvSpPr txBox="1"/>
      </xdr:nvSpPr>
      <xdr:spPr>
        <a:xfrm>
          <a:off x="50419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113393</xdr:rowOff>
    </xdr:from>
    <xdr:to>
      <xdr:col>19</xdr:col>
      <xdr:colOff>184150</xdr:colOff>
      <xdr:row>62</xdr:row>
      <xdr:rowOff>43543</xdr:rowOff>
    </xdr:to>
    <xdr:sp macro="" textlink="">
      <xdr:nvSpPr>
        <xdr:cNvPr id="156" name="楕円 155"/>
        <xdr:cNvSpPr/>
      </xdr:nvSpPr>
      <xdr:spPr>
        <a:xfrm>
          <a:off x="4064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53720</xdr:rowOff>
    </xdr:from>
    <xdr:ext cx="736600" cy="259045"/>
    <xdr:sp macro="" textlink="">
      <xdr:nvSpPr>
        <xdr:cNvPr id="157" name="テキスト ボックス 156"/>
        <xdr:cNvSpPr txBox="1"/>
      </xdr:nvSpPr>
      <xdr:spPr>
        <a:xfrm>
          <a:off x="3733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7438</xdr:rowOff>
    </xdr:from>
    <xdr:to>
      <xdr:col>15</xdr:col>
      <xdr:colOff>133350</xdr:colOff>
      <xdr:row>62</xdr:row>
      <xdr:rowOff>109038</xdr:rowOff>
    </xdr:to>
    <xdr:sp macro="" textlink="">
      <xdr:nvSpPr>
        <xdr:cNvPr id="158" name="楕円 157"/>
        <xdr:cNvSpPr/>
      </xdr:nvSpPr>
      <xdr:spPr>
        <a:xfrm>
          <a:off x="3175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119215</xdr:rowOff>
    </xdr:from>
    <xdr:ext cx="762000" cy="259045"/>
    <xdr:sp macro="" textlink="">
      <xdr:nvSpPr>
        <xdr:cNvPr id="159" name="テキスト ボックス 158"/>
        <xdr:cNvSpPr txBox="1"/>
      </xdr:nvSpPr>
      <xdr:spPr>
        <a:xfrm>
          <a:off x="2844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130628</xdr:rowOff>
    </xdr:from>
    <xdr:to>
      <xdr:col>11</xdr:col>
      <xdr:colOff>82550</xdr:colOff>
      <xdr:row>62</xdr:row>
      <xdr:rowOff>60778</xdr:rowOff>
    </xdr:to>
    <xdr:sp macro="" textlink="">
      <xdr:nvSpPr>
        <xdr:cNvPr id="160" name="楕円 159"/>
        <xdr:cNvSpPr/>
      </xdr:nvSpPr>
      <xdr:spPr>
        <a:xfrm>
          <a:off x="2286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70955</xdr:rowOff>
    </xdr:from>
    <xdr:ext cx="762000" cy="259045"/>
    <xdr:sp macro="" textlink="">
      <xdr:nvSpPr>
        <xdr:cNvPr id="161" name="テキスト ボックス 160"/>
        <xdr:cNvSpPr txBox="1"/>
      </xdr:nvSpPr>
      <xdr:spPr>
        <a:xfrm>
          <a:off x="1955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99604</xdr:rowOff>
    </xdr:from>
    <xdr:to>
      <xdr:col>7</xdr:col>
      <xdr:colOff>31750</xdr:colOff>
      <xdr:row>62</xdr:row>
      <xdr:rowOff>29754</xdr:rowOff>
    </xdr:to>
    <xdr:sp macro="" textlink="">
      <xdr:nvSpPr>
        <xdr:cNvPr id="162" name="楕円 161"/>
        <xdr:cNvSpPr/>
      </xdr:nvSpPr>
      <xdr:spPr>
        <a:xfrm>
          <a:off x="1397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39931</xdr:rowOff>
    </xdr:from>
    <xdr:ext cx="762000" cy="259045"/>
    <xdr:sp macro="" textlink="">
      <xdr:nvSpPr>
        <xdr:cNvPr id="163" name="テキスト ボックス 162"/>
        <xdr:cNvSpPr txBox="1"/>
      </xdr:nvSpPr>
      <xdr:spPr>
        <a:xfrm>
          <a:off x="1066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域が東西方向に長く伸びているなどの地理的要因などから、支所、保育園、幼稚園、小中学校などの公共施設数が類似団体に比べ多い。また恒常的な人口減少に伴い、１人当たりの決算額は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また、ふるさと寄附をしていただいた方への、町のＰＲを行う振興事業の増額により物件費が大幅に増加した。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今後は行政改革の推進などにより、物件費を中心に削減に努めていく。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107217</xdr:rowOff>
    </xdr:from>
    <xdr:to>
      <xdr:col>23</xdr:col>
      <xdr:colOff>133350</xdr:colOff>
      <xdr:row>89</xdr:row>
      <xdr:rowOff>147309</xdr:rowOff>
    </xdr:to>
    <xdr:cxnSp macro="">
      <xdr:nvCxnSpPr>
        <xdr:cNvPr id="199" name="直線コネクタ 198"/>
        <xdr:cNvCxnSpPr/>
      </xdr:nvCxnSpPr>
      <xdr:spPr>
        <a:xfrm>
          <a:off x="4114800" y="14166117"/>
          <a:ext cx="838200" cy="124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61381</xdr:rowOff>
    </xdr:from>
    <xdr:to>
      <xdr:col>19</xdr:col>
      <xdr:colOff>133350</xdr:colOff>
      <xdr:row>82</xdr:row>
      <xdr:rowOff>107217</xdr:rowOff>
    </xdr:to>
    <xdr:cxnSp macro="">
      <xdr:nvCxnSpPr>
        <xdr:cNvPr id="202" name="直線コネクタ 201"/>
        <xdr:cNvCxnSpPr/>
      </xdr:nvCxnSpPr>
      <xdr:spPr>
        <a:xfrm>
          <a:off x="3225800" y="14120281"/>
          <a:ext cx="889000" cy="4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10330</xdr:rowOff>
    </xdr:from>
    <xdr:to>
      <xdr:col>15</xdr:col>
      <xdr:colOff>82550</xdr:colOff>
      <xdr:row>82</xdr:row>
      <xdr:rowOff>61381</xdr:rowOff>
    </xdr:to>
    <xdr:cxnSp macro="">
      <xdr:nvCxnSpPr>
        <xdr:cNvPr id="205" name="直線コネクタ 204"/>
        <xdr:cNvCxnSpPr/>
      </xdr:nvCxnSpPr>
      <xdr:spPr>
        <a:xfrm>
          <a:off x="2336800" y="14069230"/>
          <a:ext cx="8890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131550</xdr:rowOff>
    </xdr:from>
    <xdr:to>
      <xdr:col>11</xdr:col>
      <xdr:colOff>31750</xdr:colOff>
      <xdr:row>82</xdr:row>
      <xdr:rowOff>10330</xdr:rowOff>
    </xdr:to>
    <xdr:cxnSp macro="">
      <xdr:nvCxnSpPr>
        <xdr:cNvPr id="208" name="直線コネクタ 207"/>
        <xdr:cNvCxnSpPr/>
      </xdr:nvCxnSpPr>
      <xdr:spPr>
        <a:xfrm>
          <a:off x="1447800" y="14019000"/>
          <a:ext cx="889000" cy="5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171233</xdr:rowOff>
    </xdr:from>
    <xdr:to>
      <xdr:col>7</xdr:col>
      <xdr:colOff>31750</xdr:colOff>
      <xdr:row>81</xdr:row>
      <xdr:rowOff>101383</xdr:rowOff>
    </xdr:to>
    <xdr:sp macro="" textlink="">
      <xdr:nvSpPr>
        <xdr:cNvPr id="211" name="フローチャート: 判断 210"/>
        <xdr:cNvSpPr/>
      </xdr:nvSpPr>
      <xdr:spPr>
        <a:xfrm>
          <a:off x="1397000" y="1388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111560</xdr:rowOff>
    </xdr:from>
    <xdr:ext cx="762000" cy="259045"/>
    <xdr:sp macro="" textlink="">
      <xdr:nvSpPr>
        <xdr:cNvPr id="212" name="テキスト ボックス 211"/>
        <xdr:cNvSpPr txBox="1"/>
      </xdr:nvSpPr>
      <xdr:spPr>
        <a:xfrm>
          <a:off x="1066800" y="1365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96509</xdr:rowOff>
    </xdr:from>
    <xdr:to>
      <xdr:col>23</xdr:col>
      <xdr:colOff>184150</xdr:colOff>
      <xdr:row>90</xdr:row>
      <xdr:rowOff>26659</xdr:rowOff>
    </xdr:to>
    <xdr:sp macro="" textlink="">
      <xdr:nvSpPr>
        <xdr:cNvPr id="218" name="楕円 217"/>
        <xdr:cNvSpPr/>
      </xdr:nvSpPr>
      <xdr:spPr>
        <a:xfrm>
          <a:off x="4902200" y="153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163836</xdr:rowOff>
    </xdr:from>
    <xdr:ext cx="762000" cy="259045"/>
    <xdr:sp macro="" textlink="">
      <xdr:nvSpPr>
        <xdr:cNvPr id="219" name="人件費・物件費等の状況該当値テキスト"/>
        <xdr:cNvSpPr txBox="1"/>
      </xdr:nvSpPr>
      <xdr:spPr>
        <a:xfrm>
          <a:off x="5041900" y="1525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56417</xdr:rowOff>
    </xdr:from>
    <xdr:to>
      <xdr:col>19</xdr:col>
      <xdr:colOff>184150</xdr:colOff>
      <xdr:row>82</xdr:row>
      <xdr:rowOff>158017</xdr:rowOff>
    </xdr:to>
    <xdr:sp macro="" textlink="">
      <xdr:nvSpPr>
        <xdr:cNvPr id="220" name="楕円 219"/>
        <xdr:cNvSpPr/>
      </xdr:nvSpPr>
      <xdr:spPr>
        <a:xfrm>
          <a:off x="4064000" y="141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142794</xdr:rowOff>
    </xdr:from>
    <xdr:ext cx="736600" cy="259045"/>
    <xdr:sp macro="" textlink="">
      <xdr:nvSpPr>
        <xdr:cNvPr id="221" name="テキスト ボックス 220"/>
        <xdr:cNvSpPr txBox="1"/>
      </xdr:nvSpPr>
      <xdr:spPr>
        <a:xfrm>
          <a:off x="3733800" y="14201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10581</xdr:rowOff>
    </xdr:from>
    <xdr:to>
      <xdr:col>15</xdr:col>
      <xdr:colOff>133350</xdr:colOff>
      <xdr:row>82</xdr:row>
      <xdr:rowOff>112181</xdr:rowOff>
    </xdr:to>
    <xdr:sp macro="" textlink="">
      <xdr:nvSpPr>
        <xdr:cNvPr id="222" name="楕円 221"/>
        <xdr:cNvSpPr/>
      </xdr:nvSpPr>
      <xdr:spPr>
        <a:xfrm>
          <a:off x="3175000" y="140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96958</xdr:rowOff>
    </xdr:from>
    <xdr:ext cx="762000" cy="259045"/>
    <xdr:sp macro="" textlink="">
      <xdr:nvSpPr>
        <xdr:cNvPr id="223" name="テキスト ボックス 222"/>
        <xdr:cNvSpPr txBox="1"/>
      </xdr:nvSpPr>
      <xdr:spPr>
        <a:xfrm>
          <a:off x="2844800" y="1415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130980</xdr:rowOff>
    </xdr:from>
    <xdr:to>
      <xdr:col>11</xdr:col>
      <xdr:colOff>82550</xdr:colOff>
      <xdr:row>82</xdr:row>
      <xdr:rowOff>61130</xdr:rowOff>
    </xdr:to>
    <xdr:sp macro="" textlink="">
      <xdr:nvSpPr>
        <xdr:cNvPr id="224" name="楕円 223"/>
        <xdr:cNvSpPr/>
      </xdr:nvSpPr>
      <xdr:spPr>
        <a:xfrm>
          <a:off x="2286000" y="140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45907</xdr:rowOff>
    </xdr:from>
    <xdr:ext cx="762000" cy="259045"/>
    <xdr:sp macro="" textlink="">
      <xdr:nvSpPr>
        <xdr:cNvPr id="225" name="テキスト ボックス 224"/>
        <xdr:cNvSpPr txBox="1"/>
      </xdr:nvSpPr>
      <xdr:spPr>
        <a:xfrm>
          <a:off x="1955800" y="1410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80750</xdr:rowOff>
    </xdr:from>
    <xdr:to>
      <xdr:col>7</xdr:col>
      <xdr:colOff>31750</xdr:colOff>
      <xdr:row>82</xdr:row>
      <xdr:rowOff>10900</xdr:rowOff>
    </xdr:to>
    <xdr:sp macro="" textlink="">
      <xdr:nvSpPr>
        <xdr:cNvPr id="226" name="楕円 225"/>
        <xdr:cNvSpPr/>
      </xdr:nvSpPr>
      <xdr:spPr>
        <a:xfrm>
          <a:off x="1397000" y="1396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167127</xdr:rowOff>
    </xdr:from>
    <xdr:ext cx="762000" cy="259045"/>
    <xdr:sp macro="" textlink="">
      <xdr:nvSpPr>
        <xdr:cNvPr id="227" name="テキスト ボックス 226"/>
        <xdr:cNvSpPr txBox="1"/>
      </xdr:nvSpPr>
      <xdr:spPr>
        <a:xfrm>
          <a:off x="1066800" y="140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平成３０年度数値は１００．２ポイントと減少したが、依然１００ポイントを上回っている。給与表の改正等、今後、国家公務員の給与制度に準ずることを基本に、引き続き給与の適正化に努める。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107104</xdr:rowOff>
    </xdr:from>
    <xdr:to>
      <xdr:col>81</xdr:col>
      <xdr:colOff>44450</xdr:colOff>
      <xdr:row>88</xdr:row>
      <xdr:rowOff>8043</xdr:rowOff>
    </xdr:to>
    <xdr:cxnSp macro="">
      <xdr:nvCxnSpPr>
        <xdr:cNvPr id="261" name="直線コネクタ 260"/>
        <xdr:cNvCxnSpPr/>
      </xdr:nvCxnSpPr>
      <xdr:spPr>
        <a:xfrm flipV="1">
          <a:off x="16179800" y="1502325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xdr:rowOff>
    </xdr:from>
    <xdr:to>
      <xdr:col>77</xdr:col>
      <xdr:colOff>44450</xdr:colOff>
      <xdr:row>88</xdr:row>
      <xdr:rowOff>16087</xdr:rowOff>
    </xdr:to>
    <xdr:cxnSp macro="">
      <xdr:nvCxnSpPr>
        <xdr:cNvPr id="264" name="直線コネクタ 263"/>
        <xdr:cNvCxnSpPr/>
      </xdr:nvCxnSpPr>
      <xdr:spPr>
        <a:xfrm flipV="1">
          <a:off x="15290800" y="150956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16087</xdr:rowOff>
    </xdr:from>
    <xdr:to>
      <xdr:col>72</xdr:col>
      <xdr:colOff>203200</xdr:colOff>
      <xdr:row>88</xdr:row>
      <xdr:rowOff>16087</xdr:rowOff>
    </xdr:to>
    <xdr:cxnSp macro="">
      <xdr:nvCxnSpPr>
        <xdr:cNvPr id="267" name="直線コネクタ 266"/>
        <xdr:cNvCxnSpPr/>
      </xdr:nvCxnSpPr>
      <xdr:spPr>
        <a:xfrm>
          <a:off x="14401800" y="15103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xdr:rowOff>
    </xdr:from>
    <xdr:to>
      <xdr:col>68</xdr:col>
      <xdr:colOff>152400</xdr:colOff>
      <xdr:row>88</xdr:row>
      <xdr:rowOff>16087</xdr:rowOff>
    </xdr:to>
    <xdr:cxnSp macro="">
      <xdr:nvCxnSpPr>
        <xdr:cNvPr id="270" name="直線コネクタ 269"/>
        <xdr:cNvCxnSpPr/>
      </xdr:nvCxnSpPr>
      <xdr:spPr>
        <a:xfrm>
          <a:off x="13512800" y="150956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3" name="フローチャート: 判断 272"/>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4" name="テキスト ボックス 273"/>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56304</xdr:rowOff>
    </xdr:from>
    <xdr:to>
      <xdr:col>81</xdr:col>
      <xdr:colOff>95250</xdr:colOff>
      <xdr:row>87</xdr:row>
      <xdr:rowOff>157904</xdr:rowOff>
    </xdr:to>
    <xdr:sp macro="" textlink="">
      <xdr:nvSpPr>
        <xdr:cNvPr id="280" name="楕円 279"/>
        <xdr:cNvSpPr/>
      </xdr:nvSpPr>
      <xdr:spPr>
        <a:xfrm>
          <a:off x="169672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28381</xdr:rowOff>
    </xdr:from>
    <xdr:ext cx="762000" cy="259045"/>
    <xdr:sp macro="" textlink="">
      <xdr:nvSpPr>
        <xdr:cNvPr id="281" name="給与水準   （国との比較）該当値テキスト"/>
        <xdr:cNvSpPr txBox="1"/>
      </xdr:nvSpPr>
      <xdr:spPr>
        <a:xfrm>
          <a:off x="17106900" y="1494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128693</xdr:rowOff>
    </xdr:from>
    <xdr:to>
      <xdr:col>77</xdr:col>
      <xdr:colOff>95250</xdr:colOff>
      <xdr:row>88</xdr:row>
      <xdr:rowOff>58843</xdr:rowOff>
    </xdr:to>
    <xdr:sp macro="" textlink="">
      <xdr:nvSpPr>
        <xdr:cNvPr id="282" name="楕円 281"/>
        <xdr:cNvSpPr/>
      </xdr:nvSpPr>
      <xdr:spPr>
        <a:xfrm>
          <a:off x="16129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43620</xdr:rowOff>
    </xdr:from>
    <xdr:ext cx="736600" cy="259045"/>
    <xdr:sp macro="" textlink="">
      <xdr:nvSpPr>
        <xdr:cNvPr id="283" name="テキスト ボックス 282"/>
        <xdr:cNvSpPr txBox="1"/>
      </xdr:nvSpPr>
      <xdr:spPr>
        <a:xfrm>
          <a:off x="15798800" y="151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136737</xdr:rowOff>
    </xdr:from>
    <xdr:to>
      <xdr:col>73</xdr:col>
      <xdr:colOff>44450</xdr:colOff>
      <xdr:row>88</xdr:row>
      <xdr:rowOff>66887</xdr:rowOff>
    </xdr:to>
    <xdr:sp macro="" textlink="">
      <xdr:nvSpPr>
        <xdr:cNvPr id="284" name="楕円 283"/>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51664</xdr:rowOff>
    </xdr:from>
    <xdr:ext cx="762000" cy="259045"/>
    <xdr:sp macro="" textlink="">
      <xdr:nvSpPr>
        <xdr:cNvPr id="285" name="テキスト ボックス 284"/>
        <xdr:cNvSpPr txBox="1"/>
      </xdr:nvSpPr>
      <xdr:spPr>
        <a:xfrm>
          <a:off x="14909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136737</xdr:rowOff>
    </xdr:from>
    <xdr:to>
      <xdr:col>68</xdr:col>
      <xdr:colOff>203200</xdr:colOff>
      <xdr:row>88</xdr:row>
      <xdr:rowOff>66887</xdr:rowOff>
    </xdr:to>
    <xdr:sp macro="" textlink="">
      <xdr:nvSpPr>
        <xdr:cNvPr id="286" name="楕円 285"/>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51664</xdr:rowOff>
    </xdr:from>
    <xdr:ext cx="762000" cy="259045"/>
    <xdr:sp macro="" textlink="">
      <xdr:nvSpPr>
        <xdr:cNvPr id="287" name="テキスト ボックス 286"/>
        <xdr:cNvSpPr txBox="1"/>
      </xdr:nvSpPr>
      <xdr:spPr>
        <a:xfrm>
          <a:off x="14020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128693</xdr:rowOff>
    </xdr:from>
    <xdr:to>
      <xdr:col>64</xdr:col>
      <xdr:colOff>152400</xdr:colOff>
      <xdr:row>88</xdr:row>
      <xdr:rowOff>58843</xdr:rowOff>
    </xdr:to>
    <xdr:sp macro="" textlink="">
      <xdr:nvSpPr>
        <xdr:cNvPr id="288" name="楕円 287"/>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43620</xdr:rowOff>
    </xdr:from>
    <xdr:ext cx="762000" cy="259045"/>
    <xdr:sp macro="" textlink="">
      <xdr:nvSpPr>
        <xdr:cNvPr id="289" name="テキスト ボックス 288"/>
        <xdr:cNvSpPr txBox="1"/>
      </xdr:nvSpPr>
      <xdr:spPr>
        <a:xfrm>
          <a:off x="13131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町立で保育園３園、幼稚園３園、こども園１園の運営により、民生及び教育部門で多くなっている。また町域が広く管理町道等が多いため、土木部門で多くなっている。</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さらに、新東名関連などの大規模プロジェクトや移住・定住の推進、オリンピックパラリンピックの対応など新たな事務の増大により、新規採用を増やしており、しばらくは増加傾向にある。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92468</xdr:rowOff>
    </xdr:from>
    <xdr:to>
      <xdr:col>81</xdr:col>
      <xdr:colOff>44450</xdr:colOff>
      <xdr:row>63</xdr:row>
      <xdr:rowOff>145324</xdr:rowOff>
    </xdr:to>
    <xdr:cxnSp macro="">
      <xdr:nvCxnSpPr>
        <xdr:cNvPr id="326" name="直線コネクタ 325"/>
        <xdr:cNvCxnSpPr/>
      </xdr:nvCxnSpPr>
      <xdr:spPr>
        <a:xfrm>
          <a:off x="16179800" y="10893818"/>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54549</xdr:rowOff>
    </xdr:from>
    <xdr:to>
      <xdr:col>77</xdr:col>
      <xdr:colOff>44450</xdr:colOff>
      <xdr:row>63</xdr:row>
      <xdr:rowOff>92468</xdr:rowOff>
    </xdr:to>
    <xdr:cxnSp macro="">
      <xdr:nvCxnSpPr>
        <xdr:cNvPr id="329" name="直線コネクタ 328"/>
        <xdr:cNvCxnSpPr/>
      </xdr:nvCxnSpPr>
      <xdr:spPr>
        <a:xfrm>
          <a:off x="15290800" y="1085589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159355</xdr:rowOff>
    </xdr:from>
    <xdr:to>
      <xdr:col>72</xdr:col>
      <xdr:colOff>203200</xdr:colOff>
      <xdr:row>63</xdr:row>
      <xdr:rowOff>54549</xdr:rowOff>
    </xdr:to>
    <xdr:cxnSp macro="">
      <xdr:nvCxnSpPr>
        <xdr:cNvPr id="332" name="直線コネクタ 331"/>
        <xdr:cNvCxnSpPr/>
      </xdr:nvCxnSpPr>
      <xdr:spPr>
        <a:xfrm>
          <a:off x="14401800" y="10789255"/>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157056</xdr:rowOff>
    </xdr:from>
    <xdr:to>
      <xdr:col>68</xdr:col>
      <xdr:colOff>152400</xdr:colOff>
      <xdr:row>62</xdr:row>
      <xdr:rowOff>159355</xdr:rowOff>
    </xdr:to>
    <xdr:cxnSp macro="">
      <xdr:nvCxnSpPr>
        <xdr:cNvPr id="335" name="直線コネクタ 334"/>
        <xdr:cNvCxnSpPr/>
      </xdr:nvCxnSpPr>
      <xdr:spPr>
        <a:xfrm>
          <a:off x="13512800" y="1078695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24009</xdr:rowOff>
    </xdr:from>
    <xdr:to>
      <xdr:col>64</xdr:col>
      <xdr:colOff>152400</xdr:colOff>
      <xdr:row>60</xdr:row>
      <xdr:rowOff>125609</xdr:rowOff>
    </xdr:to>
    <xdr:sp macro="" textlink="">
      <xdr:nvSpPr>
        <xdr:cNvPr id="338" name="フローチャート: 判断 337"/>
        <xdr:cNvSpPr/>
      </xdr:nvSpPr>
      <xdr:spPr>
        <a:xfrm>
          <a:off x="13462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135786</xdr:rowOff>
    </xdr:from>
    <xdr:ext cx="762000" cy="259045"/>
    <xdr:sp macro="" textlink="">
      <xdr:nvSpPr>
        <xdr:cNvPr id="339" name="テキスト ボックス 338"/>
        <xdr:cNvSpPr txBox="1"/>
      </xdr:nvSpPr>
      <xdr:spPr>
        <a:xfrm>
          <a:off x="13131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94524</xdr:rowOff>
    </xdr:from>
    <xdr:to>
      <xdr:col>81</xdr:col>
      <xdr:colOff>95250</xdr:colOff>
      <xdr:row>64</xdr:row>
      <xdr:rowOff>24674</xdr:rowOff>
    </xdr:to>
    <xdr:sp macro="" textlink="">
      <xdr:nvSpPr>
        <xdr:cNvPr id="345" name="楕円 344"/>
        <xdr:cNvSpPr/>
      </xdr:nvSpPr>
      <xdr:spPr>
        <a:xfrm>
          <a:off x="169672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66601</xdr:rowOff>
    </xdr:from>
    <xdr:ext cx="762000" cy="259045"/>
    <xdr:sp macro="" textlink="">
      <xdr:nvSpPr>
        <xdr:cNvPr id="346" name="定員管理の状況該当値テキスト"/>
        <xdr:cNvSpPr txBox="1"/>
      </xdr:nvSpPr>
      <xdr:spPr>
        <a:xfrm>
          <a:off x="17106900" y="1086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41668</xdr:rowOff>
    </xdr:from>
    <xdr:to>
      <xdr:col>77</xdr:col>
      <xdr:colOff>95250</xdr:colOff>
      <xdr:row>63</xdr:row>
      <xdr:rowOff>143268</xdr:rowOff>
    </xdr:to>
    <xdr:sp macro="" textlink="">
      <xdr:nvSpPr>
        <xdr:cNvPr id="347" name="楕円 346"/>
        <xdr:cNvSpPr/>
      </xdr:nvSpPr>
      <xdr:spPr>
        <a:xfrm>
          <a:off x="16129000" y="108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128045</xdr:rowOff>
    </xdr:from>
    <xdr:ext cx="736600" cy="259045"/>
    <xdr:sp macro="" textlink="">
      <xdr:nvSpPr>
        <xdr:cNvPr id="348" name="テキスト ボックス 347"/>
        <xdr:cNvSpPr txBox="1"/>
      </xdr:nvSpPr>
      <xdr:spPr>
        <a:xfrm>
          <a:off x="15798800" y="1092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3749</xdr:rowOff>
    </xdr:from>
    <xdr:to>
      <xdr:col>73</xdr:col>
      <xdr:colOff>44450</xdr:colOff>
      <xdr:row>63</xdr:row>
      <xdr:rowOff>105349</xdr:rowOff>
    </xdr:to>
    <xdr:sp macro="" textlink="">
      <xdr:nvSpPr>
        <xdr:cNvPr id="349" name="楕円 348"/>
        <xdr:cNvSpPr/>
      </xdr:nvSpPr>
      <xdr:spPr>
        <a:xfrm>
          <a:off x="15240000" y="108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90126</xdr:rowOff>
    </xdr:from>
    <xdr:ext cx="762000" cy="259045"/>
    <xdr:sp macro="" textlink="">
      <xdr:nvSpPr>
        <xdr:cNvPr id="350" name="テキスト ボックス 349"/>
        <xdr:cNvSpPr txBox="1"/>
      </xdr:nvSpPr>
      <xdr:spPr>
        <a:xfrm>
          <a:off x="14909800" y="1089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108555</xdr:rowOff>
    </xdr:from>
    <xdr:to>
      <xdr:col>68</xdr:col>
      <xdr:colOff>203200</xdr:colOff>
      <xdr:row>63</xdr:row>
      <xdr:rowOff>38705</xdr:rowOff>
    </xdr:to>
    <xdr:sp macro="" textlink="">
      <xdr:nvSpPr>
        <xdr:cNvPr id="351" name="楕円 350"/>
        <xdr:cNvSpPr/>
      </xdr:nvSpPr>
      <xdr:spPr>
        <a:xfrm>
          <a:off x="14351000" y="107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23482</xdr:rowOff>
    </xdr:from>
    <xdr:ext cx="762000" cy="259045"/>
    <xdr:sp macro="" textlink="">
      <xdr:nvSpPr>
        <xdr:cNvPr id="352" name="テキスト ボックス 351"/>
        <xdr:cNvSpPr txBox="1"/>
      </xdr:nvSpPr>
      <xdr:spPr>
        <a:xfrm>
          <a:off x="14020800" y="108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53" name="楕円 352"/>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54" name="テキスト ボックス 353"/>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元利償還金の減少により、単年度実質公債費比率は減少した。（平成３０年度は７．９％）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３カ年の平均では、０．５ポイント向上し８．５％になった。しかし、県平均を見てもまだまだ下位につけているため、今後もできる限り新規発行の抑制に努めて地方債残高の減少を図っていく。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148590</xdr:rowOff>
    </xdr:to>
    <xdr:cxnSp macro="">
      <xdr:nvCxnSpPr>
        <xdr:cNvPr id="385" name="直線コネクタ 384"/>
        <xdr:cNvCxnSpPr/>
      </xdr:nvCxnSpPr>
      <xdr:spPr>
        <a:xfrm flipV="1">
          <a:off x="16179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153416</xdr:rowOff>
    </xdr:to>
    <xdr:cxnSp macro="">
      <xdr:nvCxnSpPr>
        <xdr:cNvPr id="388" name="直線コネクタ 387"/>
        <xdr:cNvCxnSpPr/>
      </xdr:nvCxnSpPr>
      <xdr:spPr>
        <a:xfrm flipV="1">
          <a:off x="15290800" y="717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42</xdr:row>
      <xdr:rowOff>10922</xdr:rowOff>
    </xdr:to>
    <xdr:cxnSp macro="">
      <xdr:nvCxnSpPr>
        <xdr:cNvPr id="391" name="直線コネクタ 390"/>
        <xdr:cNvCxnSpPr/>
      </xdr:nvCxnSpPr>
      <xdr:spPr>
        <a:xfrm flipV="1">
          <a:off x="14401800" y="71828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10922</xdr:rowOff>
    </xdr:from>
    <xdr:to>
      <xdr:col>68</xdr:col>
      <xdr:colOff>152400</xdr:colOff>
      <xdr:row>42</xdr:row>
      <xdr:rowOff>39878</xdr:rowOff>
    </xdr:to>
    <xdr:cxnSp macro="">
      <xdr:nvCxnSpPr>
        <xdr:cNvPr id="394" name="直線コネクタ 393"/>
        <xdr:cNvCxnSpPr/>
      </xdr:nvCxnSpPr>
      <xdr:spPr>
        <a:xfrm flipV="1">
          <a:off x="13512800" y="72118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97" name="フローチャート: 判断 396"/>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98" name="テキスト ボックス 397"/>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4" name="楕円 403"/>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5"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6" name="楕円 405"/>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7" name="テキスト ボックス 40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408" name="楕円 407"/>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409" name="テキスト ボックス 408"/>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131572</xdr:rowOff>
    </xdr:from>
    <xdr:to>
      <xdr:col>68</xdr:col>
      <xdr:colOff>203200</xdr:colOff>
      <xdr:row>42</xdr:row>
      <xdr:rowOff>61722</xdr:rowOff>
    </xdr:to>
    <xdr:sp macro="" textlink="">
      <xdr:nvSpPr>
        <xdr:cNvPr id="410" name="楕円 409"/>
        <xdr:cNvSpPr/>
      </xdr:nvSpPr>
      <xdr:spPr>
        <a:xfrm>
          <a:off x="14351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46499</xdr:rowOff>
    </xdr:from>
    <xdr:ext cx="762000" cy="259045"/>
    <xdr:sp macro="" textlink="">
      <xdr:nvSpPr>
        <xdr:cNvPr id="411" name="テキスト ボックス 410"/>
        <xdr:cNvSpPr txBox="1"/>
      </xdr:nvSpPr>
      <xdr:spPr>
        <a:xfrm>
          <a:off x="14020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160528</xdr:rowOff>
    </xdr:from>
    <xdr:to>
      <xdr:col>64</xdr:col>
      <xdr:colOff>152400</xdr:colOff>
      <xdr:row>42</xdr:row>
      <xdr:rowOff>90678</xdr:rowOff>
    </xdr:to>
    <xdr:sp macro="" textlink="">
      <xdr:nvSpPr>
        <xdr:cNvPr id="412" name="楕円 411"/>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75455</xdr:rowOff>
    </xdr:from>
    <xdr:ext cx="762000" cy="259045"/>
    <xdr:sp macro="" textlink="">
      <xdr:nvSpPr>
        <xdr:cNvPr id="413" name="テキスト ボックス 412"/>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起債残高が減少したことに加えて、ふるさと寄附により充当可能基金が大幅に増加したため、算定されなくなった。基金については一時的に増加しているため、新規発行債の抑制を行うとともに一般財源の確保等、財政の健全化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16</xdr:row>
      <xdr:rowOff>37033</xdr:rowOff>
    </xdr:from>
    <xdr:to>
      <xdr:col>77</xdr:col>
      <xdr:colOff>44450</xdr:colOff>
      <xdr:row>16</xdr:row>
      <xdr:rowOff>80950</xdr:rowOff>
    </xdr:to>
    <xdr:cxnSp macro="">
      <xdr:nvCxnSpPr>
        <xdr:cNvPr id="445" name="直線コネクタ 444"/>
        <xdr:cNvCxnSpPr/>
      </xdr:nvCxnSpPr>
      <xdr:spPr>
        <a:xfrm flipV="1">
          <a:off x="15290800" y="2780233"/>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6"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80950</xdr:rowOff>
    </xdr:from>
    <xdr:to>
      <xdr:col>72</xdr:col>
      <xdr:colOff>203200</xdr:colOff>
      <xdr:row>16</xdr:row>
      <xdr:rowOff>155270</xdr:rowOff>
    </xdr:to>
    <xdr:cxnSp macro="">
      <xdr:nvCxnSpPr>
        <xdr:cNvPr id="448" name="直線コネクタ 447"/>
        <xdr:cNvCxnSpPr/>
      </xdr:nvCxnSpPr>
      <xdr:spPr>
        <a:xfrm flipV="1">
          <a:off x="14401800" y="2824150"/>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155270</xdr:rowOff>
    </xdr:from>
    <xdr:to>
      <xdr:col>68</xdr:col>
      <xdr:colOff>152400</xdr:colOff>
      <xdr:row>17</xdr:row>
      <xdr:rowOff>50419</xdr:rowOff>
    </xdr:to>
    <xdr:cxnSp macro="">
      <xdr:nvCxnSpPr>
        <xdr:cNvPr id="451" name="直線コネクタ 450"/>
        <xdr:cNvCxnSpPr/>
      </xdr:nvCxnSpPr>
      <xdr:spPr>
        <a:xfrm flipV="1">
          <a:off x="13512800" y="2898470"/>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4" name="フローチャート: 判断 453"/>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5" name="テキスト ボックス 454"/>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97968</xdr:rowOff>
    </xdr:from>
    <xdr:to>
      <xdr:col>64</xdr:col>
      <xdr:colOff>152400</xdr:colOff>
      <xdr:row>15</xdr:row>
      <xdr:rowOff>28118</xdr:rowOff>
    </xdr:to>
    <xdr:sp macro="" textlink="">
      <xdr:nvSpPr>
        <xdr:cNvPr id="456" name="フローチャート: 判断 455"/>
        <xdr:cNvSpPr/>
      </xdr:nvSpPr>
      <xdr:spPr>
        <a:xfrm>
          <a:off x="13462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38295</xdr:rowOff>
    </xdr:from>
    <xdr:ext cx="762000" cy="259045"/>
    <xdr:sp macro="" textlink="">
      <xdr:nvSpPr>
        <xdr:cNvPr id="457" name="テキスト ボックス 456"/>
        <xdr:cNvSpPr txBox="1"/>
      </xdr:nvSpPr>
      <xdr:spPr>
        <a:xfrm>
          <a:off x="13131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157683</xdr:rowOff>
    </xdr:from>
    <xdr:to>
      <xdr:col>77</xdr:col>
      <xdr:colOff>95250</xdr:colOff>
      <xdr:row>16</xdr:row>
      <xdr:rowOff>87833</xdr:rowOff>
    </xdr:to>
    <xdr:sp macro="" textlink="">
      <xdr:nvSpPr>
        <xdr:cNvPr id="463" name="楕円 462"/>
        <xdr:cNvSpPr/>
      </xdr:nvSpPr>
      <xdr:spPr>
        <a:xfrm>
          <a:off x="16129000" y="27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72610</xdr:rowOff>
    </xdr:from>
    <xdr:ext cx="736600" cy="259045"/>
    <xdr:sp macro="" textlink="">
      <xdr:nvSpPr>
        <xdr:cNvPr id="464" name="テキスト ボックス 463"/>
        <xdr:cNvSpPr txBox="1"/>
      </xdr:nvSpPr>
      <xdr:spPr>
        <a:xfrm>
          <a:off x="15798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30150</xdr:rowOff>
    </xdr:from>
    <xdr:to>
      <xdr:col>73</xdr:col>
      <xdr:colOff>44450</xdr:colOff>
      <xdr:row>16</xdr:row>
      <xdr:rowOff>131750</xdr:rowOff>
    </xdr:to>
    <xdr:sp macro="" textlink="">
      <xdr:nvSpPr>
        <xdr:cNvPr id="465" name="楕円 464"/>
        <xdr:cNvSpPr/>
      </xdr:nvSpPr>
      <xdr:spPr>
        <a:xfrm>
          <a:off x="15240000" y="27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116527</xdr:rowOff>
    </xdr:from>
    <xdr:ext cx="762000" cy="259045"/>
    <xdr:sp macro="" textlink="">
      <xdr:nvSpPr>
        <xdr:cNvPr id="466" name="テキスト ボックス 465"/>
        <xdr:cNvSpPr txBox="1"/>
      </xdr:nvSpPr>
      <xdr:spPr>
        <a:xfrm>
          <a:off x="14909800" y="28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104470</xdr:rowOff>
    </xdr:from>
    <xdr:to>
      <xdr:col>68</xdr:col>
      <xdr:colOff>203200</xdr:colOff>
      <xdr:row>17</xdr:row>
      <xdr:rowOff>34620</xdr:rowOff>
    </xdr:to>
    <xdr:sp macro="" textlink="">
      <xdr:nvSpPr>
        <xdr:cNvPr id="467" name="楕円 466"/>
        <xdr:cNvSpPr/>
      </xdr:nvSpPr>
      <xdr:spPr>
        <a:xfrm>
          <a:off x="14351000" y="28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19397</xdr:rowOff>
    </xdr:from>
    <xdr:ext cx="762000" cy="259045"/>
    <xdr:sp macro="" textlink="">
      <xdr:nvSpPr>
        <xdr:cNvPr id="468" name="テキスト ボックス 467"/>
        <xdr:cNvSpPr txBox="1"/>
      </xdr:nvSpPr>
      <xdr:spPr>
        <a:xfrm>
          <a:off x="14020800" y="293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171069</xdr:rowOff>
    </xdr:from>
    <xdr:to>
      <xdr:col>64</xdr:col>
      <xdr:colOff>152400</xdr:colOff>
      <xdr:row>17</xdr:row>
      <xdr:rowOff>101219</xdr:rowOff>
    </xdr:to>
    <xdr:sp macro="" textlink="">
      <xdr:nvSpPr>
        <xdr:cNvPr id="469" name="楕円 468"/>
        <xdr:cNvSpPr/>
      </xdr:nvSpPr>
      <xdr:spPr>
        <a:xfrm>
          <a:off x="13462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85996</xdr:rowOff>
    </xdr:from>
    <xdr:ext cx="762000" cy="259045"/>
    <xdr:sp macro="" textlink="">
      <xdr:nvSpPr>
        <xdr:cNvPr id="470" name="テキスト ボックス 469"/>
        <xdr:cNvSpPr txBox="1"/>
      </xdr:nvSpPr>
      <xdr:spPr>
        <a:xfrm>
          <a:off x="13131800" y="30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18,781
18,595
135.74
36,706,089
35,016,686
610,225
5,446,092
8,100,898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東名関連などの大規模プロジェクトやオリンピックパラリンピックの対応など新たな事務の増大により職員数が増えており、人件費の決算額は増加している。また、経常一般財源の額が減少しているため、数値は２．１％悪化している。今後、行政改革の推進などにより、平均に近づくよ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38</xdr:row>
      <xdr:rowOff>30988</xdr:rowOff>
    </xdr:to>
    <xdr:cxnSp macro="">
      <xdr:nvCxnSpPr>
        <xdr:cNvPr id="64" name="直線コネクタ 63"/>
        <xdr:cNvCxnSpPr/>
      </xdr:nvCxnSpPr>
      <xdr:spPr>
        <a:xfrm>
          <a:off x="3987800" y="645007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147574</xdr:rowOff>
    </xdr:to>
    <xdr:cxnSp macro="">
      <xdr:nvCxnSpPr>
        <xdr:cNvPr id="67" name="直線コネクタ 66"/>
        <xdr:cNvCxnSpPr/>
      </xdr:nvCxnSpPr>
      <xdr:spPr>
        <a:xfrm flipV="1">
          <a:off x="3098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37</xdr:row>
      <xdr:rowOff>147574</xdr:rowOff>
    </xdr:to>
    <xdr:cxnSp macro="">
      <xdr:nvCxnSpPr>
        <xdr:cNvPr id="70" name="直線コネクタ 69"/>
        <xdr:cNvCxnSpPr/>
      </xdr:nvCxnSpPr>
      <xdr:spPr>
        <a:xfrm>
          <a:off x="2209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138430</xdr:rowOff>
    </xdr:to>
    <xdr:cxnSp macro="">
      <xdr:nvCxnSpPr>
        <xdr:cNvPr id="73" name="直線コネクタ 72"/>
        <xdr:cNvCxnSpPr/>
      </xdr:nvCxnSpPr>
      <xdr:spPr>
        <a:xfrm flipV="1">
          <a:off x="1320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物件費は、内陸のフロンティアを拓く取組関連の大型事業にかかる基本構想策定や周辺地区調査等の委託が減少したことにより、経常収支比率が１．２ポイント下落した。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153670</xdr:rowOff>
    </xdr:to>
    <xdr:cxnSp macro="">
      <xdr:nvCxnSpPr>
        <xdr:cNvPr id="125" name="直線コネクタ 124"/>
        <xdr:cNvCxnSpPr/>
      </xdr:nvCxnSpPr>
      <xdr:spPr>
        <a:xfrm flipV="1">
          <a:off x="15671800" y="2976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153670</xdr:rowOff>
    </xdr:to>
    <xdr:cxnSp macro="">
      <xdr:nvCxnSpPr>
        <xdr:cNvPr id="128" name="直線コネクタ 127"/>
        <xdr:cNvCxnSpPr/>
      </xdr:nvCxnSpPr>
      <xdr:spPr>
        <a:xfrm>
          <a:off x="14782800" y="302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127000</xdr:rowOff>
    </xdr:to>
    <xdr:cxnSp macro="">
      <xdr:nvCxnSpPr>
        <xdr:cNvPr id="131" name="直線コネクタ 130"/>
        <xdr:cNvCxnSpPr/>
      </xdr:nvCxnSpPr>
      <xdr:spPr>
        <a:xfrm flipV="1">
          <a:off x="13893800" y="3022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18</xdr:row>
      <xdr:rowOff>127000</xdr:rowOff>
    </xdr:to>
    <xdr:cxnSp macro="">
      <xdr:nvCxnSpPr>
        <xdr:cNvPr id="134" name="直線コネクタ 133"/>
        <xdr:cNvCxnSpPr/>
      </xdr:nvCxnSpPr>
      <xdr:spPr>
        <a:xfrm>
          <a:off x="13004800" y="276352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27957</xdr:rowOff>
    </xdr:from>
    <xdr:ext cx="762000" cy="259045"/>
    <xdr:sp macro="" textlink="">
      <xdr:nvSpPr>
        <xdr:cNvPr id="145" name="物件費該当値テキスト"/>
        <xdr:cNvSpPr txBox="1"/>
      </xdr:nvSpPr>
      <xdr:spPr>
        <a:xfrm>
          <a:off x="165989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6" name="楕円 145"/>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7" name="テキスト ボックス 146"/>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8" name="楕円 147"/>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49" name="テキスト ボックス 148"/>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0" name="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2" name="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3" name="テキスト ボックス 152"/>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扶助費の経常収支比率は、類似団体と比較して大きく下回っている。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しかし、町内人口の高齢化により今後更なる社会保障費の拡大が予想されるため、上昇していくと考えられる。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95250</xdr:rowOff>
    </xdr:from>
    <xdr:to>
      <xdr:col>24</xdr:col>
      <xdr:colOff>25400</xdr:colOff>
      <xdr:row>54</xdr:row>
      <xdr:rowOff>50800</xdr:rowOff>
    </xdr:to>
    <xdr:cxnSp macro="">
      <xdr:nvCxnSpPr>
        <xdr:cNvPr id="186" name="直線コネクタ 185"/>
        <xdr:cNvCxnSpPr/>
      </xdr:nvCxnSpPr>
      <xdr:spPr>
        <a:xfrm>
          <a:off x="3987800" y="9182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82550</xdr:rowOff>
    </xdr:from>
    <xdr:to>
      <xdr:col>19</xdr:col>
      <xdr:colOff>187325</xdr:colOff>
      <xdr:row>53</xdr:row>
      <xdr:rowOff>95250</xdr:rowOff>
    </xdr:to>
    <xdr:cxnSp macro="">
      <xdr:nvCxnSpPr>
        <xdr:cNvPr id="189" name="直線コネクタ 188"/>
        <xdr:cNvCxnSpPr/>
      </xdr:nvCxnSpPr>
      <xdr:spPr>
        <a:xfrm>
          <a:off x="3098800" y="916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53</xdr:row>
      <xdr:rowOff>82550</xdr:rowOff>
    </xdr:to>
    <xdr:cxnSp macro="">
      <xdr:nvCxnSpPr>
        <xdr:cNvPr id="192" name="直線コネクタ 191"/>
        <xdr:cNvCxnSpPr/>
      </xdr:nvCxnSpPr>
      <xdr:spPr>
        <a:xfrm>
          <a:off x="2209800" y="909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6350</xdr:rowOff>
    </xdr:from>
    <xdr:to>
      <xdr:col>11</xdr:col>
      <xdr:colOff>9525</xdr:colOff>
      <xdr:row>54</xdr:row>
      <xdr:rowOff>63500</xdr:rowOff>
    </xdr:to>
    <xdr:cxnSp macro="">
      <xdr:nvCxnSpPr>
        <xdr:cNvPr id="195" name="直線コネクタ 194"/>
        <xdr:cNvCxnSpPr/>
      </xdr:nvCxnSpPr>
      <xdr:spPr>
        <a:xfrm flipV="1">
          <a:off x="1320800" y="9093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44450</xdr:rowOff>
    </xdr:from>
    <xdr:to>
      <xdr:col>20</xdr:col>
      <xdr:colOff>38100</xdr:colOff>
      <xdr:row>53</xdr:row>
      <xdr:rowOff>146050</xdr:rowOff>
    </xdr:to>
    <xdr:sp macro="" textlink="">
      <xdr:nvSpPr>
        <xdr:cNvPr id="207" name="楕円 206"/>
        <xdr:cNvSpPr/>
      </xdr:nvSpPr>
      <xdr:spPr>
        <a:xfrm>
          <a:off x="3937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156227</xdr:rowOff>
    </xdr:from>
    <xdr:ext cx="736600" cy="259045"/>
    <xdr:sp macro="" textlink="">
      <xdr:nvSpPr>
        <xdr:cNvPr id="208" name="テキスト ボックス 207"/>
        <xdr:cNvSpPr txBox="1"/>
      </xdr:nvSpPr>
      <xdr:spPr>
        <a:xfrm>
          <a:off x="3606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31750</xdr:rowOff>
    </xdr:from>
    <xdr:to>
      <xdr:col>15</xdr:col>
      <xdr:colOff>149225</xdr:colOff>
      <xdr:row>53</xdr:row>
      <xdr:rowOff>133350</xdr:rowOff>
    </xdr:to>
    <xdr:sp macro="" textlink="">
      <xdr:nvSpPr>
        <xdr:cNvPr id="209" name="楕円 208"/>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143527</xdr:rowOff>
    </xdr:from>
    <xdr:ext cx="762000" cy="259045"/>
    <xdr:sp macro="" textlink="">
      <xdr:nvSpPr>
        <xdr:cNvPr id="210" name="テキスト ボックス 209"/>
        <xdr:cNvSpPr txBox="1"/>
      </xdr:nvSpPr>
      <xdr:spPr>
        <a:xfrm>
          <a:off x="2717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127000</xdr:rowOff>
    </xdr:from>
    <xdr:to>
      <xdr:col>11</xdr:col>
      <xdr:colOff>60325</xdr:colOff>
      <xdr:row>53</xdr:row>
      <xdr:rowOff>57150</xdr:rowOff>
    </xdr:to>
    <xdr:sp macro="" textlink="">
      <xdr:nvSpPr>
        <xdr:cNvPr id="211" name="楕円 210"/>
        <xdr:cNvSpPr/>
      </xdr:nvSpPr>
      <xdr:spPr>
        <a:xfrm>
          <a:off x="2159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67327</xdr:rowOff>
    </xdr:from>
    <xdr:ext cx="762000" cy="259045"/>
    <xdr:sp macro="" textlink="">
      <xdr:nvSpPr>
        <xdr:cNvPr id="212" name="テキスト ボックス 211"/>
        <xdr:cNvSpPr txBox="1"/>
      </xdr:nvSpPr>
      <xdr:spPr>
        <a:xfrm>
          <a:off x="1828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3" name="楕円 212"/>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4" name="テキスト ボックス 213"/>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類似団体と比較して下回っているのは、他会計への繰出金が少ないことがあげられるが、今後は厳しい財政運営の国民健康保険に対する繰出金の増加が見込まれる。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140716</xdr:rowOff>
    </xdr:from>
    <xdr:to>
      <xdr:col>82</xdr:col>
      <xdr:colOff>107950</xdr:colOff>
      <xdr:row>55</xdr:row>
      <xdr:rowOff>19558</xdr:rowOff>
    </xdr:to>
    <xdr:cxnSp macro="">
      <xdr:nvCxnSpPr>
        <xdr:cNvPr id="244" name="直線コネクタ 243"/>
        <xdr:cNvCxnSpPr/>
      </xdr:nvCxnSpPr>
      <xdr:spPr>
        <a:xfrm>
          <a:off x="15671800" y="93990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140716</xdr:rowOff>
    </xdr:from>
    <xdr:to>
      <xdr:col>78</xdr:col>
      <xdr:colOff>69850</xdr:colOff>
      <xdr:row>54</xdr:row>
      <xdr:rowOff>163576</xdr:rowOff>
    </xdr:to>
    <xdr:cxnSp macro="">
      <xdr:nvCxnSpPr>
        <xdr:cNvPr id="247" name="直線コネクタ 246"/>
        <xdr:cNvCxnSpPr/>
      </xdr:nvCxnSpPr>
      <xdr:spPr>
        <a:xfrm flipV="1">
          <a:off x="14782800" y="9399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163576</xdr:rowOff>
    </xdr:from>
    <xdr:to>
      <xdr:col>73</xdr:col>
      <xdr:colOff>180975</xdr:colOff>
      <xdr:row>54</xdr:row>
      <xdr:rowOff>168148</xdr:rowOff>
    </xdr:to>
    <xdr:cxnSp macro="">
      <xdr:nvCxnSpPr>
        <xdr:cNvPr id="250" name="直線コネクタ 249"/>
        <xdr:cNvCxnSpPr/>
      </xdr:nvCxnSpPr>
      <xdr:spPr>
        <a:xfrm flipV="1">
          <a:off x="13893800" y="9421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54</xdr:row>
      <xdr:rowOff>168148</xdr:rowOff>
    </xdr:to>
    <xdr:cxnSp macro="">
      <xdr:nvCxnSpPr>
        <xdr:cNvPr id="253" name="直線コネクタ 252"/>
        <xdr:cNvCxnSpPr/>
      </xdr:nvCxnSpPr>
      <xdr:spPr>
        <a:xfrm>
          <a:off x="13004800" y="94081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56" name="フローチャート: 判断 255"/>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57" name="テキスト ボックス 256"/>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140208</xdr:rowOff>
    </xdr:from>
    <xdr:to>
      <xdr:col>82</xdr:col>
      <xdr:colOff>158750</xdr:colOff>
      <xdr:row>55</xdr:row>
      <xdr:rowOff>70358</xdr:rowOff>
    </xdr:to>
    <xdr:sp macro="" textlink="">
      <xdr:nvSpPr>
        <xdr:cNvPr id="263" name="楕円 262"/>
        <xdr:cNvSpPr/>
      </xdr:nvSpPr>
      <xdr:spPr>
        <a:xfrm>
          <a:off x="164592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48785</xdr:rowOff>
    </xdr:from>
    <xdr:ext cx="762000" cy="259045"/>
    <xdr:sp macro="" textlink="">
      <xdr:nvSpPr>
        <xdr:cNvPr id="264" name="その他該当値テキスト"/>
        <xdr:cNvSpPr txBox="1"/>
      </xdr:nvSpPr>
      <xdr:spPr>
        <a:xfrm>
          <a:off x="16598900" y="9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89916</xdr:rowOff>
    </xdr:from>
    <xdr:to>
      <xdr:col>78</xdr:col>
      <xdr:colOff>120650</xdr:colOff>
      <xdr:row>55</xdr:row>
      <xdr:rowOff>20066</xdr:rowOff>
    </xdr:to>
    <xdr:sp macro="" textlink="">
      <xdr:nvSpPr>
        <xdr:cNvPr id="265" name="楕円 264"/>
        <xdr:cNvSpPr/>
      </xdr:nvSpPr>
      <xdr:spPr>
        <a:xfrm>
          <a:off x="15621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30243</xdr:rowOff>
    </xdr:from>
    <xdr:ext cx="736600" cy="259045"/>
    <xdr:sp macro="" textlink="">
      <xdr:nvSpPr>
        <xdr:cNvPr id="266" name="テキスト ボックス 265"/>
        <xdr:cNvSpPr txBox="1"/>
      </xdr:nvSpPr>
      <xdr:spPr>
        <a:xfrm>
          <a:off x="15290800" y="911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112776</xdr:rowOff>
    </xdr:from>
    <xdr:to>
      <xdr:col>74</xdr:col>
      <xdr:colOff>31750</xdr:colOff>
      <xdr:row>55</xdr:row>
      <xdr:rowOff>42926</xdr:rowOff>
    </xdr:to>
    <xdr:sp macro="" textlink="">
      <xdr:nvSpPr>
        <xdr:cNvPr id="267" name="楕円 266"/>
        <xdr:cNvSpPr/>
      </xdr:nvSpPr>
      <xdr:spPr>
        <a:xfrm>
          <a:off x="14732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53103</xdr:rowOff>
    </xdr:from>
    <xdr:ext cx="762000" cy="259045"/>
    <xdr:sp macro="" textlink="">
      <xdr:nvSpPr>
        <xdr:cNvPr id="268" name="テキスト ボックス 267"/>
        <xdr:cNvSpPr txBox="1"/>
      </xdr:nvSpPr>
      <xdr:spPr>
        <a:xfrm>
          <a:off x="14401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117348</xdr:rowOff>
    </xdr:from>
    <xdr:to>
      <xdr:col>69</xdr:col>
      <xdr:colOff>142875</xdr:colOff>
      <xdr:row>55</xdr:row>
      <xdr:rowOff>47498</xdr:rowOff>
    </xdr:to>
    <xdr:sp macro="" textlink="">
      <xdr:nvSpPr>
        <xdr:cNvPr id="269" name="楕円 268"/>
        <xdr:cNvSpPr/>
      </xdr:nvSpPr>
      <xdr:spPr>
        <a:xfrm>
          <a:off x="13843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57675</xdr:rowOff>
    </xdr:from>
    <xdr:ext cx="762000" cy="259045"/>
    <xdr:sp macro="" textlink="">
      <xdr:nvSpPr>
        <xdr:cNvPr id="270" name="テキスト ボックス 269"/>
        <xdr:cNvSpPr txBox="1"/>
      </xdr:nvSpPr>
      <xdr:spPr>
        <a:xfrm>
          <a:off x="13512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71" name="楕円 270"/>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72" name="テキスト ボックス 271"/>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補助費等の経常収支比率は各種団体への補助金見直し等により、近年減少している。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御殿場市と共に運営している一部事務組合への負担金が補助費の約７割ほどを占めており、ごみ・し尿処理、消防、斎場業務について、両市町で人口割等により支出しており、ごみ再資源化施設が完成したことから、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さらに、平成３０年度は、公的病院等運営費補助金の減少から０．３％減少した。</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28702</xdr:rowOff>
    </xdr:to>
    <xdr:cxnSp macro="">
      <xdr:nvCxnSpPr>
        <xdr:cNvPr id="302" name="直線コネクタ 301"/>
        <xdr:cNvCxnSpPr/>
      </xdr:nvCxnSpPr>
      <xdr:spPr>
        <a:xfrm flipV="1">
          <a:off x="15671800" y="63586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51562</xdr:rowOff>
    </xdr:to>
    <xdr:cxnSp macro="">
      <xdr:nvCxnSpPr>
        <xdr:cNvPr id="305" name="直線コネクタ 304"/>
        <xdr:cNvCxnSpPr/>
      </xdr:nvCxnSpPr>
      <xdr:spPr>
        <a:xfrm flipV="1">
          <a:off x="14782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51562</xdr:rowOff>
    </xdr:to>
    <xdr:cxnSp macro="">
      <xdr:nvCxnSpPr>
        <xdr:cNvPr id="308" name="直線コネクタ 307"/>
        <xdr:cNvCxnSpPr/>
      </xdr:nvCxnSpPr>
      <xdr:spPr>
        <a:xfrm>
          <a:off x="13893800" y="62992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24130</xdr:rowOff>
    </xdr:to>
    <xdr:cxnSp macro="">
      <xdr:nvCxnSpPr>
        <xdr:cNvPr id="311" name="直線コネクタ 310"/>
        <xdr:cNvCxnSpPr/>
      </xdr:nvCxnSpPr>
      <xdr:spPr>
        <a:xfrm flipV="1">
          <a:off x="13004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4" name="フローチャート: 判断 313"/>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5" name="テキスト ボックス 314"/>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1" name="楕円 320"/>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2"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3" name="楕円 322"/>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4" name="テキスト ボックス 32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5" name="楕円 324"/>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6" name="テキスト ボックス 325"/>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7" name="楕円 32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8" name="テキスト ボックス 327"/>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9" name="楕円 328"/>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0" name="テキスト ボックス 329"/>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金額は、減少しているが、経常一般財源も減少しているため平成２９年度と同数値となった。新東名関連事業などの大型事業が継続中であり、事務事業等の見直し、一般財源の確保に努め財政の健全化を図っ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65278</xdr:rowOff>
    </xdr:to>
    <xdr:cxnSp macro="">
      <xdr:nvCxnSpPr>
        <xdr:cNvPr id="360" name="直線コネクタ 359"/>
        <xdr:cNvCxnSpPr/>
      </xdr:nvCxnSpPr>
      <xdr:spPr>
        <a:xfrm>
          <a:off x="3987800" y="1326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97282</xdr:rowOff>
    </xdr:to>
    <xdr:cxnSp macro="">
      <xdr:nvCxnSpPr>
        <xdr:cNvPr id="363" name="直線コネクタ 362"/>
        <xdr:cNvCxnSpPr/>
      </xdr:nvCxnSpPr>
      <xdr:spPr>
        <a:xfrm flipV="1">
          <a:off x="3098800" y="13266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97282</xdr:rowOff>
    </xdr:to>
    <xdr:cxnSp macro="">
      <xdr:nvCxnSpPr>
        <xdr:cNvPr id="366" name="直線コネクタ 365"/>
        <xdr:cNvCxnSpPr/>
      </xdr:nvCxnSpPr>
      <xdr:spPr>
        <a:xfrm>
          <a:off x="2209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143002</xdr:rowOff>
    </xdr:to>
    <xdr:cxnSp macro="">
      <xdr:nvCxnSpPr>
        <xdr:cNvPr id="369" name="直線コネクタ 368"/>
        <xdr:cNvCxnSpPr/>
      </xdr:nvCxnSpPr>
      <xdr:spPr>
        <a:xfrm flipV="1">
          <a:off x="1320800" y="132852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72" name="フローチャート: 判断 371"/>
        <xdr:cNvSpPr/>
      </xdr:nvSpPr>
      <xdr:spPr>
        <a:xfrm>
          <a:off x="1270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73" name="テキスト ボックス 372"/>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79" name="楕円 378"/>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0"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1" name="楕円 380"/>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2" name="テキスト ボックス 381"/>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83" name="楕円 382"/>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84" name="テキスト ボックス 383"/>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85" name="楕円 384"/>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6" name="テキスト ボックス 385"/>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楕円 386"/>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扶助費、繰出金は県平均・全国平均と比べ大きく下回っている。しかし、今後物件費や補助費等が増加していく見込みであるため、一般財源の確保や事務の見直しを行い財政の健全化を図っていく。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xdr:rowOff>
    </xdr:from>
    <xdr:to>
      <xdr:col>82</xdr:col>
      <xdr:colOff>107950</xdr:colOff>
      <xdr:row>74</xdr:row>
      <xdr:rowOff>119380</xdr:rowOff>
    </xdr:to>
    <xdr:cxnSp macro="">
      <xdr:nvCxnSpPr>
        <xdr:cNvPr id="421" name="直線コネクタ 420"/>
        <xdr:cNvCxnSpPr/>
      </xdr:nvCxnSpPr>
      <xdr:spPr>
        <a:xfrm>
          <a:off x="15671800" y="1270381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xdr:rowOff>
    </xdr:from>
    <xdr:to>
      <xdr:col>78</xdr:col>
      <xdr:colOff>69850</xdr:colOff>
      <xdr:row>74</xdr:row>
      <xdr:rowOff>62230</xdr:rowOff>
    </xdr:to>
    <xdr:cxnSp macro="">
      <xdr:nvCxnSpPr>
        <xdr:cNvPr id="424" name="直線コネクタ 423"/>
        <xdr:cNvCxnSpPr/>
      </xdr:nvCxnSpPr>
      <xdr:spPr>
        <a:xfrm flipV="1">
          <a:off x="14782800" y="127038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20320</xdr:rowOff>
    </xdr:from>
    <xdr:to>
      <xdr:col>73</xdr:col>
      <xdr:colOff>180975</xdr:colOff>
      <xdr:row>74</xdr:row>
      <xdr:rowOff>62230</xdr:rowOff>
    </xdr:to>
    <xdr:cxnSp macro="">
      <xdr:nvCxnSpPr>
        <xdr:cNvPr id="427" name="直線コネクタ 426"/>
        <xdr:cNvCxnSpPr/>
      </xdr:nvCxnSpPr>
      <xdr:spPr>
        <a:xfrm>
          <a:off x="13893800" y="12707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107950</xdr:rowOff>
    </xdr:from>
    <xdr:to>
      <xdr:col>69</xdr:col>
      <xdr:colOff>92075</xdr:colOff>
      <xdr:row>74</xdr:row>
      <xdr:rowOff>20320</xdr:rowOff>
    </xdr:to>
    <xdr:cxnSp macro="">
      <xdr:nvCxnSpPr>
        <xdr:cNvPr id="430" name="直線コネクタ 429"/>
        <xdr:cNvCxnSpPr/>
      </xdr:nvCxnSpPr>
      <xdr:spPr>
        <a:xfrm>
          <a:off x="13004800" y="12623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132097</xdr:rowOff>
    </xdr:from>
    <xdr:ext cx="762000" cy="259045"/>
    <xdr:sp macro="" textlink="">
      <xdr:nvSpPr>
        <xdr:cNvPr id="432" name="テキスト ボックス 431"/>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33" name="フローチャート: 判断 43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34" name="テキスト ボックス 433"/>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68580</xdr:rowOff>
    </xdr:from>
    <xdr:to>
      <xdr:col>82</xdr:col>
      <xdr:colOff>158750</xdr:colOff>
      <xdr:row>74</xdr:row>
      <xdr:rowOff>170180</xdr:rowOff>
    </xdr:to>
    <xdr:sp macro="" textlink="">
      <xdr:nvSpPr>
        <xdr:cNvPr id="440" name="楕円 439"/>
        <xdr:cNvSpPr/>
      </xdr:nvSpPr>
      <xdr:spPr>
        <a:xfrm>
          <a:off x="16459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85107</xdr:rowOff>
    </xdr:from>
    <xdr:ext cx="762000" cy="259045"/>
    <xdr:sp macro="" textlink="">
      <xdr:nvSpPr>
        <xdr:cNvPr id="441" name="公債費以外該当値テキスト"/>
        <xdr:cNvSpPr txBox="1"/>
      </xdr:nvSpPr>
      <xdr:spPr>
        <a:xfrm>
          <a:off x="16598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137160</xdr:rowOff>
    </xdr:from>
    <xdr:to>
      <xdr:col>78</xdr:col>
      <xdr:colOff>120650</xdr:colOff>
      <xdr:row>74</xdr:row>
      <xdr:rowOff>67310</xdr:rowOff>
    </xdr:to>
    <xdr:sp macro="" textlink="">
      <xdr:nvSpPr>
        <xdr:cNvPr id="442" name="楕円 441"/>
        <xdr:cNvSpPr/>
      </xdr:nvSpPr>
      <xdr:spPr>
        <a:xfrm>
          <a:off x="15621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77487</xdr:rowOff>
    </xdr:from>
    <xdr:ext cx="736600" cy="259045"/>
    <xdr:sp macro="" textlink="">
      <xdr:nvSpPr>
        <xdr:cNvPr id="443" name="テキスト ボックス 442"/>
        <xdr:cNvSpPr txBox="1"/>
      </xdr:nvSpPr>
      <xdr:spPr>
        <a:xfrm>
          <a:off x="15290800" y="1242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11430</xdr:rowOff>
    </xdr:from>
    <xdr:to>
      <xdr:col>74</xdr:col>
      <xdr:colOff>31750</xdr:colOff>
      <xdr:row>74</xdr:row>
      <xdr:rowOff>113030</xdr:rowOff>
    </xdr:to>
    <xdr:sp macro="" textlink="">
      <xdr:nvSpPr>
        <xdr:cNvPr id="444" name="楕円 443"/>
        <xdr:cNvSpPr/>
      </xdr:nvSpPr>
      <xdr:spPr>
        <a:xfrm>
          <a:off x="14732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123207</xdr:rowOff>
    </xdr:from>
    <xdr:ext cx="762000" cy="259045"/>
    <xdr:sp macro="" textlink="">
      <xdr:nvSpPr>
        <xdr:cNvPr id="445" name="テキスト ボックス 444"/>
        <xdr:cNvSpPr txBox="1"/>
      </xdr:nvSpPr>
      <xdr:spPr>
        <a:xfrm>
          <a:off x="14401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140970</xdr:rowOff>
    </xdr:from>
    <xdr:to>
      <xdr:col>69</xdr:col>
      <xdr:colOff>142875</xdr:colOff>
      <xdr:row>74</xdr:row>
      <xdr:rowOff>71120</xdr:rowOff>
    </xdr:to>
    <xdr:sp macro="" textlink="">
      <xdr:nvSpPr>
        <xdr:cNvPr id="446" name="楕円 445"/>
        <xdr:cNvSpPr/>
      </xdr:nvSpPr>
      <xdr:spPr>
        <a:xfrm>
          <a:off x="13843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81297</xdr:rowOff>
    </xdr:from>
    <xdr:ext cx="762000" cy="259045"/>
    <xdr:sp macro="" textlink="">
      <xdr:nvSpPr>
        <xdr:cNvPr id="447" name="テキスト ボックス 446"/>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57150</xdr:rowOff>
    </xdr:from>
    <xdr:to>
      <xdr:col>65</xdr:col>
      <xdr:colOff>53975</xdr:colOff>
      <xdr:row>73</xdr:row>
      <xdr:rowOff>158750</xdr:rowOff>
    </xdr:to>
    <xdr:sp macro="" textlink="">
      <xdr:nvSpPr>
        <xdr:cNvPr id="448" name="楕円 447"/>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168927</xdr:rowOff>
    </xdr:from>
    <xdr:ext cx="762000" cy="259045"/>
    <xdr:sp macro="" textlink="">
      <xdr:nvSpPr>
        <xdr:cNvPr id="449" name="テキスト ボックス 448"/>
        <xdr:cNvSpPr txBox="1"/>
      </xdr:nvSpPr>
      <xdr:spPr>
        <a:xfrm>
          <a:off x="12623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40274</xdr:rowOff>
    </xdr:from>
    <xdr:to>
      <xdr:col>29</xdr:col>
      <xdr:colOff>127000</xdr:colOff>
      <xdr:row>14</xdr:row>
      <xdr:rowOff>146866</xdr:rowOff>
    </xdr:to>
    <xdr:cxnSp macro="">
      <xdr:nvCxnSpPr>
        <xdr:cNvPr id="52" name="直線コネクタ 51"/>
        <xdr:cNvCxnSpPr/>
      </xdr:nvCxnSpPr>
      <xdr:spPr bwMode="auto">
        <a:xfrm flipV="1">
          <a:off x="5003800" y="2488199"/>
          <a:ext cx="647700" cy="10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146866</xdr:rowOff>
    </xdr:from>
    <xdr:to>
      <xdr:col>26</xdr:col>
      <xdr:colOff>50800</xdr:colOff>
      <xdr:row>15</xdr:row>
      <xdr:rowOff>17593</xdr:rowOff>
    </xdr:to>
    <xdr:cxnSp macro="">
      <xdr:nvCxnSpPr>
        <xdr:cNvPr id="55" name="直線コネクタ 54"/>
        <xdr:cNvCxnSpPr/>
      </xdr:nvCxnSpPr>
      <xdr:spPr bwMode="auto">
        <a:xfrm flipV="1">
          <a:off x="4305300" y="2594791"/>
          <a:ext cx="698500" cy="4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17593</xdr:rowOff>
    </xdr:from>
    <xdr:to>
      <xdr:col>22</xdr:col>
      <xdr:colOff>114300</xdr:colOff>
      <xdr:row>15</xdr:row>
      <xdr:rowOff>49238</xdr:rowOff>
    </xdr:to>
    <xdr:cxnSp macro="">
      <xdr:nvCxnSpPr>
        <xdr:cNvPr id="58" name="直線コネクタ 57"/>
        <xdr:cNvCxnSpPr/>
      </xdr:nvCxnSpPr>
      <xdr:spPr bwMode="auto">
        <a:xfrm flipV="1">
          <a:off x="3606800" y="2636968"/>
          <a:ext cx="698500" cy="3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49238</xdr:rowOff>
    </xdr:from>
    <xdr:to>
      <xdr:col>18</xdr:col>
      <xdr:colOff>177800</xdr:colOff>
      <xdr:row>15</xdr:row>
      <xdr:rowOff>69485</xdr:rowOff>
    </xdr:to>
    <xdr:cxnSp macro="">
      <xdr:nvCxnSpPr>
        <xdr:cNvPr id="61" name="直線コネクタ 60"/>
        <xdr:cNvCxnSpPr/>
      </xdr:nvCxnSpPr>
      <xdr:spPr bwMode="auto">
        <a:xfrm flipV="1">
          <a:off x="2908300" y="2668613"/>
          <a:ext cx="698500" cy="20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79738</xdr:rowOff>
    </xdr:from>
    <xdr:to>
      <xdr:col>15</xdr:col>
      <xdr:colOff>101600</xdr:colOff>
      <xdr:row>20</xdr:row>
      <xdr:rowOff>9888</xdr:rowOff>
    </xdr:to>
    <xdr:sp macro="" textlink="">
      <xdr:nvSpPr>
        <xdr:cNvPr id="64" name="フローチャート: 判断 63"/>
        <xdr:cNvSpPr/>
      </xdr:nvSpPr>
      <xdr:spPr bwMode="auto">
        <a:xfrm>
          <a:off x="2857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166115</xdr:rowOff>
    </xdr:from>
    <xdr:ext cx="762000" cy="259045"/>
    <xdr:sp macro="" textlink="">
      <xdr:nvSpPr>
        <xdr:cNvPr id="65" name="テキスト ボックス 64"/>
        <xdr:cNvSpPr txBox="1"/>
      </xdr:nvSpPr>
      <xdr:spPr>
        <a:xfrm>
          <a:off x="2527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160924</xdr:rowOff>
    </xdr:from>
    <xdr:to>
      <xdr:col>29</xdr:col>
      <xdr:colOff>177800</xdr:colOff>
      <xdr:row>14</xdr:row>
      <xdr:rowOff>91074</xdr:rowOff>
    </xdr:to>
    <xdr:sp macro="" textlink="">
      <xdr:nvSpPr>
        <xdr:cNvPr id="71" name="楕円 70"/>
        <xdr:cNvSpPr/>
      </xdr:nvSpPr>
      <xdr:spPr bwMode="auto">
        <a:xfrm>
          <a:off x="5600700" y="243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6001</xdr:rowOff>
    </xdr:from>
    <xdr:ext cx="762000" cy="259045"/>
    <xdr:sp macro="" textlink="">
      <xdr:nvSpPr>
        <xdr:cNvPr id="72" name="人口1人当たり決算額の推移該当値テキスト130"/>
        <xdr:cNvSpPr txBox="1"/>
      </xdr:nvSpPr>
      <xdr:spPr>
        <a:xfrm>
          <a:off x="5740400" y="228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96066</xdr:rowOff>
    </xdr:from>
    <xdr:to>
      <xdr:col>26</xdr:col>
      <xdr:colOff>101600</xdr:colOff>
      <xdr:row>15</xdr:row>
      <xdr:rowOff>26216</xdr:rowOff>
    </xdr:to>
    <xdr:sp macro="" textlink="">
      <xdr:nvSpPr>
        <xdr:cNvPr id="73" name="楕円 72"/>
        <xdr:cNvSpPr/>
      </xdr:nvSpPr>
      <xdr:spPr bwMode="auto">
        <a:xfrm>
          <a:off x="4953000" y="2543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36393</xdr:rowOff>
    </xdr:from>
    <xdr:ext cx="736600" cy="259045"/>
    <xdr:sp macro="" textlink="">
      <xdr:nvSpPr>
        <xdr:cNvPr id="74" name="テキスト ボックス 73"/>
        <xdr:cNvSpPr txBox="1"/>
      </xdr:nvSpPr>
      <xdr:spPr>
        <a:xfrm>
          <a:off x="4622800" y="231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138243</xdr:rowOff>
    </xdr:from>
    <xdr:to>
      <xdr:col>22</xdr:col>
      <xdr:colOff>165100</xdr:colOff>
      <xdr:row>15</xdr:row>
      <xdr:rowOff>68393</xdr:rowOff>
    </xdr:to>
    <xdr:sp macro="" textlink="">
      <xdr:nvSpPr>
        <xdr:cNvPr id="75" name="楕円 74"/>
        <xdr:cNvSpPr/>
      </xdr:nvSpPr>
      <xdr:spPr bwMode="auto">
        <a:xfrm>
          <a:off x="4254500" y="258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78570</xdr:rowOff>
    </xdr:from>
    <xdr:ext cx="762000" cy="259045"/>
    <xdr:sp macro="" textlink="">
      <xdr:nvSpPr>
        <xdr:cNvPr id="76" name="テキスト ボックス 75"/>
        <xdr:cNvSpPr txBox="1"/>
      </xdr:nvSpPr>
      <xdr:spPr>
        <a:xfrm>
          <a:off x="3924300" y="235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169888</xdr:rowOff>
    </xdr:from>
    <xdr:to>
      <xdr:col>19</xdr:col>
      <xdr:colOff>38100</xdr:colOff>
      <xdr:row>15</xdr:row>
      <xdr:rowOff>100038</xdr:rowOff>
    </xdr:to>
    <xdr:sp macro="" textlink="">
      <xdr:nvSpPr>
        <xdr:cNvPr id="77" name="楕円 76"/>
        <xdr:cNvSpPr/>
      </xdr:nvSpPr>
      <xdr:spPr bwMode="auto">
        <a:xfrm>
          <a:off x="3556000" y="2617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110215</xdr:rowOff>
    </xdr:from>
    <xdr:ext cx="762000" cy="259045"/>
    <xdr:sp macro="" textlink="">
      <xdr:nvSpPr>
        <xdr:cNvPr id="78" name="テキスト ボックス 77"/>
        <xdr:cNvSpPr txBox="1"/>
      </xdr:nvSpPr>
      <xdr:spPr>
        <a:xfrm>
          <a:off x="3225800" y="238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18685</xdr:rowOff>
    </xdr:from>
    <xdr:to>
      <xdr:col>15</xdr:col>
      <xdr:colOff>101600</xdr:colOff>
      <xdr:row>15</xdr:row>
      <xdr:rowOff>120285</xdr:rowOff>
    </xdr:to>
    <xdr:sp macro="" textlink="">
      <xdr:nvSpPr>
        <xdr:cNvPr id="79" name="楕円 78"/>
        <xdr:cNvSpPr/>
      </xdr:nvSpPr>
      <xdr:spPr bwMode="auto">
        <a:xfrm>
          <a:off x="2857500" y="2638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130462</xdr:rowOff>
    </xdr:from>
    <xdr:ext cx="762000" cy="259045"/>
    <xdr:sp macro="" textlink="">
      <xdr:nvSpPr>
        <xdr:cNvPr id="80" name="テキスト ボックス 79"/>
        <xdr:cNvSpPr txBox="1"/>
      </xdr:nvSpPr>
      <xdr:spPr>
        <a:xfrm>
          <a:off x="2527300" y="240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144240</xdr:rowOff>
    </xdr:from>
    <xdr:to>
      <xdr:col>29</xdr:col>
      <xdr:colOff>127000</xdr:colOff>
      <xdr:row>35</xdr:row>
      <xdr:rowOff>174739</xdr:rowOff>
    </xdr:to>
    <xdr:cxnSp macro="">
      <xdr:nvCxnSpPr>
        <xdr:cNvPr id="113" name="直線コネクタ 112"/>
        <xdr:cNvCxnSpPr/>
      </xdr:nvCxnSpPr>
      <xdr:spPr bwMode="auto">
        <a:xfrm>
          <a:off x="5003800" y="6754590"/>
          <a:ext cx="647700" cy="30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159516</xdr:rowOff>
    </xdr:from>
    <xdr:ext cx="762000" cy="259045"/>
    <xdr:sp macro="" textlink="">
      <xdr:nvSpPr>
        <xdr:cNvPr id="114" name="人口1人当たり決算額の推移平均値テキスト445"/>
        <xdr:cNvSpPr txBox="1"/>
      </xdr:nvSpPr>
      <xdr:spPr>
        <a:xfrm>
          <a:off x="5740400" y="6769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144240</xdr:rowOff>
    </xdr:from>
    <xdr:to>
      <xdr:col>26</xdr:col>
      <xdr:colOff>50800</xdr:colOff>
      <xdr:row>35</xdr:row>
      <xdr:rowOff>145193</xdr:rowOff>
    </xdr:to>
    <xdr:cxnSp macro="">
      <xdr:nvCxnSpPr>
        <xdr:cNvPr id="116" name="直線コネクタ 115"/>
        <xdr:cNvCxnSpPr/>
      </xdr:nvCxnSpPr>
      <xdr:spPr bwMode="auto">
        <a:xfrm flipV="1">
          <a:off x="4305300" y="6754590"/>
          <a:ext cx="6985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115456</xdr:rowOff>
    </xdr:from>
    <xdr:to>
      <xdr:col>22</xdr:col>
      <xdr:colOff>114300</xdr:colOff>
      <xdr:row>35</xdr:row>
      <xdr:rowOff>145193</xdr:rowOff>
    </xdr:to>
    <xdr:cxnSp macro="">
      <xdr:nvCxnSpPr>
        <xdr:cNvPr id="119" name="直線コネクタ 118"/>
        <xdr:cNvCxnSpPr/>
      </xdr:nvCxnSpPr>
      <xdr:spPr bwMode="auto">
        <a:xfrm>
          <a:off x="3606800" y="6725806"/>
          <a:ext cx="698500" cy="29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115456</xdr:rowOff>
    </xdr:from>
    <xdr:to>
      <xdr:col>18</xdr:col>
      <xdr:colOff>177800</xdr:colOff>
      <xdr:row>35</xdr:row>
      <xdr:rowOff>148660</xdr:rowOff>
    </xdr:to>
    <xdr:cxnSp macro="">
      <xdr:nvCxnSpPr>
        <xdr:cNvPr id="122" name="直線コネクタ 121"/>
        <xdr:cNvCxnSpPr/>
      </xdr:nvCxnSpPr>
      <xdr:spPr bwMode="auto">
        <a:xfrm flipV="1">
          <a:off x="2908300" y="6725806"/>
          <a:ext cx="698500" cy="3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123939</xdr:rowOff>
    </xdr:from>
    <xdr:to>
      <xdr:col>29</xdr:col>
      <xdr:colOff>177800</xdr:colOff>
      <xdr:row>35</xdr:row>
      <xdr:rowOff>225539</xdr:rowOff>
    </xdr:to>
    <xdr:sp macro="" textlink="">
      <xdr:nvSpPr>
        <xdr:cNvPr id="132" name="楕円 131"/>
        <xdr:cNvSpPr/>
      </xdr:nvSpPr>
      <xdr:spPr bwMode="auto">
        <a:xfrm>
          <a:off x="5600700" y="673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311916</xdr:rowOff>
    </xdr:from>
    <xdr:ext cx="762000" cy="259045"/>
    <xdr:sp macro="" textlink="">
      <xdr:nvSpPr>
        <xdr:cNvPr id="133" name="人口1人当たり決算額の推移該当値テキスト445"/>
        <xdr:cNvSpPr txBox="1"/>
      </xdr:nvSpPr>
      <xdr:spPr>
        <a:xfrm>
          <a:off x="5740400" y="657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93440</xdr:rowOff>
    </xdr:from>
    <xdr:to>
      <xdr:col>26</xdr:col>
      <xdr:colOff>101600</xdr:colOff>
      <xdr:row>35</xdr:row>
      <xdr:rowOff>195040</xdr:rowOff>
    </xdr:to>
    <xdr:sp macro="" textlink="">
      <xdr:nvSpPr>
        <xdr:cNvPr id="134" name="楕円 133"/>
        <xdr:cNvSpPr/>
      </xdr:nvSpPr>
      <xdr:spPr bwMode="auto">
        <a:xfrm>
          <a:off x="4953000" y="670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205217</xdr:rowOff>
    </xdr:from>
    <xdr:ext cx="736600" cy="259045"/>
    <xdr:sp macro="" textlink="">
      <xdr:nvSpPr>
        <xdr:cNvPr id="135" name="テキスト ボックス 134"/>
        <xdr:cNvSpPr txBox="1"/>
      </xdr:nvSpPr>
      <xdr:spPr>
        <a:xfrm>
          <a:off x="4622800" y="6472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94393</xdr:rowOff>
    </xdr:from>
    <xdr:to>
      <xdr:col>22</xdr:col>
      <xdr:colOff>165100</xdr:colOff>
      <xdr:row>35</xdr:row>
      <xdr:rowOff>195993</xdr:rowOff>
    </xdr:to>
    <xdr:sp macro="" textlink="">
      <xdr:nvSpPr>
        <xdr:cNvPr id="136" name="楕円 135"/>
        <xdr:cNvSpPr/>
      </xdr:nvSpPr>
      <xdr:spPr bwMode="auto">
        <a:xfrm>
          <a:off x="4254500" y="670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206170</xdr:rowOff>
    </xdr:from>
    <xdr:ext cx="762000" cy="259045"/>
    <xdr:sp macro="" textlink="">
      <xdr:nvSpPr>
        <xdr:cNvPr id="137" name="テキスト ボックス 136"/>
        <xdr:cNvSpPr txBox="1"/>
      </xdr:nvSpPr>
      <xdr:spPr>
        <a:xfrm>
          <a:off x="3924300" y="64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64656</xdr:rowOff>
    </xdr:from>
    <xdr:to>
      <xdr:col>19</xdr:col>
      <xdr:colOff>38100</xdr:colOff>
      <xdr:row>35</xdr:row>
      <xdr:rowOff>166256</xdr:rowOff>
    </xdr:to>
    <xdr:sp macro="" textlink="">
      <xdr:nvSpPr>
        <xdr:cNvPr id="138" name="楕円 137"/>
        <xdr:cNvSpPr/>
      </xdr:nvSpPr>
      <xdr:spPr bwMode="auto">
        <a:xfrm>
          <a:off x="3556000" y="667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176433</xdr:rowOff>
    </xdr:from>
    <xdr:ext cx="762000" cy="259045"/>
    <xdr:sp macro="" textlink="">
      <xdr:nvSpPr>
        <xdr:cNvPr id="139" name="テキスト ボックス 138"/>
        <xdr:cNvSpPr txBox="1"/>
      </xdr:nvSpPr>
      <xdr:spPr>
        <a:xfrm>
          <a:off x="3225800" y="644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97860</xdr:rowOff>
    </xdr:from>
    <xdr:to>
      <xdr:col>15</xdr:col>
      <xdr:colOff>101600</xdr:colOff>
      <xdr:row>35</xdr:row>
      <xdr:rowOff>199460</xdr:rowOff>
    </xdr:to>
    <xdr:sp macro="" textlink="">
      <xdr:nvSpPr>
        <xdr:cNvPr id="140" name="楕円 139"/>
        <xdr:cNvSpPr/>
      </xdr:nvSpPr>
      <xdr:spPr bwMode="auto">
        <a:xfrm>
          <a:off x="2857500" y="6708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209637</xdr:rowOff>
    </xdr:from>
    <xdr:ext cx="762000" cy="259045"/>
    <xdr:sp macro="" textlink="">
      <xdr:nvSpPr>
        <xdr:cNvPr id="141" name="テキスト ボックス 140"/>
        <xdr:cNvSpPr txBox="1"/>
      </xdr:nvSpPr>
      <xdr:spPr>
        <a:xfrm>
          <a:off x="2527300" y="647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18,781
18,595
135.74
36,706,089
35,016,686
610,225
5,446,092
8,100,898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169634</xdr:rowOff>
    </xdr:from>
    <xdr:to>
      <xdr:col>24</xdr:col>
      <xdr:colOff>63500</xdr:colOff>
      <xdr:row>34</xdr:row>
      <xdr:rowOff>63335</xdr:rowOff>
    </xdr:to>
    <xdr:cxnSp macro="">
      <xdr:nvCxnSpPr>
        <xdr:cNvPr id="61" name="直線コネクタ 60"/>
        <xdr:cNvCxnSpPr/>
      </xdr:nvCxnSpPr>
      <xdr:spPr>
        <a:xfrm flipV="1">
          <a:off x="3797300" y="5827484"/>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63335</xdr:rowOff>
    </xdr:from>
    <xdr:to>
      <xdr:col>19</xdr:col>
      <xdr:colOff>177800</xdr:colOff>
      <xdr:row>34</xdr:row>
      <xdr:rowOff>95809</xdr:rowOff>
    </xdr:to>
    <xdr:cxnSp macro="">
      <xdr:nvCxnSpPr>
        <xdr:cNvPr id="64" name="直線コネクタ 63"/>
        <xdr:cNvCxnSpPr/>
      </xdr:nvCxnSpPr>
      <xdr:spPr>
        <a:xfrm flipV="1">
          <a:off x="2908300" y="5892635"/>
          <a:ext cx="8890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82309</xdr:rowOff>
    </xdr:from>
    <xdr:to>
      <xdr:col>15</xdr:col>
      <xdr:colOff>50800</xdr:colOff>
      <xdr:row>34</xdr:row>
      <xdr:rowOff>95809</xdr:rowOff>
    </xdr:to>
    <xdr:cxnSp macro="">
      <xdr:nvCxnSpPr>
        <xdr:cNvPr id="67" name="直線コネクタ 66"/>
        <xdr:cNvCxnSpPr/>
      </xdr:nvCxnSpPr>
      <xdr:spPr>
        <a:xfrm>
          <a:off x="2019300" y="5911609"/>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82309</xdr:rowOff>
    </xdr:from>
    <xdr:to>
      <xdr:col>10</xdr:col>
      <xdr:colOff>114300</xdr:colOff>
      <xdr:row>34</xdr:row>
      <xdr:rowOff>112585</xdr:rowOff>
    </xdr:to>
    <xdr:cxnSp macro="">
      <xdr:nvCxnSpPr>
        <xdr:cNvPr id="70" name="直線コネクタ 69"/>
        <xdr:cNvCxnSpPr/>
      </xdr:nvCxnSpPr>
      <xdr:spPr>
        <a:xfrm flipV="1">
          <a:off x="1130300" y="5911609"/>
          <a:ext cx="8890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135725</xdr:rowOff>
    </xdr:from>
    <xdr:to>
      <xdr:col>6</xdr:col>
      <xdr:colOff>38100</xdr:colOff>
      <xdr:row>37</xdr:row>
      <xdr:rowOff>65875</xdr:rowOff>
    </xdr:to>
    <xdr:sp macro="" textlink="">
      <xdr:nvSpPr>
        <xdr:cNvPr id="73" name="フローチャート: 判断 72"/>
        <xdr:cNvSpPr/>
      </xdr:nvSpPr>
      <xdr:spPr>
        <a:xfrm>
          <a:off x="1079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57002</xdr:rowOff>
    </xdr:from>
    <xdr:ext cx="534377" cy="259045"/>
    <xdr:sp macro="" textlink="">
      <xdr:nvSpPr>
        <xdr:cNvPr id="74" name="テキスト ボックス 73"/>
        <xdr:cNvSpPr txBox="1"/>
      </xdr:nvSpPr>
      <xdr:spPr>
        <a:xfrm>
          <a:off x="863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118834</xdr:rowOff>
    </xdr:from>
    <xdr:to>
      <xdr:col>24</xdr:col>
      <xdr:colOff>114300</xdr:colOff>
      <xdr:row>34</xdr:row>
      <xdr:rowOff>48984</xdr:rowOff>
    </xdr:to>
    <xdr:sp macro="" textlink="">
      <xdr:nvSpPr>
        <xdr:cNvPr id="80" name="楕円 79"/>
        <xdr:cNvSpPr/>
      </xdr:nvSpPr>
      <xdr:spPr>
        <a:xfrm>
          <a:off x="4584700" y="577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141711</xdr:rowOff>
    </xdr:from>
    <xdr:ext cx="599010" cy="259045"/>
    <xdr:sp macro="" textlink="">
      <xdr:nvSpPr>
        <xdr:cNvPr id="81" name="人件費該当値テキスト"/>
        <xdr:cNvSpPr txBox="1"/>
      </xdr:nvSpPr>
      <xdr:spPr>
        <a:xfrm>
          <a:off x="4686300" y="56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12535</xdr:rowOff>
    </xdr:from>
    <xdr:to>
      <xdr:col>20</xdr:col>
      <xdr:colOff>38100</xdr:colOff>
      <xdr:row>34</xdr:row>
      <xdr:rowOff>114135</xdr:rowOff>
    </xdr:to>
    <xdr:sp macro="" textlink="">
      <xdr:nvSpPr>
        <xdr:cNvPr id="82" name="楕円 81"/>
        <xdr:cNvSpPr/>
      </xdr:nvSpPr>
      <xdr:spPr>
        <a:xfrm>
          <a:off x="3746500" y="58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130662</xdr:rowOff>
    </xdr:from>
    <xdr:ext cx="534377" cy="259045"/>
    <xdr:sp macro="" textlink="">
      <xdr:nvSpPr>
        <xdr:cNvPr id="83" name="テキスト ボックス 82"/>
        <xdr:cNvSpPr txBox="1"/>
      </xdr:nvSpPr>
      <xdr:spPr>
        <a:xfrm>
          <a:off x="3530111" y="561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45009</xdr:rowOff>
    </xdr:from>
    <xdr:to>
      <xdr:col>15</xdr:col>
      <xdr:colOff>101600</xdr:colOff>
      <xdr:row>34</xdr:row>
      <xdr:rowOff>146609</xdr:rowOff>
    </xdr:to>
    <xdr:sp macro="" textlink="">
      <xdr:nvSpPr>
        <xdr:cNvPr id="84" name="楕円 83"/>
        <xdr:cNvSpPr/>
      </xdr:nvSpPr>
      <xdr:spPr>
        <a:xfrm>
          <a:off x="2857500" y="58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163136</xdr:rowOff>
    </xdr:from>
    <xdr:ext cx="534377" cy="259045"/>
    <xdr:sp macro="" textlink="">
      <xdr:nvSpPr>
        <xdr:cNvPr id="85" name="テキスト ボックス 84"/>
        <xdr:cNvSpPr txBox="1"/>
      </xdr:nvSpPr>
      <xdr:spPr>
        <a:xfrm>
          <a:off x="2641111" y="56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31509</xdr:rowOff>
    </xdr:from>
    <xdr:to>
      <xdr:col>10</xdr:col>
      <xdr:colOff>165100</xdr:colOff>
      <xdr:row>34</xdr:row>
      <xdr:rowOff>133109</xdr:rowOff>
    </xdr:to>
    <xdr:sp macro="" textlink="">
      <xdr:nvSpPr>
        <xdr:cNvPr id="86" name="楕円 85"/>
        <xdr:cNvSpPr/>
      </xdr:nvSpPr>
      <xdr:spPr>
        <a:xfrm>
          <a:off x="1968500" y="58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149636</xdr:rowOff>
    </xdr:from>
    <xdr:ext cx="534377" cy="259045"/>
    <xdr:sp macro="" textlink="">
      <xdr:nvSpPr>
        <xdr:cNvPr id="87" name="テキスト ボックス 86"/>
        <xdr:cNvSpPr txBox="1"/>
      </xdr:nvSpPr>
      <xdr:spPr>
        <a:xfrm>
          <a:off x="1752111" y="563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61785</xdr:rowOff>
    </xdr:from>
    <xdr:to>
      <xdr:col>6</xdr:col>
      <xdr:colOff>38100</xdr:colOff>
      <xdr:row>34</xdr:row>
      <xdr:rowOff>163385</xdr:rowOff>
    </xdr:to>
    <xdr:sp macro="" textlink="">
      <xdr:nvSpPr>
        <xdr:cNvPr id="88" name="楕円 87"/>
        <xdr:cNvSpPr/>
      </xdr:nvSpPr>
      <xdr:spPr>
        <a:xfrm>
          <a:off x="1079500" y="58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8462</xdr:rowOff>
    </xdr:from>
    <xdr:ext cx="534377" cy="259045"/>
    <xdr:sp macro="" textlink="">
      <xdr:nvSpPr>
        <xdr:cNvPr id="89" name="テキスト ボックス 88"/>
        <xdr:cNvSpPr txBox="1"/>
      </xdr:nvSpPr>
      <xdr:spPr>
        <a:xfrm>
          <a:off x="863111" y="56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62141</xdr:rowOff>
    </xdr:from>
    <xdr:to>
      <xdr:col>24</xdr:col>
      <xdr:colOff>63500</xdr:colOff>
      <xdr:row>58</xdr:row>
      <xdr:rowOff>27015</xdr:rowOff>
    </xdr:to>
    <xdr:cxnSp macro="">
      <xdr:nvCxnSpPr>
        <xdr:cNvPr id="120" name="直線コネクタ 119"/>
        <xdr:cNvCxnSpPr/>
      </xdr:nvCxnSpPr>
      <xdr:spPr>
        <a:xfrm flipV="1">
          <a:off x="3797300" y="8806091"/>
          <a:ext cx="838200" cy="11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48688</xdr:rowOff>
    </xdr:from>
    <xdr:ext cx="534377" cy="259045"/>
    <xdr:sp macro="" textlink="">
      <xdr:nvSpPr>
        <xdr:cNvPr id="121" name="物件費平均値テキスト"/>
        <xdr:cNvSpPr txBox="1"/>
      </xdr:nvSpPr>
      <xdr:spPr>
        <a:xfrm>
          <a:off x="4686300" y="999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27015</xdr:rowOff>
    </xdr:from>
    <xdr:to>
      <xdr:col>19</xdr:col>
      <xdr:colOff>177800</xdr:colOff>
      <xdr:row>58</xdr:row>
      <xdr:rowOff>65655</xdr:rowOff>
    </xdr:to>
    <xdr:cxnSp macro="">
      <xdr:nvCxnSpPr>
        <xdr:cNvPr id="123" name="直線コネクタ 122"/>
        <xdr:cNvCxnSpPr/>
      </xdr:nvCxnSpPr>
      <xdr:spPr>
        <a:xfrm flipV="1">
          <a:off x="2908300" y="9971115"/>
          <a:ext cx="889000" cy="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65655</xdr:rowOff>
    </xdr:from>
    <xdr:to>
      <xdr:col>15</xdr:col>
      <xdr:colOff>50800</xdr:colOff>
      <xdr:row>58</xdr:row>
      <xdr:rowOff>116014</xdr:rowOff>
    </xdr:to>
    <xdr:cxnSp macro="">
      <xdr:nvCxnSpPr>
        <xdr:cNvPr id="126" name="直線コネクタ 125"/>
        <xdr:cNvCxnSpPr/>
      </xdr:nvCxnSpPr>
      <xdr:spPr>
        <a:xfrm flipV="1">
          <a:off x="2019300" y="10009755"/>
          <a:ext cx="889000" cy="5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116014</xdr:rowOff>
    </xdr:from>
    <xdr:to>
      <xdr:col>10</xdr:col>
      <xdr:colOff>114300</xdr:colOff>
      <xdr:row>58</xdr:row>
      <xdr:rowOff>157845</xdr:rowOff>
    </xdr:to>
    <xdr:cxnSp macro="">
      <xdr:nvCxnSpPr>
        <xdr:cNvPr id="129" name="直線コネクタ 128"/>
        <xdr:cNvCxnSpPr/>
      </xdr:nvCxnSpPr>
      <xdr:spPr>
        <a:xfrm flipV="1">
          <a:off x="1130300" y="10060114"/>
          <a:ext cx="889000" cy="4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130265</xdr:rowOff>
    </xdr:from>
    <xdr:to>
      <xdr:col>6</xdr:col>
      <xdr:colOff>38100</xdr:colOff>
      <xdr:row>59</xdr:row>
      <xdr:rowOff>60415</xdr:rowOff>
    </xdr:to>
    <xdr:sp macro="" textlink="">
      <xdr:nvSpPr>
        <xdr:cNvPr id="132" name="フローチャート: 判断 131"/>
        <xdr:cNvSpPr/>
      </xdr:nvSpPr>
      <xdr:spPr>
        <a:xfrm>
          <a:off x="1079500" y="100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51542</xdr:rowOff>
    </xdr:from>
    <xdr:ext cx="534377" cy="259045"/>
    <xdr:sp macro="" textlink="">
      <xdr:nvSpPr>
        <xdr:cNvPr id="133" name="テキスト ボックス 132"/>
        <xdr:cNvSpPr txBox="1"/>
      </xdr:nvSpPr>
      <xdr:spPr>
        <a:xfrm>
          <a:off x="863111" y="1016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11341</xdr:rowOff>
    </xdr:from>
    <xdr:to>
      <xdr:col>24</xdr:col>
      <xdr:colOff>114300</xdr:colOff>
      <xdr:row>51</xdr:row>
      <xdr:rowOff>112941</xdr:rowOff>
    </xdr:to>
    <xdr:sp macro="" textlink="">
      <xdr:nvSpPr>
        <xdr:cNvPr id="139" name="楕円 138"/>
        <xdr:cNvSpPr/>
      </xdr:nvSpPr>
      <xdr:spPr>
        <a:xfrm>
          <a:off x="4584700" y="87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135818</xdr:rowOff>
    </xdr:from>
    <xdr:ext cx="599010" cy="259045"/>
    <xdr:sp macro="" textlink="">
      <xdr:nvSpPr>
        <xdr:cNvPr id="140" name="物件費該当値テキスト"/>
        <xdr:cNvSpPr txBox="1"/>
      </xdr:nvSpPr>
      <xdr:spPr>
        <a:xfrm>
          <a:off x="4686300" y="870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147665</xdr:rowOff>
    </xdr:from>
    <xdr:to>
      <xdr:col>20</xdr:col>
      <xdr:colOff>38100</xdr:colOff>
      <xdr:row>58</xdr:row>
      <xdr:rowOff>77815</xdr:rowOff>
    </xdr:to>
    <xdr:sp macro="" textlink="">
      <xdr:nvSpPr>
        <xdr:cNvPr id="141" name="楕円 140"/>
        <xdr:cNvSpPr/>
      </xdr:nvSpPr>
      <xdr:spPr>
        <a:xfrm>
          <a:off x="3746500" y="99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94342</xdr:rowOff>
    </xdr:from>
    <xdr:ext cx="599010" cy="259045"/>
    <xdr:sp macro="" textlink="">
      <xdr:nvSpPr>
        <xdr:cNvPr id="142" name="テキスト ボックス 141"/>
        <xdr:cNvSpPr txBox="1"/>
      </xdr:nvSpPr>
      <xdr:spPr>
        <a:xfrm>
          <a:off x="3497795" y="969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14855</xdr:rowOff>
    </xdr:from>
    <xdr:to>
      <xdr:col>15</xdr:col>
      <xdr:colOff>101600</xdr:colOff>
      <xdr:row>58</xdr:row>
      <xdr:rowOff>116455</xdr:rowOff>
    </xdr:to>
    <xdr:sp macro="" textlink="">
      <xdr:nvSpPr>
        <xdr:cNvPr id="143" name="楕円 142"/>
        <xdr:cNvSpPr/>
      </xdr:nvSpPr>
      <xdr:spPr>
        <a:xfrm>
          <a:off x="2857500" y="99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132982</xdr:rowOff>
    </xdr:from>
    <xdr:ext cx="599010" cy="259045"/>
    <xdr:sp macro="" textlink="">
      <xdr:nvSpPr>
        <xdr:cNvPr id="144" name="テキスト ボックス 143"/>
        <xdr:cNvSpPr txBox="1"/>
      </xdr:nvSpPr>
      <xdr:spPr>
        <a:xfrm>
          <a:off x="2608795" y="973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65214</xdr:rowOff>
    </xdr:from>
    <xdr:to>
      <xdr:col>10</xdr:col>
      <xdr:colOff>165100</xdr:colOff>
      <xdr:row>58</xdr:row>
      <xdr:rowOff>166814</xdr:rowOff>
    </xdr:to>
    <xdr:sp macro="" textlink="">
      <xdr:nvSpPr>
        <xdr:cNvPr id="145" name="楕円 144"/>
        <xdr:cNvSpPr/>
      </xdr:nvSpPr>
      <xdr:spPr>
        <a:xfrm>
          <a:off x="1968500" y="100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11891</xdr:rowOff>
    </xdr:from>
    <xdr:ext cx="534377" cy="259045"/>
    <xdr:sp macro="" textlink="">
      <xdr:nvSpPr>
        <xdr:cNvPr id="146" name="テキスト ボックス 145"/>
        <xdr:cNvSpPr txBox="1"/>
      </xdr:nvSpPr>
      <xdr:spPr>
        <a:xfrm>
          <a:off x="1752111" y="978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107045</xdr:rowOff>
    </xdr:from>
    <xdr:to>
      <xdr:col>6</xdr:col>
      <xdr:colOff>38100</xdr:colOff>
      <xdr:row>59</xdr:row>
      <xdr:rowOff>37195</xdr:rowOff>
    </xdr:to>
    <xdr:sp macro="" textlink="">
      <xdr:nvSpPr>
        <xdr:cNvPr id="147" name="楕円 146"/>
        <xdr:cNvSpPr/>
      </xdr:nvSpPr>
      <xdr:spPr>
        <a:xfrm>
          <a:off x="1079500" y="1005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53722</xdr:rowOff>
    </xdr:from>
    <xdr:ext cx="534377" cy="259045"/>
    <xdr:sp macro="" textlink="">
      <xdr:nvSpPr>
        <xdr:cNvPr id="148" name="テキスト ボックス 147"/>
        <xdr:cNvSpPr txBox="1"/>
      </xdr:nvSpPr>
      <xdr:spPr>
        <a:xfrm>
          <a:off x="863111" y="982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96304</xdr:rowOff>
    </xdr:from>
    <xdr:to>
      <xdr:col>24</xdr:col>
      <xdr:colOff>63500</xdr:colOff>
      <xdr:row>77</xdr:row>
      <xdr:rowOff>138671</xdr:rowOff>
    </xdr:to>
    <xdr:cxnSp macro="">
      <xdr:nvCxnSpPr>
        <xdr:cNvPr id="177" name="直線コネクタ 176"/>
        <xdr:cNvCxnSpPr/>
      </xdr:nvCxnSpPr>
      <xdr:spPr>
        <a:xfrm flipV="1">
          <a:off x="3797300" y="13297954"/>
          <a:ext cx="8382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138671</xdr:rowOff>
    </xdr:from>
    <xdr:to>
      <xdr:col>19</xdr:col>
      <xdr:colOff>177800</xdr:colOff>
      <xdr:row>77</xdr:row>
      <xdr:rowOff>144081</xdr:rowOff>
    </xdr:to>
    <xdr:cxnSp macro="">
      <xdr:nvCxnSpPr>
        <xdr:cNvPr id="180" name="直線コネクタ 179"/>
        <xdr:cNvCxnSpPr/>
      </xdr:nvCxnSpPr>
      <xdr:spPr>
        <a:xfrm flipV="1">
          <a:off x="2908300" y="1334032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19207</xdr:rowOff>
    </xdr:from>
    <xdr:ext cx="469744" cy="259045"/>
    <xdr:sp macro="" textlink="">
      <xdr:nvSpPr>
        <xdr:cNvPr id="182" name="テキスト ボックス 181"/>
        <xdr:cNvSpPr txBox="1"/>
      </xdr:nvSpPr>
      <xdr:spPr>
        <a:xfrm>
          <a:off x="3562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144081</xdr:rowOff>
    </xdr:from>
    <xdr:to>
      <xdr:col>15</xdr:col>
      <xdr:colOff>50800</xdr:colOff>
      <xdr:row>77</xdr:row>
      <xdr:rowOff>149034</xdr:rowOff>
    </xdr:to>
    <xdr:cxnSp macro="">
      <xdr:nvCxnSpPr>
        <xdr:cNvPr id="183" name="直線コネクタ 182"/>
        <xdr:cNvCxnSpPr/>
      </xdr:nvCxnSpPr>
      <xdr:spPr>
        <a:xfrm flipV="1">
          <a:off x="2019300" y="1334573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149034</xdr:rowOff>
    </xdr:from>
    <xdr:to>
      <xdr:col>10</xdr:col>
      <xdr:colOff>114300</xdr:colOff>
      <xdr:row>78</xdr:row>
      <xdr:rowOff>13666</xdr:rowOff>
    </xdr:to>
    <xdr:cxnSp macro="">
      <xdr:nvCxnSpPr>
        <xdr:cNvPr id="186" name="直線コネクタ 185"/>
        <xdr:cNvCxnSpPr/>
      </xdr:nvCxnSpPr>
      <xdr:spPr>
        <a:xfrm flipV="1">
          <a:off x="1130300" y="13350684"/>
          <a:ext cx="889000" cy="3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49001</xdr:rowOff>
    </xdr:from>
    <xdr:ext cx="469744" cy="259045"/>
    <xdr:sp macro="" textlink="">
      <xdr:nvSpPr>
        <xdr:cNvPr id="188" name="テキスト ボックス 187"/>
        <xdr:cNvSpPr txBox="1"/>
      </xdr:nvSpPr>
      <xdr:spPr>
        <a:xfrm>
          <a:off x="1784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22606</xdr:rowOff>
    </xdr:from>
    <xdr:to>
      <xdr:col>6</xdr:col>
      <xdr:colOff>38100</xdr:colOff>
      <xdr:row>78</xdr:row>
      <xdr:rowOff>124206</xdr:rowOff>
    </xdr:to>
    <xdr:sp macro="" textlink="">
      <xdr:nvSpPr>
        <xdr:cNvPr id="189" name="フローチャート: 判断 188"/>
        <xdr:cNvSpPr/>
      </xdr:nvSpPr>
      <xdr:spPr>
        <a:xfrm>
          <a:off x="1079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115333</xdr:rowOff>
    </xdr:from>
    <xdr:ext cx="469744" cy="259045"/>
    <xdr:sp macro="" textlink="">
      <xdr:nvSpPr>
        <xdr:cNvPr id="190" name="テキスト ボックス 189"/>
        <xdr:cNvSpPr txBox="1"/>
      </xdr:nvSpPr>
      <xdr:spPr>
        <a:xfrm>
          <a:off x="895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45504</xdr:rowOff>
    </xdr:from>
    <xdr:to>
      <xdr:col>24</xdr:col>
      <xdr:colOff>114300</xdr:colOff>
      <xdr:row>77</xdr:row>
      <xdr:rowOff>147104</xdr:rowOff>
    </xdr:to>
    <xdr:sp macro="" textlink="">
      <xdr:nvSpPr>
        <xdr:cNvPr id="196" name="楕円 195"/>
        <xdr:cNvSpPr/>
      </xdr:nvSpPr>
      <xdr:spPr>
        <a:xfrm>
          <a:off x="4584700" y="132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68381</xdr:rowOff>
    </xdr:from>
    <xdr:ext cx="469744" cy="259045"/>
    <xdr:sp macro="" textlink="">
      <xdr:nvSpPr>
        <xdr:cNvPr id="197" name="維持補修費該当値テキスト"/>
        <xdr:cNvSpPr txBox="1"/>
      </xdr:nvSpPr>
      <xdr:spPr>
        <a:xfrm>
          <a:off x="4686300" y="130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87871</xdr:rowOff>
    </xdr:from>
    <xdr:to>
      <xdr:col>20</xdr:col>
      <xdr:colOff>38100</xdr:colOff>
      <xdr:row>78</xdr:row>
      <xdr:rowOff>18021</xdr:rowOff>
    </xdr:to>
    <xdr:sp macro="" textlink="">
      <xdr:nvSpPr>
        <xdr:cNvPr id="198" name="楕円 197"/>
        <xdr:cNvSpPr/>
      </xdr:nvSpPr>
      <xdr:spPr>
        <a:xfrm>
          <a:off x="3746500" y="13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34548</xdr:rowOff>
    </xdr:from>
    <xdr:ext cx="469744" cy="259045"/>
    <xdr:sp macro="" textlink="">
      <xdr:nvSpPr>
        <xdr:cNvPr id="199" name="テキスト ボックス 198"/>
        <xdr:cNvSpPr txBox="1"/>
      </xdr:nvSpPr>
      <xdr:spPr>
        <a:xfrm>
          <a:off x="3562428" y="1306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93281</xdr:rowOff>
    </xdr:from>
    <xdr:to>
      <xdr:col>15</xdr:col>
      <xdr:colOff>101600</xdr:colOff>
      <xdr:row>78</xdr:row>
      <xdr:rowOff>23431</xdr:rowOff>
    </xdr:to>
    <xdr:sp macro="" textlink="">
      <xdr:nvSpPr>
        <xdr:cNvPr id="200" name="楕円 199"/>
        <xdr:cNvSpPr/>
      </xdr:nvSpPr>
      <xdr:spPr>
        <a:xfrm>
          <a:off x="2857500" y="132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39958</xdr:rowOff>
    </xdr:from>
    <xdr:ext cx="469744" cy="259045"/>
    <xdr:sp macro="" textlink="">
      <xdr:nvSpPr>
        <xdr:cNvPr id="201" name="テキスト ボックス 200"/>
        <xdr:cNvSpPr txBox="1"/>
      </xdr:nvSpPr>
      <xdr:spPr>
        <a:xfrm>
          <a:off x="2673428" y="1307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98234</xdr:rowOff>
    </xdr:from>
    <xdr:to>
      <xdr:col>10</xdr:col>
      <xdr:colOff>165100</xdr:colOff>
      <xdr:row>78</xdr:row>
      <xdr:rowOff>28384</xdr:rowOff>
    </xdr:to>
    <xdr:sp macro="" textlink="">
      <xdr:nvSpPr>
        <xdr:cNvPr id="202" name="楕円 201"/>
        <xdr:cNvSpPr/>
      </xdr:nvSpPr>
      <xdr:spPr>
        <a:xfrm>
          <a:off x="1968500" y="132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44911</xdr:rowOff>
    </xdr:from>
    <xdr:ext cx="469744" cy="259045"/>
    <xdr:sp macro="" textlink="">
      <xdr:nvSpPr>
        <xdr:cNvPr id="203" name="テキスト ボックス 202"/>
        <xdr:cNvSpPr txBox="1"/>
      </xdr:nvSpPr>
      <xdr:spPr>
        <a:xfrm>
          <a:off x="1784428" y="1307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134316</xdr:rowOff>
    </xdr:from>
    <xdr:to>
      <xdr:col>6</xdr:col>
      <xdr:colOff>38100</xdr:colOff>
      <xdr:row>78</xdr:row>
      <xdr:rowOff>64466</xdr:rowOff>
    </xdr:to>
    <xdr:sp macro="" textlink="">
      <xdr:nvSpPr>
        <xdr:cNvPr id="204" name="楕円 203"/>
        <xdr:cNvSpPr/>
      </xdr:nvSpPr>
      <xdr:spPr>
        <a:xfrm>
          <a:off x="1079500" y="13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80993</xdr:rowOff>
    </xdr:from>
    <xdr:ext cx="469744" cy="259045"/>
    <xdr:sp macro="" textlink="">
      <xdr:nvSpPr>
        <xdr:cNvPr id="205" name="テキスト ボックス 204"/>
        <xdr:cNvSpPr txBox="1"/>
      </xdr:nvSpPr>
      <xdr:spPr>
        <a:xfrm>
          <a:off x="895428" y="1311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106145</xdr:rowOff>
    </xdr:from>
    <xdr:to>
      <xdr:col>24</xdr:col>
      <xdr:colOff>63500</xdr:colOff>
      <xdr:row>96</xdr:row>
      <xdr:rowOff>118718</xdr:rowOff>
    </xdr:to>
    <xdr:cxnSp macro="">
      <xdr:nvCxnSpPr>
        <xdr:cNvPr id="237" name="直線コネクタ 236"/>
        <xdr:cNvCxnSpPr/>
      </xdr:nvCxnSpPr>
      <xdr:spPr>
        <a:xfrm flipV="1">
          <a:off x="3797300" y="1656534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118718</xdr:rowOff>
    </xdr:from>
    <xdr:to>
      <xdr:col>19</xdr:col>
      <xdr:colOff>177800</xdr:colOff>
      <xdr:row>96</xdr:row>
      <xdr:rowOff>167280</xdr:rowOff>
    </xdr:to>
    <xdr:cxnSp macro="">
      <xdr:nvCxnSpPr>
        <xdr:cNvPr id="240" name="直線コネクタ 239"/>
        <xdr:cNvCxnSpPr/>
      </xdr:nvCxnSpPr>
      <xdr:spPr>
        <a:xfrm flipV="1">
          <a:off x="2908300" y="16577918"/>
          <a:ext cx="8890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167280</xdr:rowOff>
    </xdr:from>
    <xdr:to>
      <xdr:col>15</xdr:col>
      <xdr:colOff>50800</xdr:colOff>
      <xdr:row>97</xdr:row>
      <xdr:rowOff>28094</xdr:rowOff>
    </xdr:to>
    <xdr:cxnSp macro="">
      <xdr:nvCxnSpPr>
        <xdr:cNvPr id="243" name="直線コネクタ 242"/>
        <xdr:cNvCxnSpPr/>
      </xdr:nvCxnSpPr>
      <xdr:spPr>
        <a:xfrm flipV="1">
          <a:off x="2019300" y="16626480"/>
          <a:ext cx="88900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28094</xdr:rowOff>
    </xdr:from>
    <xdr:to>
      <xdr:col>10</xdr:col>
      <xdr:colOff>114300</xdr:colOff>
      <xdr:row>97</xdr:row>
      <xdr:rowOff>32552</xdr:rowOff>
    </xdr:to>
    <xdr:cxnSp macro="">
      <xdr:nvCxnSpPr>
        <xdr:cNvPr id="246" name="直線コネクタ 245"/>
        <xdr:cNvCxnSpPr/>
      </xdr:nvCxnSpPr>
      <xdr:spPr>
        <a:xfrm flipV="1">
          <a:off x="1130300" y="16658744"/>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138654</xdr:rowOff>
    </xdr:from>
    <xdr:to>
      <xdr:col>6</xdr:col>
      <xdr:colOff>38100</xdr:colOff>
      <xdr:row>96</xdr:row>
      <xdr:rowOff>68804</xdr:rowOff>
    </xdr:to>
    <xdr:sp macro="" textlink="">
      <xdr:nvSpPr>
        <xdr:cNvPr id="249" name="フローチャート: 判断 248"/>
        <xdr:cNvSpPr/>
      </xdr:nvSpPr>
      <xdr:spPr>
        <a:xfrm>
          <a:off x="1079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85331</xdr:rowOff>
    </xdr:from>
    <xdr:ext cx="534377" cy="259045"/>
    <xdr:sp macro="" textlink="">
      <xdr:nvSpPr>
        <xdr:cNvPr id="250" name="テキスト ボックス 249"/>
        <xdr:cNvSpPr txBox="1"/>
      </xdr:nvSpPr>
      <xdr:spPr>
        <a:xfrm>
          <a:off x="863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55345</xdr:rowOff>
    </xdr:from>
    <xdr:to>
      <xdr:col>24</xdr:col>
      <xdr:colOff>114300</xdr:colOff>
      <xdr:row>96</xdr:row>
      <xdr:rowOff>156945</xdr:rowOff>
    </xdr:to>
    <xdr:sp macro="" textlink="">
      <xdr:nvSpPr>
        <xdr:cNvPr id="256" name="楕円 255"/>
        <xdr:cNvSpPr/>
      </xdr:nvSpPr>
      <xdr:spPr>
        <a:xfrm>
          <a:off x="4584700" y="165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33772</xdr:rowOff>
    </xdr:from>
    <xdr:ext cx="534377" cy="259045"/>
    <xdr:sp macro="" textlink="">
      <xdr:nvSpPr>
        <xdr:cNvPr id="257" name="扶助費該当値テキスト"/>
        <xdr:cNvSpPr txBox="1"/>
      </xdr:nvSpPr>
      <xdr:spPr>
        <a:xfrm>
          <a:off x="4686300" y="1649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67918</xdr:rowOff>
    </xdr:from>
    <xdr:to>
      <xdr:col>20</xdr:col>
      <xdr:colOff>38100</xdr:colOff>
      <xdr:row>96</xdr:row>
      <xdr:rowOff>169518</xdr:rowOff>
    </xdr:to>
    <xdr:sp macro="" textlink="">
      <xdr:nvSpPr>
        <xdr:cNvPr id="258" name="楕円 257"/>
        <xdr:cNvSpPr/>
      </xdr:nvSpPr>
      <xdr:spPr>
        <a:xfrm>
          <a:off x="3746500" y="1652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160645</xdr:rowOff>
    </xdr:from>
    <xdr:ext cx="534377" cy="259045"/>
    <xdr:sp macro="" textlink="">
      <xdr:nvSpPr>
        <xdr:cNvPr id="259" name="テキスト ボックス 258"/>
        <xdr:cNvSpPr txBox="1"/>
      </xdr:nvSpPr>
      <xdr:spPr>
        <a:xfrm>
          <a:off x="3530111" y="1661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116480</xdr:rowOff>
    </xdr:from>
    <xdr:to>
      <xdr:col>15</xdr:col>
      <xdr:colOff>101600</xdr:colOff>
      <xdr:row>97</xdr:row>
      <xdr:rowOff>46630</xdr:rowOff>
    </xdr:to>
    <xdr:sp macro="" textlink="">
      <xdr:nvSpPr>
        <xdr:cNvPr id="260" name="楕円 259"/>
        <xdr:cNvSpPr/>
      </xdr:nvSpPr>
      <xdr:spPr>
        <a:xfrm>
          <a:off x="2857500" y="165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37757</xdr:rowOff>
    </xdr:from>
    <xdr:ext cx="534377" cy="259045"/>
    <xdr:sp macro="" textlink="">
      <xdr:nvSpPr>
        <xdr:cNvPr id="261" name="テキスト ボックス 260"/>
        <xdr:cNvSpPr txBox="1"/>
      </xdr:nvSpPr>
      <xdr:spPr>
        <a:xfrm>
          <a:off x="2641111" y="1666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148744</xdr:rowOff>
    </xdr:from>
    <xdr:to>
      <xdr:col>10</xdr:col>
      <xdr:colOff>165100</xdr:colOff>
      <xdr:row>97</xdr:row>
      <xdr:rowOff>78894</xdr:rowOff>
    </xdr:to>
    <xdr:sp macro="" textlink="">
      <xdr:nvSpPr>
        <xdr:cNvPr id="262" name="楕円 261"/>
        <xdr:cNvSpPr/>
      </xdr:nvSpPr>
      <xdr:spPr>
        <a:xfrm>
          <a:off x="1968500" y="166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70021</xdr:rowOff>
    </xdr:from>
    <xdr:ext cx="534377" cy="259045"/>
    <xdr:sp macro="" textlink="">
      <xdr:nvSpPr>
        <xdr:cNvPr id="263" name="テキスト ボックス 262"/>
        <xdr:cNvSpPr txBox="1"/>
      </xdr:nvSpPr>
      <xdr:spPr>
        <a:xfrm>
          <a:off x="1752111" y="167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153202</xdr:rowOff>
    </xdr:from>
    <xdr:to>
      <xdr:col>6</xdr:col>
      <xdr:colOff>38100</xdr:colOff>
      <xdr:row>97</xdr:row>
      <xdr:rowOff>83352</xdr:rowOff>
    </xdr:to>
    <xdr:sp macro="" textlink="">
      <xdr:nvSpPr>
        <xdr:cNvPr id="264" name="楕円 263"/>
        <xdr:cNvSpPr/>
      </xdr:nvSpPr>
      <xdr:spPr>
        <a:xfrm>
          <a:off x="1079500" y="166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74479</xdr:rowOff>
    </xdr:from>
    <xdr:ext cx="534377" cy="259045"/>
    <xdr:sp macro="" textlink="">
      <xdr:nvSpPr>
        <xdr:cNvPr id="265" name="テキスト ボックス 264"/>
        <xdr:cNvSpPr txBox="1"/>
      </xdr:nvSpPr>
      <xdr:spPr>
        <a:xfrm>
          <a:off x="863111" y="1670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86063</xdr:rowOff>
    </xdr:from>
    <xdr:to>
      <xdr:col>55</xdr:col>
      <xdr:colOff>0</xdr:colOff>
      <xdr:row>36</xdr:row>
      <xdr:rowOff>137353</xdr:rowOff>
    </xdr:to>
    <xdr:cxnSp macro="">
      <xdr:nvCxnSpPr>
        <xdr:cNvPr id="294" name="直線コネクタ 293"/>
        <xdr:cNvCxnSpPr/>
      </xdr:nvCxnSpPr>
      <xdr:spPr>
        <a:xfrm>
          <a:off x="9639300" y="6258263"/>
          <a:ext cx="838200" cy="5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151869</xdr:rowOff>
    </xdr:from>
    <xdr:to>
      <xdr:col>50</xdr:col>
      <xdr:colOff>114300</xdr:colOff>
      <xdr:row>36</xdr:row>
      <xdr:rowOff>86063</xdr:rowOff>
    </xdr:to>
    <xdr:cxnSp macro="">
      <xdr:nvCxnSpPr>
        <xdr:cNvPr id="297" name="直線コネクタ 296"/>
        <xdr:cNvCxnSpPr/>
      </xdr:nvCxnSpPr>
      <xdr:spPr>
        <a:xfrm>
          <a:off x="8750300" y="6152619"/>
          <a:ext cx="889000" cy="10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151869</xdr:rowOff>
    </xdr:from>
    <xdr:to>
      <xdr:col>45</xdr:col>
      <xdr:colOff>177800</xdr:colOff>
      <xdr:row>36</xdr:row>
      <xdr:rowOff>80325</xdr:rowOff>
    </xdr:to>
    <xdr:cxnSp macro="">
      <xdr:nvCxnSpPr>
        <xdr:cNvPr id="300" name="直線コネクタ 299"/>
        <xdr:cNvCxnSpPr/>
      </xdr:nvCxnSpPr>
      <xdr:spPr>
        <a:xfrm flipV="1">
          <a:off x="7861300" y="6152619"/>
          <a:ext cx="889000" cy="9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80325</xdr:rowOff>
    </xdr:from>
    <xdr:to>
      <xdr:col>41</xdr:col>
      <xdr:colOff>50800</xdr:colOff>
      <xdr:row>36</xdr:row>
      <xdr:rowOff>150116</xdr:rowOff>
    </xdr:to>
    <xdr:cxnSp macro="">
      <xdr:nvCxnSpPr>
        <xdr:cNvPr id="303" name="直線コネクタ 302"/>
        <xdr:cNvCxnSpPr/>
      </xdr:nvCxnSpPr>
      <xdr:spPr>
        <a:xfrm flipV="1">
          <a:off x="6972300" y="6252525"/>
          <a:ext cx="889000" cy="6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29883</xdr:rowOff>
    </xdr:from>
    <xdr:to>
      <xdr:col>36</xdr:col>
      <xdr:colOff>165100</xdr:colOff>
      <xdr:row>37</xdr:row>
      <xdr:rowOff>131483</xdr:rowOff>
    </xdr:to>
    <xdr:sp macro="" textlink="">
      <xdr:nvSpPr>
        <xdr:cNvPr id="306" name="フローチャート: 判断 305"/>
        <xdr:cNvSpPr/>
      </xdr:nvSpPr>
      <xdr:spPr>
        <a:xfrm>
          <a:off x="6921500" y="6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122610</xdr:rowOff>
    </xdr:from>
    <xdr:ext cx="534377" cy="259045"/>
    <xdr:sp macro="" textlink="">
      <xdr:nvSpPr>
        <xdr:cNvPr id="307" name="テキスト ボックス 306"/>
        <xdr:cNvSpPr txBox="1"/>
      </xdr:nvSpPr>
      <xdr:spPr>
        <a:xfrm>
          <a:off x="6705111" y="64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86553</xdr:rowOff>
    </xdr:from>
    <xdr:to>
      <xdr:col>55</xdr:col>
      <xdr:colOff>50800</xdr:colOff>
      <xdr:row>37</xdr:row>
      <xdr:rowOff>16703</xdr:rowOff>
    </xdr:to>
    <xdr:sp macro="" textlink="">
      <xdr:nvSpPr>
        <xdr:cNvPr id="313" name="楕円 312"/>
        <xdr:cNvSpPr/>
      </xdr:nvSpPr>
      <xdr:spPr>
        <a:xfrm>
          <a:off x="10426700" y="62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64980</xdr:rowOff>
    </xdr:from>
    <xdr:ext cx="534377" cy="259045"/>
    <xdr:sp macro="" textlink="">
      <xdr:nvSpPr>
        <xdr:cNvPr id="314" name="補助費等該当値テキスト"/>
        <xdr:cNvSpPr txBox="1"/>
      </xdr:nvSpPr>
      <xdr:spPr>
        <a:xfrm>
          <a:off x="10528300" y="623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35263</xdr:rowOff>
    </xdr:from>
    <xdr:to>
      <xdr:col>50</xdr:col>
      <xdr:colOff>165100</xdr:colOff>
      <xdr:row>36</xdr:row>
      <xdr:rowOff>136863</xdr:rowOff>
    </xdr:to>
    <xdr:sp macro="" textlink="">
      <xdr:nvSpPr>
        <xdr:cNvPr id="315" name="楕円 314"/>
        <xdr:cNvSpPr/>
      </xdr:nvSpPr>
      <xdr:spPr>
        <a:xfrm>
          <a:off x="9588500" y="62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127990</xdr:rowOff>
    </xdr:from>
    <xdr:ext cx="534377" cy="259045"/>
    <xdr:sp macro="" textlink="">
      <xdr:nvSpPr>
        <xdr:cNvPr id="316" name="テキスト ボックス 315"/>
        <xdr:cNvSpPr txBox="1"/>
      </xdr:nvSpPr>
      <xdr:spPr>
        <a:xfrm>
          <a:off x="9372111" y="630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101069</xdr:rowOff>
    </xdr:from>
    <xdr:to>
      <xdr:col>46</xdr:col>
      <xdr:colOff>38100</xdr:colOff>
      <xdr:row>36</xdr:row>
      <xdr:rowOff>31219</xdr:rowOff>
    </xdr:to>
    <xdr:sp macro="" textlink="">
      <xdr:nvSpPr>
        <xdr:cNvPr id="317" name="楕円 316"/>
        <xdr:cNvSpPr/>
      </xdr:nvSpPr>
      <xdr:spPr>
        <a:xfrm>
          <a:off x="8699500" y="61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47746</xdr:rowOff>
    </xdr:from>
    <xdr:ext cx="534377" cy="259045"/>
    <xdr:sp macro="" textlink="">
      <xdr:nvSpPr>
        <xdr:cNvPr id="318" name="テキスト ボックス 317"/>
        <xdr:cNvSpPr txBox="1"/>
      </xdr:nvSpPr>
      <xdr:spPr>
        <a:xfrm>
          <a:off x="8483111" y="58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29525</xdr:rowOff>
    </xdr:from>
    <xdr:to>
      <xdr:col>41</xdr:col>
      <xdr:colOff>101600</xdr:colOff>
      <xdr:row>36</xdr:row>
      <xdr:rowOff>131125</xdr:rowOff>
    </xdr:to>
    <xdr:sp macro="" textlink="">
      <xdr:nvSpPr>
        <xdr:cNvPr id="319" name="楕円 318"/>
        <xdr:cNvSpPr/>
      </xdr:nvSpPr>
      <xdr:spPr>
        <a:xfrm>
          <a:off x="7810500" y="620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147652</xdr:rowOff>
    </xdr:from>
    <xdr:ext cx="534377" cy="259045"/>
    <xdr:sp macro="" textlink="">
      <xdr:nvSpPr>
        <xdr:cNvPr id="320" name="テキスト ボックス 319"/>
        <xdr:cNvSpPr txBox="1"/>
      </xdr:nvSpPr>
      <xdr:spPr>
        <a:xfrm>
          <a:off x="7594111" y="597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99316</xdr:rowOff>
    </xdr:from>
    <xdr:to>
      <xdr:col>36</xdr:col>
      <xdr:colOff>165100</xdr:colOff>
      <xdr:row>37</xdr:row>
      <xdr:rowOff>29466</xdr:rowOff>
    </xdr:to>
    <xdr:sp macro="" textlink="">
      <xdr:nvSpPr>
        <xdr:cNvPr id="321" name="楕円 320"/>
        <xdr:cNvSpPr/>
      </xdr:nvSpPr>
      <xdr:spPr>
        <a:xfrm>
          <a:off x="6921500" y="62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45993</xdr:rowOff>
    </xdr:from>
    <xdr:ext cx="534377" cy="259045"/>
    <xdr:sp macro="" textlink="">
      <xdr:nvSpPr>
        <xdr:cNvPr id="322" name="テキスト ボックス 321"/>
        <xdr:cNvSpPr txBox="1"/>
      </xdr:nvSpPr>
      <xdr:spPr>
        <a:xfrm>
          <a:off x="6705111" y="60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160484</xdr:rowOff>
    </xdr:from>
    <xdr:to>
      <xdr:col>55</xdr:col>
      <xdr:colOff>0</xdr:colOff>
      <xdr:row>54</xdr:row>
      <xdr:rowOff>162003</xdr:rowOff>
    </xdr:to>
    <xdr:cxnSp macro="">
      <xdr:nvCxnSpPr>
        <xdr:cNvPr id="349" name="直線コネクタ 348"/>
        <xdr:cNvCxnSpPr/>
      </xdr:nvCxnSpPr>
      <xdr:spPr>
        <a:xfrm flipV="1">
          <a:off x="9639300" y="9247334"/>
          <a:ext cx="838200" cy="1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162003</xdr:rowOff>
    </xdr:from>
    <xdr:to>
      <xdr:col>50</xdr:col>
      <xdr:colOff>114300</xdr:colOff>
      <xdr:row>56</xdr:row>
      <xdr:rowOff>42513</xdr:rowOff>
    </xdr:to>
    <xdr:cxnSp macro="">
      <xdr:nvCxnSpPr>
        <xdr:cNvPr id="352" name="直線コネクタ 351"/>
        <xdr:cNvCxnSpPr/>
      </xdr:nvCxnSpPr>
      <xdr:spPr>
        <a:xfrm flipV="1">
          <a:off x="8750300" y="9420303"/>
          <a:ext cx="889000" cy="22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42513</xdr:rowOff>
    </xdr:from>
    <xdr:to>
      <xdr:col>45</xdr:col>
      <xdr:colOff>177800</xdr:colOff>
      <xdr:row>56</xdr:row>
      <xdr:rowOff>116040</xdr:rowOff>
    </xdr:to>
    <xdr:cxnSp macro="">
      <xdr:nvCxnSpPr>
        <xdr:cNvPr id="355" name="直線コネクタ 354"/>
        <xdr:cNvCxnSpPr/>
      </xdr:nvCxnSpPr>
      <xdr:spPr>
        <a:xfrm flipV="1">
          <a:off x="7861300" y="9643713"/>
          <a:ext cx="889000" cy="7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77800</xdr:rowOff>
    </xdr:from>
    <xdr:to>
      <xdr:col>41</xdr:col>
      <xdr:colOff>50800</xdr:colOff>
      <xdr:row>56</xdr:row>
      <xdr:rowOff>116040</xdr:rowOff>
    </xdr:to>
    <xdr:cxnSp macro="">
      <xdr:nvCxnSpPr>
        <xdr:cNvPr id="358" name="直線コネクタ 357"/>
        <xdr:cNvCxnSpPr/>
      </xdr:nvCxnSpPr>
      <xdr:spPr>
        <a:xfrm>
          <a:off x="6972300" y="9679000"/>
          <a:ext cx="889000" cy="3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16699</xdr:rowOff>
    </xdr:from>
    <xdr:to>
      <xdr:col>36</xdr:col>
      <xdr:colOff>165100</xdr:colOff>
      <xdr:row>57</xdr:row>
      <xdr:rowOff>118299</xdr:rowOff>
    </xdr:to>
    <xdr:sp macro="" textlink="">
      <xdr:nvSpPr>
        <xdr:cNvPr id="361" name="フローチャート: 判断 360"/>
        <xdr:cNvSpPr/>
      </xdr:nvSpPr>
      <xdr:spPr>
        <a:xfrm>
          <a:off x="6921500" y="978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109426</xdr:rowOff>
    </xdr:from>
    <xdr:ext cx="534377" cy="259045"/>
    <xdr:sp macro="" textlink="">
      <xdr:nvSpPr>
        <xdr:cNvPr id="362" name="テキスト ボックス 361"/>
        <xdr:cNvSpPr txBox="1"/>
      </xdr:nvSpPr>
      <xdr:spPr>
        <a:xfrm>
          <a:off x="6705111" y="9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109684</xdr:rowOff>
    </xdr:from>
    <xdr:to>
      <xdr:col>55</xdr:col>
      <xdr:colOff>50800</xdr:colOff>
      <xdr:row>54</xdr:row>
      <xdr:rowOff>39834</xdr:rowOff>
    </xdr:to>
    <xdr:sp macro="" textlink="">
      <xdr:nvSpPr>
        <xdr:cNvPr id="368" name="楕円 367"/>
        <xdr:cNvSpPr/>
      </xdr:nvSpPr>
      <xdr:spPr>
        <a:xfrm>
          <a:off x="10426700" y="91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132561</xdr:rowOff>
    </xdr:from>
    <xdr:ext cx="599010" cy="259045"/>
    <xdr:sp macro="" textlink="">
      <xdr:nvSpPr>
        <xdr:cNvPr id="369" name="普通建設事業費該当値テキスト"/>
        <xdr:cNvSpPr txBox="1"/>
      </xdr:nvSpPr>
      <xdr:spPr>
        <a:xfrm>
          <a:off x="10528300" y="9047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111203</xdr:rowOff>
    </xdr:from>
    <xdr:to>
      <xdr:col>50</xdr:col>
      <xdr:colOff>165100</xdr:colOff>
      <xdr:row>55</xdr:row>
      <xdr:rowOff>41353</xdr:rowOff>
    </xdr:to>
    <xdr:sp macro="" textlink="">
      <xdr:nvSpPr>
        <xdr:cNvPr id="370" name="楕円 369"/>
        <xdr:cNvSpPr/>
      </xdr:nvSpPr>
      <xdr:spPr>
        <a:xfrm>
          <a:off x="9588500" y="93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57880</xdr:rowOff>
    </xdr:from>
    <xdr:ext cx="599010" cy="259045"/>
    <xdr:sp macro="" textlink="">
      <xdr:nvSpPr>
        <xdr:cNvPr id="371" name="テキスト ボックス 370"/>
        <xdr:cNvSpPr txBox="1"/>
      </xdr:nvSpPr>
      <xdr:spPr>
        <a:xfrm>
          <a:off x="9339795" y="914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163163</xdr:rowOff>
    </xdr:from>
    <xdr:to>
      <xdr:col>46</xdr:col>
      <xdr:colOff>38100</xdr:colOff>
      <xdr:row>56</xdr:row>
      <xdr:rowOff>93313</xdr:rowOff>
    </xdr:to>
    <xdr:sp macro="" textlink="">
      <xdr:nvSpPr>
        <xdr:cNvPr id="372" name="楕円 371"/>
        <xdr:cNvSpPr/>
      </xdr:nvSpPr>
      <xdr:spPr>
        <a:xfrm>
          <a:off x="8699500" y="95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109840</xdr:rowOff>
    </xdr:from>
    <xdr:ext cx="534377" cy="259045"/>
    <xdr:sp macro="" textlink="">
      <xdr:nvSpPr>
        <xdr:cNvPr id="373" name="テキスト ボックス 372"/>
        <xdr:cNvSpPr txBox="1"/>
      </xdr:nvSpPr>
      <xdr:spPr>
        <a:xfrm>
          <a:off x="8483111" y="93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65240</xdr:rowOff>
    </xdr:from>
    <xdr:to>
      <xdr:col>41</xdr:col>
      <xdr:colOff>101600</xdr:colOff>
      <xdr:row>56</xdr:row>
      <xdr:rowOff>166840</xdr:rowOff>
    </xdr:to>
    <xdr:sp macro="" textlink="">
      <xdr:nvSpPr>
        <xdr:cNvPr id="374" name="楕円 373"/>
        <xdr:cNvSpPr/>
      </xdr:nvSpPr>
      <xdr:spPr>
        <a:xfrm>
          <a:off x="7810500" y="966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11917</xdr:rowOff>
    </xdr:from>
    <xdr:ext cx="534377" cy="259045"/>
    <xdr:sp macro="" textlink="">
      <xdr:nvSpPr>
        <xdr:cNvPr id="375" name="テキスト ボックス 374"/>
        <xdr:cNvSpPr txBox="1"/>
      </xdr:nvSpPr>
      <xdr:spPr>
        <a:xfrm>
          <a:off x="7594111" y="944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27000</xdr:rowOff>
    </xdr:from>
    <xdr:to>
      <xdr:col>36</xdr:col>
      <xdr:colOff>165100</xdr:colOff>
      <xdr:row>56</xdr:row>
      <xdr:rowOff>128600</xdr:rowOff>
    </xdr:to>
    <xdr:sp macro="" textlink="">
      <xdr:nvSpPr>
        <xdr:cNvPr id="376" name="楕円 375"/>
        <xdr:cNvSpPr/>
      </xdr:nvSpPr>
      <xdr:spPr>
        <a:xfrm>
          <a:off x="6921500" y="96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145127</xdr:rowOff>
    </xdr:from>
    <xdr:ext cx="534377" cy="259045"/>
    <xdr:sp macro="" textlink="">
      <xdr:nvSpPr>
        <xdr:cNvPr id="377" name="テキスト ボックス 376"/>
        <xdr:cNvSpPr txBox="1"/>
      </xdr:nvSpPr>
      <xdr:spPr>
        <a:xfrm>
          <a:off x="6705111" y="940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102896</xdr:rowOff>
    </xdr:from>
    <xdr:to>
      <xdr:col>55</xdr:col>
      <xdr:colOff>0</xdr:colOff>
      <xdr:row>77</xdr:row>
      <xdr:rowOff>81505</xdr:rowOff>
    </xdr:to>
    <xdr:cxnSp macro="">
      <xdr:nvCxnSpPr>
        <xdr:cNvPr id="408" name="直線コネクタ 407"/>
        <xdr:cNvCxnSpPr/>
      </xdr:nvCxnSpPr>
      <xdr:spPr>
        <a:xfrm flipV="1">
          <a:off x="9639300" y="13133096"/>
          <a:ext cx="838200" cy="15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81505</xdr:rowOff>
    </xdr:from>
    <xdr:to>
      <xdr:col>50</xdr:col>
      <xdr:colOff>114300</xdr:colOff>
      <xdr:row>77</xdr:row>
      <xdr:rowOff>149095</xdr:rowOff>
    </xdr:to>
    <xdr:cxnSp macro="">
      <xdr:nvCxnSpPr>
        <xdr:cNvPr id="411" name="直線コネクタ 410"/>
        <xdr:cNvCxnSpPr/>
      </xdr:nvCxnSpPr>
      <xdr:spPr>
        <a:xfrm flipV="1">
          <a:off x="8750300" y="13283155"/>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149095</xdr:rowOff>
    </xdr:from>
    <xdr:to>
      <xdr:col>45</xdr:col>
      <xdr:colOff>177800</xdr:colOff>
      <xdr:row>78</xdr:row>
      <xdr:rowOff>42055</xdr:rowOff>
    </xdr:to>
    <xdr:cxnSp macro="">
      <xdr:nvCxnSpPr>
        <xdr:cNvPr id="414" name="直線コネクタ 413"/>
        <xdr:cNvCxnSpPr/>
      </xdr:nvCxnSpPr>
      <xdr:spPr>
        <a:xfrm flipV="1">
          <a:off x="7861300" y="13350745"/>
          <a:ext cx="889000" cy="6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141486</xdr:rowOff>
    </xdr:from>
    <xdr:to>
      <xdr:col>41</xdr:col>
      <xdr:colOff>50800</xdr:colOff>
      <xdr:row>78</xdr:row>
      <xdr:rowOff>42055</xdr:rowOff>
    </xdr:to>
    <xdr:cxnSp macro="">
      <xdr:nvCxnSpPr>
        <xdr:cNvPr id="417" name="直線コネクタ 416"/>
        <xdr:cNvCxnSpPr/>
      </xdr:nvCxnSpPr>
      <xdr:spPr>
        <a:xfrm>
          <a:off x="6972300" y="13343136"/>
          <a:ext cx="889000" cy="7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0" name="フローチャート: 判断 419"/>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1" name="テキスト ボックス 420"/>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52096</xdr:rowOff>
    </xdr:from>
    <xdr:to>
      <xdr:col>55</xdr:col>
      <xdr:colOff>50800</xdr:colOff>
      <xdr:row>76</xdr:row>
      <xdr:rowOff>153696</xdr:rowOff>
    </xdr:to>
    <xdr:sp macro="" textlink="">
      <xdr:nvSpPr>
        <xdr:cNvPr id="427" name="楕円 426"/>
        <xdr:cNvSpPr/>
      </xdr:nvSpPr>
      <xdr:spPr>
        <a:xfrm>
          <a:off x="10426700" y="1308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74972</xdr:rowOff>
    </xdr:from>
    <xdr:ext cx="534377" cy="259045"/>
    <xdr:sp macro="" textlink="">
      <xdr:nvSpPr>
        <xdr:cNvPr id="428" name="普通建設事業費 （ うち新規整備　）該当値テキスト"/>
        <xdr:cNvSpPr txBox="1"/>
      </xdr:nvSpPr>
      <xdr:spPr>
        <a:xfrm>
          <a:off x="10528300" y="129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30705</xdr:rowOff>
    </xdr:from>
    <xdr:to>
      <xdr:col>50</xdr:col>
      <xdr:colOff>165100</xdr:colOff>
      <xdr:row>77</xdr:row>
      <xdr:rowOff>132305</xdr:rowOff>
    </xdr:to>
    <xdr:sp macro="" textlink="">
      <xdr:nvSpPr>
        <xdr:cNvPr id="429" name="楕円 428"/>
        <xdr:cNvSpPr/>
      </xdr:nvSpPr>
      <xdr:spPr>
        <a:xfrm>
          <a:off x="9588500" y="132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148832</xdr:rowOff>
    </xdr:from>
    <xdr:ext cx="534377" cy="259045"/>
    <xdr:sp macro="" textlink="">
      <xdr:nvSpPr>
        <xdr:cNvPr id="430" name="テキスト ボックス 429"/>
        <xdr:cNvSpPr txBox="1"/>
      </xdr:nvSpPr>
      <xdr:spPr>
        <a:xfrm>
          <a:off x="9372111" y="1300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98295</xdr:rowOff>
    </xdr:from>
    <xdr:to>
      <xdr:col>46</xdr:col>
      <xdr:colOff>38100</xdr:colOff>
      <xdr:row>78</xdr:row>
      <xdr:rowOff>28445</xdr:rowOff>
    </xdr:to>
    <xdr:sp macro="" textlink="">
      <xdr:nvSpPr>
        <xdr:cNvPr id="431" name="楕円 430"/>
        <xdr:cNvSpPr/>
      </xdr:nvSpPr>
      <xdr:spPr>
        <a:xfrm>
          <a:off x="8699500" y="132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44972</xdr:rowOff>
    </xdr:from>
    <xdr:ext cx="534377" cy="259045"/>
    <xdr:sp macro="" textlink="">
      <xdr:nvSpPr>
        <xdr:cNvPr id="432" name="テキスト ボックス 431"/>
        <xdr:cNvSpPr txBox="1"/>
      </xdr:nvSpPr>
      <xdr:spPr>
        <a:xfrm>
          <a:off x="8483111" y="1307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162705</xdr:rowOff>
    </xdr:from>
    <xdr:to>
      <xdr:col>41</xdr:col>
      <xdr:colOff>101600</xdr:colOff>
      <xdr:row>78</xdr:row>
      <xdr:rowOff>92855</xdr:rowOff>
    </xdr:to>
    <xdr:sp macro="" textlink="">
      <xdr:nvSpPr>
        <xdr:cNvPr id="433" name="楕円 432"/>
        <xdr:cNvSpPr/>
      </xdr:nvSpPr>
      <xdr:spPr>
        <a:xfrm>
          <a:off x="7810500" y="133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83982</xdr:rowOff>
    </xdr:from>
    <xdr:ext cx="534377" cy="259045"/>
    <xdr:sp macro="" textlink="">
      <xdr:nvSpPr>
        <xdr:cNvPr id="434" name="テキスト ボックス 433"/>
        <xdr:cNvSpPr txBox="1"/>
      </xdr:nvSpPr>
      <xdr:spPr>
        <a:xfrm>
          <a:off x="7594111" y="134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90686</xdr:rowOff>
    </xdr:from>
    <xdr:to>
      <xdr:col>36</xdr:col>
      <xdr:colOff>165100</xdr:colOff>
      <xdr:row>78</xdr:row>
      <xdr:rowOff>20836</xdr:rowOff>
    </xdr:to>
    <xdr:sp macro="" textlink="">
      <xdr:nvSpPr>
        <xdr:cNvPr id="435" name="楕円 434"/>
        <xdr:cNvSpPr/>
      </xdr:nvSpPr>
      <xdr:spPr>
        <a:xfrm>
          <a:off x="6921500" y="132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37363</xdr:rowOff>
    </xdr:from>
    <xdr:ext cx="534377" cy="259045"/>
    <xdr:sp macro="" textlink="">
      <xdr:nvSpPr>
        <xdr:cNvPr id="436" name="テキスト ボックス 435"/>
        <xdr:cNvSpPr txBox="1"/>
      </xdr:nvSpPr>
      <xdr:spPr>
        <a:xfrm>
          <a:off x="6705111" y="130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129307</xdr:rowOff>
    </xdr:from>
    <xdr:to>
      <xdr:col>55</xdr:col>
      <xdr:colOff>0</xdr:colOff>
      <xdr:row>96</xdr:row>
      <xdr:rowOff>147107</xdr:rowOff>
    </xdr:to>
    <xdr:cxnSp macro="">
      <xdr:nvCxnSpPr>
        <xdr:cNvPr id="465" name="直線コネクタ 464"/>
        <xdr:cNvCxnSpPr/>
      </xdr:nvCxnSpPr>
      <xdr:spPr>
        <a:xfrm>
          <a:off x="9639300" y="16417057"/>
          <a:ext cx="838200" cy="18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129307</xdr:rowOff>
    </xdr:from>
    <xdr:to>
      <xdr:col>50</xdr:col>
      <xdr:colOff>114300</xdr:colOff>
      <xdr:row>97</xdr:row>
      <xdr:rowOff>71349</xdr:rowOff>
    </xdr:to>
    <xdr:cxnSp macro="">
      <xdr:nvCxnSpPr>
        <xdr:cNvPr id="468" name="直線コネクタ 467"/>
        <xdr:cNvCxnSpPr/>
      </xdr:nvCxnSpPr>
      <xdr:spPr>
        <a:xfrm flipV="1">
          <a:off x="8750300" y="16417057"/>
          <a:ext cx="889000" cy="28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49312</xdr:rowOff>
    </xdr:from>
    <xdr:to>
      <xdr:col>45</xdr:col>
      <xdr:colOff>177800</xdr:colOff>
      <xdr:row>97</xdr:row>
      <xdr:rowOff>71349</xdr:rowOff>
    </xdr:to>
    <xdr:cxnSp macro="">
      <xdr:nvCxnSpPr>
        <xdr:cNvPr id="471" name="直線コネクタ 470"/>
        <xdr:cNvCxnSpPr/>
      </xdr:nvCxnSpPr>
      <xdr:spPr>
        <a:xfrm>
          <a:off x="7861300" y="16679962"/>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6099</xdr:rowOff>
    </xdr:from>
    <xdr:to>
      <xdr:col>41</xdr:col>
      <xdr:colOff>50800</xdr:colOff>
      <xdr:row>97</xdr:row>
      <xdr:rowOff>49312</xdr:rowOff>
    </xdr:to>
    <xdr:cxnSp macro="">
      <xdr:nvCxnSpPr>
        <xdr:cNvPr id="474" name="直線コネクタ 473"/>
        <xdr:cNvCxnSpPr/>
      </xdr:nvCxnSpPr>
      <xdr:spPr>
        <a:xfrm>
          <a:off x="6972300" y="16636749"/>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44215</xdr:rowOff>
    </xdr:from>
    <xdr:ext cx="534377" cy="259045"/>
    <xdr:sp macro="" textlink="">
      <xdr:nvSpPr>
        <xdr:cNvPr id="476" name="テキスト ボックス 475"/>
        <xdr:cNvSpPr txBox="1"/>
      </xdr:nvSpPr>
      <xdr:spPr>
        <a:xfrm>
          <a:off x="7594111" y="168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164940</xdr:rowOff>
    </xdr:from>
    <xdr:to>
      <xdr:col>36</xdr:col>
      <xdr:colOff>165100</xdr:colOff>
      <xdr:row>98</xdr:row>
      <xdr:rowOff>95090</xdr:rowOff>
    </xdr:to>
    <xdr:sp macro="" textlink="">
      <xdr:nvSpPr>
        <xdr:cNvPr id="477" name="フローチャート: 判断 476"/>
        <xdr:cNvSpPr/>
      </xdr:nvSpPr>
      <xdr:spPr>
        <a:xfrm>
          <a:off x="6921500" y="1679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86217</xdr:rowOff>
    </xdr:from>
    <xdr:ext cx="534377" cy="259045"/>
    <xdr:sp macro="" textlink="">
      <xdr:nvSpPr>
        <xdr:cNvPr id="478" name="テキスト ボックス 477"/>
        <xdr:cNvSpPr txBox="1"/>
      </xdr:nvSpPr>
      <xdr:spPr>
        <a:xfrm>
          <a:off x="6705111" y="168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96307</xdr:rowOff>
    </xdr:from>
    <xdr:to>
      <xdr:col>55</xdr:col>
      <xdr:colOff>50800</xdr:colOff>
      <xdr:row>97</xdr:row>
      <xdr:rowOff>26457</xdr:rowOff>
    </xdr:to>
    <xdr:sp macro="" textlink="">
      <xdr:nvSpPr>
        <xdr:cNvPr id="484" name="楕円 483"/>
        <xdr:cNvSpPr/>
      </xdr:nvSpPr>
      <xdr:spPr>
        <a:xfrm>
          <a:off x="10426700" y="165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119184</xdr:rowOff>
    </xdr:from>
    <xdr:ext cx="534377" cy="259045"/>
    <xdr:sp macro="" textlink="">
      <xdr:nvSpPr>
        <xdr:cNvPr id="485" name="普通建設事業費 （ うち更新整備　）該当値テキスト"/>
        <xdr:cNvSpPr txBox="1"/>
      </xdr:nvSpPr>
      <xdr:spPr>
        <a:xfrm>
          <a:off x="10528300" y="164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78507</xdr:rowOff>
    </xdr:from>
    <xdr:to>
      <xdr:col>50</xdr:col>
      <xdr:colOff>165100</xdr:colOff>
      <xdr:row>96</xdr:row>
      <xdr:rowOff>8657</xdr:rowOff>
    </xdr:to>
    <xdr:sp macro="" textlink="">
      <xdr:nvSpPr>
        <xdr:cNvPr id="486" name="楕円 485"/>
        <xdr:cNvSpPr/>
      </xdr:nvSpPr>
      <xdr:spPr>
        <a:xfrm>
          <a:off x="9588500" y="163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25184</xdr:rowOff>
    </xdr:from>
    <xdr:ext cx="534377" cy="259045"/>
    <xdr:sp macro="" textlink="">
      <xdr:nvSpPr>
        <xdr:cNvPr id="487" name="テキスト ボックス 486"/>
        <xdr:cNvSpPr txBox="1"/>
      </xdr:nvSpPr>
      <xdr:spPr>
        <a:xfrm>
          <a:off x="9372111" y="161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20549</xdr:rowOff>
    </xdr:from>
    <xdr:to>
      <xdr:col>46</xdr:col>
      <xdr:colOff>38100</xdr:colOff>
      <xdr:row>97</xdr:row>
      <xdr:rowOff>122149</xdr:rowOff>
    </xdr:to>
    <xdr:sp macro="" textlink="">
      <xdr:nvSpPr>
        <xdr:cNvPr id="488" name="楕円 487"/>
        <xdr:cNvSpPr/>
      </xdr:nvSpPr>
      <xdr:spPr>
        <a:xfrm>
          <a:off x="8699500" y="166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138676</xdr:rowOff>
    </xdr:from>
    <xdr:ext cx="534377" cy="259045"/>
    <xdr:sp macro="" textlink="">
      <xdr:nvSpPr>
        <xdr:cNvPr id="489" name="テキスト ボックス 488"/>
        <xdr:cNvSpPr txBox="1"/>
      </xdr:nvSpPr>
      <xdr:spPr>
        <a:xfrm>
          <a:off x="8483111" y="164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169962</xdr:rowOff>
    </xdr:from>
    <xdr:to>
      <xdr:col>41</xdr:col>
      <xdr:colOff>101600</xdr:colOff>
      <xdr:row>97</xdr:row>
      <xdr:rowOff>100112</xdr:rowOff>
    </xdr:to>
    <xdr:sp macro="" textlink="">
      <xdr:nvSpPr>
        <xdr:cNvPr id="490" name="楕円 489"/>
        <xdr:cNvSpPr/>
      </xdr:nvSpPr>
      <xdr:spPr>
        <a:xfrm>
          <a:off x="7810500" y="1662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116639</xdr:rowOff>
    </xdr:from>
    <xdr:ext cx="534377" cy="259045"/>
    <xdr:sp macro="" textlink="">
      <xdr:nvSpPr>
        <xdr:cNvPr id="491" name="テキスト ボックス 490"/>
        <xdr:cNvSpPr txBox="1"/>
      </xdr:nvSpPr>
      <xdr:spPr>
        <a:xfrm>
          <a:off x="7594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126749</xdr:rowOff>
    </xdr:from>
    <xdr:to>
      <xdr:col>36</xdr:col>
      <xdr:colOff>165100</xdr:colOff>
      <xdr:row>97</xdr:row>
      <xdr:rowOff>56899</xdr:rowOff>
    </xdr:to>
    <xdr:sp macro="" textlink="">
      <xdr:nvSpPr>
        <xdr:cNvPr id="492" name="楕円 491"/>
        <xdr:cNvSpPr/>
      </xdr:nvSpPr>
      <xdr:spPr>
        <a:xfrm>
          <a:off x="6921500" y="1658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73426</xdr:rowOff>
    </xdr:from>
    <xdr:ext cx="534377" cy="259045"/>
    <xdr:sp macro="" textlink="">
      <xdr:nvSpPr>
        <xdr:cNvPr id="493" name="テキスト ボックス 492"/>
        <xdr:cNvSpPr txBox="1"/>
      </xdr:nvSpPr>
      <xdr:spPr>
        <a:xfrm>
          <a:off x="6705111" y="163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24388</xdr:rowOff>
    </xdr:from>
    <xdr:to>
      <xdr:col>85</xdr:col>
      <xdr:colOff>127000</xdr:colOff>
      <xdr:row>38</xdr:row>
      <xdr:rowOff>24800</xdr:rowOff>
    </xdr:to>
    <xdr:cxnSp macro="">
      <xdr:nvCxnSpPr>
        <xdr:cNvPr id="518" name="直線コネクタ 517"/>
        <xdr:cNvCxnSpPr/>
      </xdr:nvCxnSpPr>
      <xdr:spPr>
        <a:xfrm flipV="1">
          <a:off x="15481300" y="6539488"/>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24800</xdr:rowOff>
    </xdr:from>
    <xdr:to>
      <xdr:col>81</xdr:col>
      <xdr:colOff>50800</xdr:colOff>
      <xdr:row>38</xdr:row>
      <xdr:rowOff>24988</xdr:rowOff>
    </xdr:to>
    <xdr:cxnSp macro="">
      <xdr:nvCxnSpPr>
        <xdr:cNvPr id="521" name="直線コネクタ 520"/>
        <xdr:cNvCxnSpPr/>
      </xdr:nvCxnSpPr>
      <xdr:spPr>
        <a:xfrm flipV="1">
          <a:off x="14592300" y="6539900"/>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22806</xdr:rowOff>
    </xdr:from>
    <xdr:to>
      <xdr:col>76</xdr:col>
      <xdr:colOff>114300</xdr:colOff>
      <xdr:row>38</xdr:row>
      <xdr:rowOff>24988</xdr:rowOff>
    </xdr:to>
    <xdr:cxnSp macro="">
      <xdr:nvCxnSpPr>
        <xdr:cNvPr id="524" name="直線コネクタ 523"/>
        <xdr:cNvCxnSpPr/>
      </xdr:nvCxnSpPr>
      <xdr:spPr>
        <a:xfrm>
          <a:off x="13703300" y="6537906"/>
          <a:ext cx="889000" cy="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22806</xdr:rowOff>
    </xdr:from>
    <xdr:to>
      <xdr:col>71</xdr:col>
      <xdr:colOff>177800</xdr:colOff>
      <xdr:row>38</xdr:row>
      <xdr:rowOff>25023</xdr:rowOff>
    </xdr:to>
    <xdr:cxnSp macro="">
      <xdr:nvCxnSpPr>
        <xdr:cNvPr id="527" name="直線コネクタ 526"/>
        <xdr:cNvCxnSpPr/>
      </xdr:nvCxnSpPr>
      <xdr:spPr>
        <a:xfrm flipV="1">
          <a:off x="12814300" y="6537906"/>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138392</xdr:rowOff>
    </xdr:from>
    <xdr:to>
      <xdr:col>67</xdr:col>
      <xdr:colOff>101600</xdr:colOff>
      <xdr:row>38</xdr:row>
      <xdr:rowOff>68542</xdr:rowOff>
    </xdr:to>
    <xdr:sp macro="" textlink="">
      <xdr:nvSpPr>
        <xdr:cNvPr id="530" name="フローチャート: 判断 529"/>
        <xdr:cNvSpPr/>
      </xdr:nvSpPr>
      <xdr:spPr>
        <a:xfrm>
          <a:off x="12763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85069</xdr:rowOff>
    </xdr:from>
    <xdr:ext cx="469744" cy="259045"/>
    <xdr:sp macro="" textlink="">
      <xdr:nvSpPr>
        <xdr:cNvPr id="531" name="テキスト ボックス 530"/>
        <xdr:cNvSpPr txBox="1"/>
      </xdr:nvSpPr>
      <xdr:spPr>
        <a:xfrm>
          <a:off x="12579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145038</xdr:rowOff>
    </xdr:from>
    <xdr:to>
      <xdr:col>85</xdr:col>
      <xdr:colOff>177800</xdr:colOff>
      <xdr:row>38</xdr:row>
      <xdr:rowOff>75188</xdr:rowOff>
    </xdr:to>
    <xdr:sp macro="" textlink="">
      <xdr:nvSpPr>
        <xdr:cNvPr id="537" name="楕円 536"/>
        <xdr:cNvSpPr/>
      </xdr:nvSpPr>
      <xdr:spPr>
        <a:xfrm>
          <a:off x="16268700" y="64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102748</xdr:rowOff>
    </xdr:from>
    <xdr:ext cx="378565" cy="259045"/>
    <xdr:sp macro="" textlink="">
      <xdr:nvSpPr>
        <xdr:cNvPr id="538" name="災害復旧事業費該当値テキスト"/>
        <xdr:cNvSpPr txBox="1"/>
      </xdr:nvSpPr>
      <xdr:spPr>
        <a:xfrm>
          <a:off x="16370300" y="6446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145450</xdr:rowOff>
    </xdr:from>
    <xdr:to>
      <xdr:col>81</xdr:col>
      <xdr:colOff>101600</xdr:colOff>
      <xdr:row>38</xdr:row>
      <xdr:rowOff>75600</xdr:rowOff>
    </xdr:to>
    <xdr:sp macro="" textlink="">
      <xdr:nvSpPr>
        <xdr:cNvPr id="539" name="楕円 538"/>
        <xdr:cNvSpPr/>
      </xdr:nvSpPr>
      <xdr:spPr>
        <a:xfrm>
          <a:off x="15430500" y="64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66727</xdr:rowOff>
    </xdr:from>
    <xdr:ext cx="378565" cy="259045"/>
    <xdr:sp macro="" textlink="">
      <xdr:nvSpPr>
        <xdr:cNvPr id="540" name="テキスト ボックス 539"/>
        <xdr:cNvSpPr txBox="1"/>
      </xdr:nvSpPr>
      <xdr:spPr>
        <a:xfrm>
          <a:off x="15292017" y="6581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145638</xdr:rowOff>
    </xdr:from>
    <xdr:to>
      <xdr:col>76</xdr:col>
      <xdr:colOff>165100</xdr:colOff>
      <xdr:row>38</xdr:row>
      <xdr:rowOff>75788</xdr:rowOff>
    </xdr:to>
    <xdr:sp macro="" textlink="">
      <xdr:nvSpPr>
        <xdr:cNvPr id="541" name="楕円 540"/>
        <xdr:cNvSpPr/>
      </xdr:nvSpPr>
      <xdr:spPr>
        <a:xfrm>
          <a:off x="14541500" y="64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66915</xdr:rowOff>
    </xdr:from>
    <xdr:ext cx="313932" cy="259045"/>
    <xdr:sp macro="" textlink="">
      <xdr:nvSpPr>
        <xdr:cNvPr id="542" name="テキスト ボックス 541"/>
        <xdr:cNvSpPr txBox="1"/>
      </xdr:nvSpPr>
      <xdr:spPr>
        <a:xfrm>
          <a:off x="14435333" y="6582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143455</xdr:rowOff>
    </xdr:from>
    <xdr:to>
      <xdr:col>72</xdr:col>
      <xdr:colOff>38100</xdr:colOff>
      <xdr:row>38</xdr:row>
      <xdr:rowOff>73605</xdr:rowOff>
    </xdr:to>
    <xdr:sp macro="" textlink="">
      <xdr:nvSpPr>
        <xdr:cNvPr id="543" name="楕円 542"/>
        <xdr:cNvSpPr/>
      </xdr:nvSpPr>
      <xdr:spPr>
        <a:xfrm>
          <a:off x="13652500" y="648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64733</xdr:rowOff>
    </xdr:from>
    <xdr:ext cx="378565" cy="259045"/>
    <xdr:sp macro="" textlink="">
      <xdr:nvSpPr>
        <xdr:cNvPr id="544" name="テキスト ボックス 543"/>
        <xdr:cNvSpPr txBox="1"/>
      </xdr:nvSpPr>
      <xdr:spPr>
        <a:xfrm>
          <a:off x="13514017" y="657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145673</xdr:rowOff>
    </xdr:from>
    <xdr:to>
      <xdr:col>67</xdr:col>
      <xdr:colOff>101600</xdr:colOff>
      <xdr:row>38</xdr:row>
      <xdr:rowOff>75823</xdr:rowOff>
    </xdr:to>
    <xdr:sp macro="" textlink="">
      <xdr:nvSpPr>
        <xdr:cNvPr id="545" name="楕円 544"/>
        <xdr:cNvSpPr/>
      </xdr:nvSpPr>
      <xdr:spPr>
        <a:xfrm>
          <a:off x="12763500" y="64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66950</xdr:rowOff>
    </xdr:from>
    <xdr:ext cx="313932" cy="259045"/>
    <xdr:sp macro="" textlink="">
      <xdr:nvSpPr>
        <xdr:cNvPr id="546" name="テキスト ボックス 545"/>
        <xdr:cNvSpPr txBox="1"/>
      </xdr:nvSpPr>
      <xdr:spPr>
        <a:xfrm>
          <a:off x="12657333" y="658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2" name="フローチャート: 判断 581"/>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3" name="テキスト ボックス 582"/>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12700</xdr:rowOff>
    </xdr:from>
    <xdr:to>
      <xdr:col>72</xdr:col>
      <xdr:colOff>38100</xdr:colOff>
      <xdr:row>50</xdr:row>
      <xdr:rowOff>114300</xdr:rowOff>
    </xdr:to>
    <xdr:sp macro="" textlink="">
      <xdr:nvSpPr>
        <xdr:cNvPr id="585" name="フローチャート: 判断 584"/>
        <xdr:cNvSpPr/>
      </xdr:nvSpPr>
      <xdr:spPr>
        <a:xfrm>
          <a:off x="13652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48</xdr:row>
      <xdr:rowOff>130827</xdr:rowOff>
    </xdr:from>
    <xdr:ext cx="249299" cy="259045"/>
    <xdr:sp macro="" textlink="">
      <xdr:nvSpPr>
        <xdr:cNvPr id="586" name="テキスト ボックス 585"/>
        <xdr:cNvSpPr txBox="1"/>
      </xdr:nvSpPr>
      <xdr:spPr>
        <a:xfrm>
          <a:off x="13578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7" name="フローチャート: 判断 58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8" name="テキスト ボックス 587"/>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3" name="テキスト ボックス 602"/>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99552</xdr:rowOff>
    </xdr:from>
    <xdr:to>
      <xdr:col>85</xdr:col>
      <xdr:colOff>127000</xdr:colOff>
      <xdr:row>76</xdr:row>
      <xdr:rowOff>102222</xdr:rowOff>
    </xdr:to>
    <xdr:cxnSp macro="">
      <xdr:nvCxnSpPr>
        <xdr:cNvPr id="628" name="直線コネクタ 627"/>
        <xdr:cNvCxnSpPr/>
      </xdr:nvCxnSpPr>
      <xdr:spPr>
        <a:xfrm>
          <a:off x="15481300" y="13129752"/>
          <a:ext cx="8382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99552</xdr:rowOff>
    </xdr:from>
    <xdr:to>
      <xdr:col>81</xdr:col>
      <xdr:colOff>50800</xdr:colOff>
      <xdr:row>76</xdr:row>
      <xdr:rowOff>102347</xdr:rowOff>
    </xdr:to>
    <xdr:cxnSp macro="">
      <xdr:nvCxnSpPr>
        <xdr:cNvPr id="631" name="直線コネクタ 630"/>
        <xdr:cNvCxnSpPr/>
      </xdr:nvCxnSpPr>
      <xdr:spPr>
        <a:xfrm flipV="1">
          <a:off x="14592300" y="13129752"/>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102347</xdr:rowOff>
    </xdr:from>
    <xdr:to>
      <xdr:col>76</xdr:col>
      <xdr:colOff>114300</xdr:colOff>
      <xdr:row>76</xdr:row>
      <xdr:rowOff>102981</xdr:rowOff>
    </xdr:to>
    <xdr:cxnSp macro="">
      <xdr:nvCxnSpPr>
        <xdr:cNvPr id="634" name="直線コネクタ 633"/>
        <xdr:cNvCxnSpPr/>
      </xdr:nvCxnSpPr>
      <xdr:spPr>
        <a:xfrm flipV="1">
          <a:off x="13703300" y="13132547"/>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100741</xdr:rowOff>
    </xdr:from>
    <xdr:to>
      <xdr:col>71</xdr:col>
      <xdr:colOff>177800</xdr:colOff>
      <xdr:row>76</xdr:row>
      <xdr:rowOff>102981</xdr:rowOff>
    </xdr:to>
    <xdr:cxnSp macro="">
      <xdr:nvCxnSpPr>
        <xdr:cNvPr id="637" name="直線コネクタ 636"/>
        <xdr:cNvCxnSpPr/>
      </xdr:nvCxnSpPr>
      <xdr:spPr>
        <a:xfrm>
          <a:off x="12814300" y="13130941"/>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121898</xdr:rowOff>
    </xdr:from>
    <xdr:to>
      <xdr:col>67</xdr:col>
      <xdr:colOff>101600</xdr:colOff>
      <xdr:row>77</xdr:row>
      <xdr:rowOff>52048</xdr:rowOff>
    </xdr:to>
    <xdr:sp macro="" textlink="">
      <xdr:nvSpPr>
        <xdr:cNvPr id="640" name="フローチャート: 判断 639"/>
        <xdr:cNvSpPr/>
      </xdr:nvSpPr>
      <xdr:spPr>
        <a:xfrm>
          <a:off x="12763500" y="1315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43175</xdr:rowOff>
    </xdr:from>
    <xdr:ext cx="534377" cy="259045"/>
    <xdr:sp macro="" textlink="">
      <xdr:nvSpPr>
        <xdr:cNvPr id="641" name="テキスト ボックス 640"/>
        <xdr:cNvSpPr txBox="1"/>
      </xdr:nvSpPr>
      <xdr:spPr>
        <a:xfrm>
          <a:off x="12547111" y="1324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51422</xdr:rowOff>
    </xdr:from>
    <xdr:to>
      <xdr:col>85</xdr:col>
      <xdr:colOff>177800</xdr:colOff>
      <xdr:row>76</xdr:row>
      <xdr:rowOff>153022</xdr:rowOff>
    </xdr:to>
    <xdr:sp macro="" textlink="">
      <xdr:nvSpPr>
        <xdr:cNvPr id="647" name="楕円 646"/>
        <xdr:cNvSpPr/>
      </xdr:nvSpPr>
      <xdr:spPr>
        <a:xfrm>
          <a:off x="16268700" y="130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29849</xdr:rowOff>
    </xdr:from>
    <xdr:ext cx="534377" cy="259045"/>
    <xdr:sp macro="" textlink="">
      <xdr:nvSpPr>
        <xdr:cNvPr id="648" name="公債費該当値テキスト"/>
        <xdr:cNvSpPr txBox="1"/>
      </xdr:nvSpPr>
      <xdr:spPr>
        <a:xfrm>
          <a:off x="16370300" y="130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48752</xdr:rowOff>
    </xdr:from>
    <xdr:to>
      <xdr:col>81</xdr:col>
      <xdr:colOff>101600</xdr:colOff>
      <xdr:row>76</xdr:row>
      <xdr:rowOff>150352</xdr:rowOff>
    </xdr:to>
    <xdr:sp macro="" textlink="">
      <xdr:nvSpPr>
        <xdr:cNvPr id="649" name="楕円 648"/>
        <xdr:cNvSpPr/>
      </xdr:nvSpPr>
      <xdr:spPr>
        <a:xfrm>
          <a:off x="15430500" y="130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141479</xdr:rowOff>
    </xdr:from>
    <xdr:ext cx="534377" cy="259045"/>
    <xdr:sp macro="" textlink="">
      <xdr:nvSpPr>
        <xdr:cNvPr id="650" name="テキスト ボックス 649"/>
        <xdr:cNvSpPr txBox="1"/>
      </xdr:nvSpPr>
      <xdr:spPr>
        <a:xfrm>
          <a:off x="15214111" y="1317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51547</xdr:rowOff>
    </xdr:from>
    <xdr:to>
      <xdr:col>76</xdr:col>
      <xdr:colOff>165100</xdr:colOff>
      <xdr:row>76</xdr:row>
      <xdr:rowOff>153147</xdr:rowOff>
    </xdr:to>
    <xdr:sp macro="" textlink="">
      <xdr:nvSpPr>
        <xdr:cNvPr id="651" name="楕円 650"/>
        <xdr:cNvSpPr/>
      </xdr:nvSpPr>
      <xdr:spPr>
        <a:xfrm>
          <a:off x="14541500" y="1308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144274</xdr:rowOff>
    </xdr:from>
    <xdr:ext cx="534377" cy="259045"/>
    <xdr:sp macro="" textlink="">
      <xdr:nvSpPr>
        <xdr:cNvPr id="652" name="テキスト ボックス 651"/>
        <xdr:cNvSpPr txBox="1"/>
      </xdr:nvSpPr>
      <xdr:spPr>
        <a:xfrm>
          <a:off x="14325111" y="1317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52181</xdr:rowOff>
    </xdr:from>
    <xdr:to>
      <xdr:col>72</xdr:col>
      <xdr:colOff>38100</xdr:colOff>
      <xdr:row>76</xdr:row>
      <xdr:rowOff>153781</xdr:rowOff>
    </xdr:to>
    <xdr:sp macro="" textlink="">
      <xdr:nvSpPr>
        <xdr:cNvPr id="653" name="楕円 652"/>
        <xdr:cNvSpPr/>
      </xdr:nvSpPr>
      <xdr:spPr>
        <a:xfrm>
          <a:off x="13652500" y="130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144908</xdr:rowOff>
    </xdr:from>
    <xdr:ext cx="534377" cy="259045"/>
    <xdr:sp macro="" textlink="">
      <xdr:nvSpPr>
        <xdr:cNvPr id="654" name="テキスト ボックス 653"/>
        <xdr:cNvSpPr txBox="1"/>
      </xdr:nvSpPr>
      <xdr:spPr>
        <a:xfrm>
          <a:off x="13436111" y="1317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49941</xdr:rowOff>
    </xdr:from>
    <xdr:to>
      <xdr:col>67</xdr:col>
      <xdr:colOff>101600</xdr:colOff>
      <xdr:row>76</xdr:row>
      <xdr:rowOff>151541</xdr:rowOff>
    </xdr:to>
    <xdr:sp macro="" textlink="">
      <xdr:nvSpPr>
        <xdr:cNvPr id="655" name="楕円 654"/>
        <xdr:cNvSpPr/>
      </xdr:nvSpPr>
      <xdr:spPr>
        <a:xfrm>
          <a:off x="12763500" y="130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168068</xdr:rowOff>
    </xdr:from>
    <xdr:ext cx="534377" cy="259045"/>
    <xdr:sp macro="" textlink="">
      <xdr:nvSpPr>
        <xdr:cNvPr id="656" name="テキスト ボックス 655"/>
        <xdr:cNvSpPr txBox="1"/>
      </xdr:nvSpPr>
      <xdr:spPr>
        <a:xfrm>
          <a:off x="12547111" y="1285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152634</xdr:rowOff>
    </xdr:from>
    <xdr:to>
      <xdr:col>85</xdr:col>
      <xdr:colOff>127000</xdr:colOff>
      <xdr:row>97</xdr:row>
      <xdr:rowOff>127922</xdr:rowOff>
    </xdr:to>
    <xdr:cxnSp macro="">
      <xdr:nvCxnSpPr>
        <xdr:cNvPr id="683" name="直線コネクタ 682"/>
        <xdr:cNvCxnSpPr/>
      </xdr:nvCxnSpPr>
      <xdr:spPr>
        <a:xfrm flipV="1">
          <a:off x="15481300" y="15754584"/>
          <a:ext cx="838200" cy="100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127922</xdr:rowOff>
    </xdr:from>
    <xdr:to>
      <xdr:col>81</xdr:col>
      <xdr:colOff>50800</xdr:colOff>
      <xdr:row>98</xdr:row>
      <xdr:rowOff>48591</xdr:rowOff>
    </xdr:to>
    <xdr:cxnSp macro="">
      <xdr:nvCxnSpPr>
        <xdr:cNvPr id="686" name="直線コネクタ 685"/>
        <xdr:cNvCxnSpPr/>
      </xdr:nvCxnSpPr>
      <xdr:spPr>
        <a:xfrm flipV="1">
          <a:off x="14592300" y="16758572"/>
          <a:ext cx="889000" cy="9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34158</xdr:rowOff>
    </xdr:from>
    <xdr:to>
      <xdr:col>76</xdr:col>
      <xdr:colOff>114300</xdr:colOff>
      <xdr:row>98</xdr:row>
      <xdr:rowOff>48591</xdr:rowOff>
    </xdr:to>
    <xdr:cxnSp macro="">
      <xdr:nvCxnSpPr>
        <xdr:cNvPr id="689" name="直線コネクタ 688"/>
        <xdr:cNvCxnSpPr/>
      </xdr:nvCxnSpPr>
      <xdr:spPr>
        <a:xfrm>
          <a:off x="13703300" y="16836258"/>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34158</xdr:rowOff>
    </xdr:from>
    <xdr:to>
      <xdr:col>71</xdr:col>
      <xdr:colOff>177800</xdr:colOff>
      <xdr:row>98</xdr:row>
      <xdr:rowOff>104445</xdr:rowOff>
    </xdr:to>
    <xdr:cxnSp macro="">
      <xdr:nvCxnSpPr>
        <xdr:cNvPr id="692" name="直線コネクタ 691"/>
        <xdr:cNvCxnSpPr/>
      </xdr:nvCxnSpPr>
      <xdr:spPr>
        <a:xfrm flipV="1">
          <a:off x="12814300" y="16836258"/>
          <a:ext cx="889000" cy="7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59776</xdr:rowOff>
    </xdr:from>
    <xdr:to>
      <xdr:col>67</xdr:col>
      <xdr:colOff>101600</xdr:colOff>
      <xdr:row>98</xdr:row>
      <xdr:rowOff>161376</xdr:rowOff>
    </xdr:to>
    <xdr:sp macro="" textlink="">
      <xdr:nvSpPr>
        <xdr:cNvPr id="695" name="フローチャート: 判断 694"/>
        <xdr:cNvSpPr/>
      </xdr:nvSpPr>
      <xdr:spPr>
        <a:xfrm>
          <a:off x="12763500" y="1686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152503</xdr:rowOff>
    </xdr:from>
    <xdr:ext cx="534377" cy="259045"/>
    <xdr:sp macro="" textlink="">
      <xdr:nvSpPr>
        <xdr:cNvPr id="696" name="テキスト ボックス 695"/>
        <xdr:cNvSpPr txBox="1"/>
      </xdr:nvSpPr>
      <xdr:spPr>
        <a:xfrm>
          <a:off x="12547111" y="1695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101834</xdr:rowOff>
    </xdr:from>
    <xdr:to>
      <xdr:col>85</xdr:col>
      <xdr:colOff>177800</xdr:colOff>
      <xdr:row>92</xdr:row>
      <xdr:rowOff>31984</xdr:rowOff>
    </xdr:to>
    <xdr:sp macro="" textlink="">
      <xdr:nvSpPr>
        <xdr:cNvPr id="702" name="楕円 701"/>
        <xdr:cNvSpPr/>
      </xdr:nvSpPr>
      <xdr:spPr>
        <a:xfrm>
          <a:off x="16268700" y="157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54861</xdr:rowOff>
    </xdr:from>
    <xdr:ext cx="599010" cy="259045"/>
    <xdr:sp macro="" textlink="">
      <xdr:nvSpPr>
        <xdr:cNvPr id="703" name="積立金該当値テキスト"/>
        <xdr:cNvSpPr txBox="1"/>
      </xdr:nvSpPr>
      <xdr:spPr>
        <a:xfrm>
          <a:off x="16370300" y="1565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77122</xdr:rowOff>
    </xdr:from>
    <xdr:to>
      <xdr:col>81</xdr:col>
      <xdr:colOff>101600</xdr:colOff>
      <xdr:row>98</xdr:row>
      <xdr:rowOff>7272</xdr:rowOff>
    </xdr:to>
    <xdr:sp macro="" textlink="">
      <xdr:nvSpPr>
        <xdr:cNvPr id="704" name="楕円 703"/>
        <xdr:cNvSpPr/>
      </xdr:nvSpPr>
      <xdr:spPr>
        <a:xfrm>
          <a:off x="15430500" y="167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23799</xdr:rowOff>
    </xdr:from>
    <xdr:ext cx="534377" cy="259045"/>
    <xdr:sp macro="" textlink="">
      <xdr:nvSpPr>
        <xdr:cNvPr id="705" name="テキスト ボックス 704"/>
        <xdr:cNvSpPr txBox="1"/>
      </xdr:nvSpPr>
      <xdr:spPr>
        <a:xfrm>
          <a:off x="15214111" y="164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169241</xdr:rowOff>
    </xdr:from>
    <xdr:to>
      <xdr:col>76</xdr:col>
      <xdr:colOff>165100</xdr:colOff>
      <xdr:row>98</xdr:row>
      <xdr:rowOff>99391</xdr:rowOff>
    </xdr:to>
    <xdr:sp macro="" textlink="">
      <xdr:nvSpPr>
        <xdr:cNvPr id="706" name="楕円 705"/>
        <xdr:cNvSpPr/>
      </xdr:nvSpPr>
      <xdr:spPr>
        <a:xfrm>
          <a:off x="14541500" y="167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115918</xdr:rowOff>
    </xdr:from>
    <xdr:ext cx="534377" cy="259045"/>
    <xdr:sp macro="" textlink="">
      <xdr:nvSpPr>
        <xdr:cNvPr id="707" name="テキスト ボックス 706"/>
        <xdr:cNvSpPr txBox="1"/>
      </xdr:nvSpPr>
      <xdr:spPr>
        <a:xfrm>
          <a:off x="14325111" y="1657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154808</xdr:rowOff>
    </xdr:from>
    <xdr:to>
      <xdr:col>72</xdr:col>
      <xdr:colOff>38100</xdr:colOff>
      <xdr:row>98</xdr:row>
      <xdr:rowOff>84958</xdr:rowOff>
    </xdr:to>
    <xdr:sp macro="" textlink="">
      <xdr:nvSpPr>
        <xdr:cNvPr id="708" name="楕円 707"/>
        <xdr:cNvSpPr/>
      </xdr:nvSpPr>
      <xdr:spPr>
        <a:xfrm>
          <a:off x="13652500" y="167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101485</xdr:rowOff>
    </xdr:from>
    <xdr:ext cx="534377" cy="259045"/>
    <xdr:sp macro="" textlink="">
      <xdr:nvSpPr>
        <xdr:cNvPr id="709" name="テキスト ボックス 708"/>
        <xdr:cNvSpPr txBox="1"/>
      </xdr:nvSpPr>
      <xdr:spPr>
        <a:xfrm>
          <a:off x="13436111" y="165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53645</xdr:rowOff>
    </xdr:from>
    <xdr:to>
      <xdr:col>67</xdr:col>
      <xdr:colOff>101600</xdr:colOff>
      <xdr:row>98</xdr:row>
      <xdr:rowOff>155245</xdr:rowOff>
    </xdr:to>
    <xdr:sp macro="" textlink="">
      <xdr:nvSpPr>
        <xdr:cNvPr id="710" name="楕円 709"/>
        <xdr:cNvSpPr/>
      </xdr:nvSpPr>
      <xdr:spPr>
        <a:xfrm>
          <a:off x="12763500" y="168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322</xdr:rowOff>
    </xdr:from>
    <xdr:ext cx="534377" cy="259045"/>
    <xdr:sp macro="" textlink="">
      <xdr:nvSpPr>
        <xdr:cNvPr id="711" name="テキスト ボックス 710"/>
        <xdr:cNvSpPr txBox="1"/>
      </xdr:nvSpPr>
      <xdr:spPr>
        <a:xfrm>
          <a:off x="12547111" y="1663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2" name="フローチャート: 判断 751"/>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3" name="テキスト ボックス 752"/>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65497</xdr:rowOff>
    </xdr:from>
    <xdr:to>
      <xdr:col>116</xdr:col>
      <xdr:colOff>63500</xdr:colOff>
      <xdr:row>58</xdr:row>
      <xdr:rowOff>95809</xdr:rowOff>
    </xdr:to>
    <xdr:cxnSp macro="">
      <xdr:nvCxnSpPr>
        <xdr:cNvPr id="795" name="直線コネクタ 794"/>
        <xdr:cNvCxnSpPr/>
      </xdr:nvCxnSpPr>
      <xdr:spPr>
        <a:xfrm>
          <a:off x="21323300" y="10009597"/>
          <a:ext cx="8382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56032</xdr:rowOff>
    </xdr:from>
    <xdr:to>
      <xdr:col>111</xdr:col>
      <xdr:colOff>177800</xdr:colOff>
      <xdr:row>58</xdr:row>
      <xdr:rowOff>65497</xdr:rowOff>
    </xdr:to>
    <xdr:cxnSp macro="">
      <xdr:nvCxnSpPr>
        <xdr:cNvPr id="798" name="直線コネクタ 797"/>
        <xdr:cNvCxnSpPr/>
      </xdr:nvCxnSpPr>
      <xdr:spPr>
        <a:xfrm>
          <a:off x="20434300" y="10000132"/>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39391</xdr:rowOff>
    </xdr:from>
    <xdr:to>
      <xdr:col>107</xdr:col>
      <xdr:colOff>50800</xdr:colOff>
      <xdr:row>58</xdr:row>
      <xdr:rowOff>56032</xdr:rowOff>
    </xdr:to>
    <xdr:cxnSp macro="">
      <xdr:nvCxnSpPr>
        <xdr:cNvPr id="801" name="直線コネクタ 800"/>
        <xdr:cNvCxnSpPr/>
      </xdr:nvCxnSpPr>
      <xdr:spPr>
        <a:xfrm>
          <a:off x="19545300" y="9983491"/>
          <a:ext cx="8890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18953</xdr:rowOff>
    </xdr:from>
    <xdr:to>
      <xdr:col>102</xdr:col>
      <xdr:colOff>114300</xdr:colOff>
      <xdr:row>58</xdr:row>
      <xdr:rowOff>39391</xdr:rowOff>
    </xdr:to>
    <xdr:cxnSp macro="">
      <xdr:nvCxnSpPr>
        <xdr:cNvPr id="804" name="直線コネクタ 803"/>
        <xdr:cNvCxnSpPr/>
      </xdr:nvCxnSpPr>
      <xdr:spPr>
        <a:xfrm>
          <a:off x="18656300" y="9963053"/>
          <a:ext cx="8890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07" name="フローチャート: 判断 806"/>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08" name="テキスト ボックス 807"/>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45009</xdr:rowOff>
    </xdr:from>
    <xdr:to>
      <xdr:col>116</xdr:col>
      <xdr:colOff>114300</xdr:colOff>
      <xdr:row>58</xdr:row>
      <xdr:rowOff>146609</xdr:rowOff>
    </xdr:to>
    <xdr:sp macro="" textlink="">
      <xdr:nvSpPr>
        <xdr:cNvPr id="814" name="楕円 813"/>
        <xdr:cNvSpPr/>
      </xdr:nvSpPr>
      <xdr:spPr>
        <a:xfrm>
          <a:off x="221107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136227</xdr:rowOff>
    </xdr:from>
    <xdr:ext cx="378565" cy="259045"/>
    <xdr:sp macro="" textlink="">
      <xdr:nvSpPr>
        <xdr:cNvPr id="815" name="貸付金該当値テキスト"/>
        <xdr:cNvSpPr txBox="1"/>
      </xdr:nvSpPr>
      <xdr:spPr>
        <a:xfrm>
          <a:off x="22212300" y="9908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14697</xdr:rowOff>
    </xdr:from>
    <xdr:to>
      <xdr:col>112</xdr:col>
      <xdr:colOff>38100</xdr:colOff>
      <xdr:row>58</xdr:row>
      <xdr:rowOff>116297</xdr:rowOff>
    </xdr:to>
    <xdr:sp macro="" textlink="">
      <xdr:nvSpPr>
        <xdr:cNvPr id="816" name="楕円 815"/>
        <xdr:cNvSpPr/>
      </xdr:nvSpPr>
      <xdr:spPr>
        <a:xfrm>
          <a:off x="21272500" y="99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107424</xdr:rowOff>
    </xdr:from>
    <xdr:ext cx="469744" cy="259045"/>
    <xdr:sp macro="" textlink="">
      <xdr:nvSpPr>
        <xdr:cNvPr id="817" name="テキスト ボックス 816"/>
        <xdr:cNvSpPr txBox="1"/>
      </xdr:nvSpPr>
      <xdr:spPr>
        <a:xfrm>
          <a:off x="21088428" y="1005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5232</xdr:rowOff>
    </xdr:from>
    <xdr:to>
      <xdr:col>107</xdr:col>
      <xdr:colOff>101600</xdr:colOff>
      <xdr:row>58</xdr:row>
      <xdr:rowOff>106832</xdr:rowOff>
    </xdr:to>
    <xdr:sp macro="" textlink="">
      <xdr:nvSpPr>
        <xdr:cNvPr id="818" name="楕円 817"/>
        <xdr:cNvSpPr/>
      </xdr:nvSpPr>
      <xdr:spPr>
        <a:xfrm>
          <a:off x="20383500" y="99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97959</xdr:rowOff>
    </xdr:from>
    <xdr:ext cx="469744" cy="259045"/>
    <xdr:sp macro="" textlink="">
      <xdr:nvSpPr>
        <xdr:cNvPr id="819" name="テキスト ボックス 818"/>
        <xdr:cNvSpPr txBox="1"/>
      </xdr:nvSpPr>
      <xdr:spPr>
        <a:xfrm>
          <a:off x="20199428" y="1004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160041</xdr:rowOff>
    </xdr:from>
    <xdr:to>
      <xdr:col>102</xdr:col>
      <xdr:colOff>165100</xdr:colOff>
      <xdr:row>58</xdr:row>
      <xdr:rowOff>90191</xdr:rowOff>
    </xdr:to>
    <xdr:sp macro="" textlink="">
      <xdr:nvSpPr>
        <xdr:cNvPr id="820" name="楕円 819"/>
        <xdr:cNvSpPr/>
      </xdr:nvSpPr>
      <xdr:spPr>
        <a:xfrm>
          <a:off x="19494500" y="99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106718</xdr:rowOff>
    </xdr:from>
    <xdr:ext cx="469744" cy="259045"/>
    <xdr:sp macro="" textlink="">
      <xdr:nvSpPr>
        <xdr:cNvPr id="821" name="テキスト ボックス 820"/>
        <xdr:cNvSpPr txBox="1"/>
      </xdr:nvSpPr>
      <xdr:spPr>
        <a:xfrm>
          <a:off x="19310428" y="970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139603</xdr:rowOff>
    </xdr:from>
    <xdr:to>
      <xdr:col>98</xdr:col>
      <xdr:colOff>38100</xdr:colOff>
      <xdr:row>58</xdr:row>
      <xdr:rowOff>69753</xdr:rowOff>
    </xdr:to>
    <xdr:sp macro="" textlink="">
      <xdr:nvSpPr>
        <xdr:cNvPr id="822" name="楕円 821"/>
        <xdr:cNvSpPr/>
      </xdr:nvSpPr>
      <xdr:spPr>
        <a:xfrm>
          <a:off x="18605500" y="99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86280</xdr:rowOff>
    </xdr:from>
    <xdr:ext cx="469744" cy="259045"/>
    <xdr:sp macro="" textlink="">
      <xdr:nvSpPr>
        <xdr:cNvPr id="823" name="テキスト ボックス 822"/>
        <xdr:cNvSpPr txBox="1"/>
      </xdr:nvSpPr>
      <xdr:spPr>
        <a:xfrm>
          <a:off x="18421428" y="968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66587</xdr:rowOff>
    </xdr:from>
    <xdr:to>
      <xdr:col>116</xdr:col>
      <xdr:colOff>63500</xdr:colOff>
      <xdr:row>77</xdr:row>
      <xdr:rowOff>115526</xdr:rowOff>
    </xdr:to>
    <xdr:cxnSp macro="">
      <xdr:nvCxnSpPr>
        <xdr:cNvPr id="853" name="直線コネクタ 852"/>
        <xdr:cNvCxnSpPr/>
      </xdr:nvCxnSpPr>
      <xdr:spPr>
        <a:xfrm flipV="1">
          <a:off x="21323300" y="13268237"/>
          <a:ext cx="838200" cy="4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103867</xdr:rowOff>
    </xdr:from>
    <xdr:to>
      <xdr:col>111</xdr:col>
      <xdr:colOff>177800</xdr:colOff>
      <xdr:row>77</xdr:row>
      <xdr:rowOff>115526</xdr:rowOff>
    </xdr:to>
    <xdr:cxnSp macro="">
      <xdr:nvCxnSpPr>
        <xdr:cNvPr id="856" name="直線コネクタ 855"/>
        <xdr:cNvCxnSpPr/>
      </xdr:nvCxnSpPr>
      <xdr:spPr>
        <a:xfrm>
          <a:off x="20434300" y="13305517"/>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94056</xdr:rowOff>
    </xdr:from>
    <xdr:to>
      <xdr:col>107</xdr:col>
      <xdr:colOff>50800</xdr:colOff>
      <xdr:row>77</xdr:row>
      <xdr:rowOff>103867</xdr:rowOff>
    </xdr:to>
    <xdr:cxnSp macro="">
      <xdr:nvCxnSpPr>
        <xdr:cNvPr id="859" name="直線コネクタ 858"/>
        <xdr:cNvCxnSpPr/>
      </xdr:nvCxnSpPr>
      <xdr:spPr>
        <a:xfrm>
          <a:off x="19545300" y="13295706"/>
          <a:ext cx="8890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94056</xdr:rowOff>
    </xdr:from>
    <xdr:to>
      <xdr:col>102</xdr:col>
      <xdr:colOff>114300</xdr:colOff>
      <xdr:row>78</xdr:row>
      <xdr:rowOff>4102</xdr:rowOff>
    </xdr:to>
    <xdr:cxnSp macro="">
      <xdr:nvCxnSpPr>
        <xdr:cNvPr id="862" name="直線コネクタ 861"/>
        <xdr:cNvCxnSpPr/>
      </xdr:nvCxnSpPr>
      <xdr:spPr>
        <a:xfrm flipV="1">
          <a:off x="18656300" y="13295706"/>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5" name="フローチャート: 判断 864"/>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66" name="テキスト ボックス 865"/>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15787</xdr:rowOff>
    </xdr:from>
    <xdr:to>
      <xdr:col>116</xdr:col>
      <xdr:colOff>114300</xdr:colOff>
      <xdr:row>77</xdr:row>
      <xdr:rowOff>117387</xdr:rowOff>
    </xdr:to>
    <xdr:sp macro="" textlink="">
      <xdr:nvSpPr>
        <xdr:cNvPr id="872" name="楕円 871"/>
        <xdr:cNvSpPr/>
      </xdr:nvSpPr>
      <xdr:spPr>
        <a:xfrm>
          <a:off x="22110700" y="132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102164</xdr:rowOff>
    </xdr:from>
    <xdr:ext cx="534377" cy="259045"/>
    <xdr:sp macro="" textlink="">
      <xdr:nvSpPr>
        <xdr:cNvPr id="873" name="繰出金該当値テキスト"/>
        <xdr:cNvSpPr txBox="1"/>
      </xdr:nvSpPr>
      <xdr:spPr>
        <a:xfrm>
          <a:off x="22212300" y="131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64726</xdr:rowOff>
    </xdr:from>
    <xdr:to>
      <xdr:col>112</xdr:col>
      <xdr:colOff>38100</xdr:colOff>
      <xdr:row>77</xdr:row>
      <xdr:rowOff>166326</xdr:rowOff>
    </xdr:to>
    <xdr:sp macro="" textlink="">
      <xdr:nvSpPr>
        <xdr:cNvPr id="874" name="楕円 873"/>
        <xdr:cNvSpPr/>
      </xdr:nvSpPr>
      <xdr:spPr>
        <a:xfrm>
          <a:off x="21272500" y="1326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157453</xdr:rowOff>
    </xdr:from>
    <xdr:ext cx="534377" cy="259045"/>
    <xdr:sp macro="" textlink="">
      <xdr:nvSpPr>
        <xdr:cNvPr id="875" name="テキスト ボックス 874"/>
        <xdr:cNvSpPr txBox="1"/>
      </xdr:nvSpPr>
      <xdr:spPr>
        <a:xfrm>
          <a:off x="21056111" y="133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53067</xdr:rowOff>
    </xdr:from>
    <xdr:to>
      <xdr:col>107</xdr:col>
      <xdr:colOff>101600</xdr:colOff>
      <xdr:row>77</xdr:row>
      <xdr:rowOff>154667</xdr:rowOff>
    </xdr:to>
    <xdr:sp macro="" textlink="">
      <xdr:nvSpPr>
        <xdr:cNvPr id="876" name="楕円 875"/>
        <xdr:cNvSpPr/>
      </xdr:nvSpPr>
      <xdr:spPr>
        <a:xfrm>
          <a:off x="20383500" y="132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145794</xdr:rowOff>
    </xdr:from>
    <xdr:ext cx="534377" cy="259045"/>
    <xdr:sp macro="" textlink="">
      <xdr:nvSpPr>
        <xdr:cNvPr id="877" name="テキスト ボックス 876"/>
        <xdr:cNvSpPr txBox="1"/>
      </xdr:nvSpPr>
      <xdr:spPr>
        <a:xfrm>
          <a:off x="20167111" y="133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43256</xdr:rowOff>
    </xdr:from>
    <xdr:to>
      <xdr:col>102</xdr:col>
      <xdr:colOff>165100</xdr:colOff>
      <xdr:row>77</xdr:row>
      <xdr:rowOff>144856</xdr:rowOff>
    </xdr:to>
    <xdr:sp macro="" textlink="">
      <xdr:nvSpPr>
        <xdr:cNvPr id="878" name="楕円 877"/>
        <xdr:cNvSpPr/>
      </xdr:nvSpPr>
      <xdr:spPr>
        <a:xfrm>
          <a:off x="19494500" y="132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135983</xdr:rowOff>
    </xdr:from>
    <xdr:ext cx="534377" cy="259045"/>
    <xdr:sp macro="" textlink="">
      <xdr:nvSpPr>
        <xdr:cNvPr id="879" name="テキスト ボックス 878"/>
        <xdr:cNvSpPr txBox="1"/>
      </xdr:nvSpPr>
      <xdr:spPr>
        <a:xfrm>
          <a:off x="19278111" y="1333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124752</xdr:rowOff>
    </xdr:from>
    <xdr:to>
      <xdr:col>98</xdr:col>
      <xdr:colOff>38100</xdr:colOff>
      <xdr:row>78</xdr:row>
      <xdr:rowOff>54902</xdr:rowOff>
    </xdr:to>
    <xdr:sp macro="" textlink="">
      <xdr:nvSpPr>
        <xdr:cNvPr id="880" name="楕円 879"/>
        <xdr:cNvSpPr/>
      </xdr:nvSpPr>
      <xdr:spPr>
        <a:xfrm>
          <a:off x="18605500" y="1332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46029</xdr:rowOff>
    </xdr:from>
    <xdr:ext cx="534377" cy="259045"/>
    <xdr:sp macro="" textlink="">
      <xdr:nvSpPr>
        <xdr:cNvPr id="881" name="テキスト ボックス 880"/>
        <xdr:cNvSpPr txBox="1"/>
      </xdr:nvSpPr>
      <xdr:spPr>
        <a:xfrm>
          <a:off x="18389111" y="134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町域が広いことから、支所等の出先機関が多いことや、新東名関連などの大規模プロジェクトやオリンピックパラリンピックの対応のため職員数が増えているため、類似団体に比べ金額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物件費については、ふるさと寄附をしていただいた方に、町のＰＲを行う振興事業を行っていることから類似団体に比べ金額が大きくなっている。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扶助費については、民生費にかかわる扶助費が少ないことから、類似団体に比べ金額が小さくなっている。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普通建設事業費については、新東名関連町道整備事業や、東名足柄関連町道整備事業により、類似団体に比べ金額が大きくなっている。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積立金については、ふるさと寄附の一部を基金に積立をしたことから、類似団体に比べ金額が大きくなっている。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繰出金については、特別会計に対する繰出金を法定内にとどめているため、類似団体に比べ金額が小さくなっている。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18,781
18,595
135.74
36,706,089
35,016,686
610,225
5,446,092
8,100,898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2866</xdr:rowOff>
    </xdr:from>
    <xdr:to>
      <xdr:col>24</xdr:col>
      <xdr:colOff>63500</xdr:colOff>
      <xdr:row>36</xdr:row>
      <xdr:rowOff>18869</xdr:rowOff>
    </xdr:to>
    <xdr:cxnSp macro="">
      <xdr:nvCxnSpPr>
        <xdr:cNvPr id="63" name="直線コネクタ 62"/>
        <xdr:cNvCxnSpPr/>
      </xdr:nvCxnSpPr>
      <xdr:spPr>
        <a:xfrm>
          <a:off x="3797300" y="6175066"/>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2866</xdr:rowOff>
    </xdr:from>
    <xdr:to>
      <xdr:col>19</xdr:col>
      <xdr:colOff>177800</xdr:colOff>
      <xdr:row>36</xdr:row>
      <xdr:rowOff>55445</xdr:rowOff>
    </xdr:to>
    <xdr:cxnSp macro="">
      <xdr:nvCxnSpPr>
        <xdr:cNvPr id="66" name="直線コネクタ 65"/>
        <xdr:cNvCxnSpPr/>
      </xdr:nvCxnSpPr>
      <xdr:spPr>
        <a:xfrm flipV="1">
          <a:off x="2908300" y="6175066"/>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75039</xdr:rowOff>
    </xdr:from>
    <xdr:to>
      <xdr:col>15</xdr:col>
      <xdr:colOff>50800</xdr:colOff>
      <xdr:row>36</xdr:row>
      <xdr:rowOff>55445</xdr:rowOff>
    </xdr:to>
    <xdr:cxnSp macro="">
      <xdr:nvCxnSpPr>
        <xdr:cNvPr id="69" name="直線コネクタ 68"/>
        <xdr:cNvCxnSpPr/>
      </xdr:nvCxnSpPr>
      <xdr:spPr>
        <a:xfrm>
          <a:off x="2019300" y="6075789"/>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75039</xdr:rowOff>
    </xdr:from>
    <xdr:to>
      <xdr:col>10</xdr:col>
      <xdr:colOff>114300</xdr:colOff>
      <xdr:row>36</xdr:row>
      <xdr:rowOff>18542</xdr:rowOff>
    </xdr:to>
    <xdr:cxnSp macro="">
      <xdr:nvCxnSpPr>
        <xdr:cNvPr id="72" name="直線コネクタ 71"/>
        <xdr:cNvCxnSpPr/>
      </xdr:nvCxnSpPr>
      <xdr:spPr>
        <a:xfrm flipV="1">
          <a:off x="1130300" y="6075789"/>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25219</xdr:rowOff>
    </xdr:from>
    <xdr:to>
      <xdr:col>6</xdr:col>
      <xdr:colOff>38100</xdr:colOff>
      <xdr:row>37</xdr:row>
      <xdr:rowOff>126819</xdr:rowOff>
    </xdr:to>
    <xdr:sp macro="" textlink="">
      <xdr:nvSpPr>
        <xdr:cNvPr id="75" name="フローチャート: 判断 74"/>
        <xdr:cNvSpPr/>
      </xdr:nvSpPr>
      <xdr:spPr>
        <a:xfrm>
          <a:off x="1079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117946</xdr:rowOff>
    </xdr:from>
    <xdr:ext cx="469744" cy="259045"/>
    <xdr:sp macro="" textlink="">
      <xdr:nvSpPr>
        <xdr:cNvPr id="76" name="テキスト ボックス 75"/>
        <xdr:cNvSpPr txBox="1"/>
      </xdr:nvSpPr>
      <xdr:spPr>
        <a:xfrm>
          <a:off x="895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139519</xdr:rowOff>
    </xdr:from>
    <xdr:to>
      <xdr:col>24</xdr:col>
      <xdr:colOff>114300</xdr:colOff>
      <xdr:row>36</xdr:row>
      <xdr:rowOff>69669</xdr:rowOff>
    </xdr:to>
    <xdr:sp macro="" textlink="">
      <xdr:nvSpPr>
        <xdr:cNvPr id="82" name="楕円 81"/>
        <xdr:cNvSpPr/>
      </xdr:nvSpPr>
      <xdr:spPr>
        <a:xfrm>
          <a:off x="45847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117946</xdr:rowOff>
    </xdr:from>
    <xdr:ext cx="469744" cy="259045"/>
    <xdr:sp macro="" textlink="">
      <xdr:nvSpPr>
        <xdr:cNvPr id="83" name="議会費該当値テキスト"/>
        <xdr:cNvSpPr txBox="1"/>
      </xdr:nvSpPr>
      <xdr:spPr>
        <a:xfrm>
          <a:off x="4686300"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123516</xdr:rowOff>
    </xdr:from>
    <xdr:to>
      <xdr:col>20</xdr:col>
      <xdr:colOff>38100</xdr:colOff>
      <xdr:row>36</xdr:row>
      <xdr:rowOff>53666</xdr:rowOff>
    </xdr:to>
    <xdr:sp macro="" textlink="">
      <xdr:nvSpPr>
        <xdr:cNvPr id="84" name="楕円 83"/>
        <xdr:cNvSpPr/>
      </xdr:nvSpPr>
      <xdr:spPr>
        <a:xfrm>
          <a:off x="3746500" y="61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44793</xdr:rowOff>
    </xdr:from>
    <xdr:ext cx="469744" cy="259045"/>
    <xdr:sp macro="" textlink="">
      <xdr:nvSpPr>
        <xdr:cNvPr id="85" name="テキスト ボックス 84"/>
        <xdr:cNvSpPr txBox="1"/>
      </xdr:nvSpPr>
      <xdr:spPr>
        <a:xfrm>
          <a:off x="3562428" y="62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4645</xdr:rowOff>
    </xdr:from>
    <xdr:to>
      <xdr:col>15</xdr:col>
      <xdr:colOff>101600</xdr:colOff>
      <xdr:row>36</xdr:row>
      <xdr:rowOff>106245</xdr:rowOff>
    </xdr:to>
    <xdr:sp macro="" textlink="">
      <xdr:nvSpPr>
        <xdr:cNvPr id="86" name="楕円 85"/>
        <xdr:cNvSpPr/>
      </xdr:nvSpPr>
      <xdr:spPr>
        <a:xfrm>
          <a:off x="28575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97372</xdr:rowOff>
    </xdr:from>
    <xdr:ext cx="469744" cy="259045"/>
    <xdr:sp macro="" textlink="">
      <xdr:nvSpPr>
        <xdr:cNvPr id="87" name="テキスト ボックス 86"/>
        <xdr:cNvSpPr txBox="1"/>
      </xdr:nvSpPr>
      <xdr:spPr>
        <a:xfrm>
          <a:off x="2673428" y="626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24239</xdr:rowOff>
    </xdr:from>
    <xdr:to>
      <xdr:col>10</xdr:col>
      <xdr:colOff>165100</xdr:colOff>
      <xdr:row>35</xdr:row>
      <xdr:rowOff>125839</xdr:rowOff>
    </xdr:to>
    <xdr:sp macro="" textlink="">
      <xdr:nvSpPr>
        <xdr:cNvPr id="88" name="楕円 87"/>
        <xdr:cNvSpPr/>
      </xdr:nvSpPr>
      <xdr:spPr>
        <a:xfrm>
          <a:off x="1968500" y="60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116966</xdr:rowOff>
    </xdr:from>
    <xdr:ext cx="469744" cy="259045"/>
    <xdr:sp macro="" textlink="">
      <xdr:nvSpPr>
        <xdr:cNvPr id="89" name="テキスト ボックス 88"/>
        <xdr:cNvSpPr txBox="1"/>
      </xdr:nvSpPr>
      <xdr:spPr>
        <a:xfrm>
          <a:off x="1784428" y="611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139192</xdr:rowOff>
    </xdr:from>
    <xdr:to>
      <xdr:col>6</xdr:col>
      <xdr:colOff>38100</xdr:colOff>
      <xdr:row>36</xdr:row>
      <xdr:rowOff>69342</xdr:rowOff>
    </xdr:to>
    <xdr:sp macro="" textlink="">
      <xdr:nvSpPr>
        <xdr:cNvPr id="90" name="楕円 89"/>
        <xdr:cNvSpPr/>
      </xdr:nvSpPr>
      <xdr:spPr>
        <a:xfrm>
          <a:off x="1079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85869</xdr:rowOff>
    </xdr:from>
    <xdr:ext cx="469744" cy="259045"/>
    <xdr:sp macro="" textlink="">
      <xdr:nvSpPr>
        <xdr:cNvPr id="91" name="テキスト ボックス 90"/>
        <xdr:cNvSpPr txBox="1"/>
      </xdr:nvSpPr>
      <xdr:spPr>
        <a:xfrm>
          <a:off x="895428" y="59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20604</xdr:rowOff>
    </xdr:from>
    <xdr:to>
      <xdr:col>24</xdr:col>
      <xdr:colOff>63500</xdr:colOff>
      <xdr:row>57</xdr:row>
      <xdr:rowOff>122415</xdr:rowOff>
    </xdr:to>
    <xdr:cxnSp macro="">
      <xdr:nvCxnSpPr>
        <xdr:cNvPr id="120" name="直線コネクタ 119"/>
        <xdr:cNvCxnSpPr/>
      </xdr:nvCxnSpPr>
      <xdr:spPr>
        <a:xfrm flipV="1">
          <a:off x="3797300" y="8593104"/>
          <a:ext cx="838200" cy="130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4915</xdr:rowOff>
    </xdr:from>
    <xdr:ext cx="599010" cy="259045"/>
    <xdr:sp macro="" textlink="">
      <xdr:nvSpPr>
        <xdr:cNvPr id="121" name="総務費平均値テキスト"/>
        <xdr:cNvSpPr txBox="1"/>
      </xdr:nvSpPr>
      <xdr:spPr>
        <a:xfrm>
          <a:off x="4686300" y="9949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122415</xdr:rowOff>
    </xdr:from>
    <xdr:to>
      <xdr:col>19</xdr:col>
      <xdr:colOff>177800</xdr:colOff>
      <xdr:row>58</xdr:row>
      <xdr:rowOff>27938</xdr:rowOff>
    </xdr:to>
    <xdr:cxnSp macro="">
      <xdr:nvCxnSpPr>
        <xdr:cNvPr id="123" name="直線コネクタ 122"/>
        <xdr:cNvCxnSpPr/>
      </xdr:nvCxnSpPr>
      <xdr:spPr>
        <a:xfrm flipV="1">
          <a:off x="2908300" y="9895065"/>
          <a:ext cx="8890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27938</xdr:rowOff>
    </xdr:from>
    <xdr:to>
      <xdr:col>15</xdr:col>
      <xdr:colOff>50800</xdr:colOff>
      <xdr:row>58</xdr:row>
      <xdr:rowOff>49614</xdr:rowOff>
    </xdr:to>
    <xdr:cxnSp macro="">
      <xdr:nvCxnSpPr>
        <xdr:cNvPr id="126" name="直線コネクタ 125"/>
        <xdr:cNvCxnSpPr/>
      </xdr:nvCxnSpPr>
      <xdr:spPr>
        <a:xfrm flipV="1">
          <a:off x="2019300" y="9972038"/>
          <a:ext cx="889000" cy="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49614</xdr:rowOff>
    </xdr:from>
    <xdr:to>
      <xdr:col>10</xdr:col>
      <xdr:colOff>114300</xdr:colOff>
      <xdr:row>58</xdr:row>
      <xdr:rowOff>85646</xdr:rowOff>
    </xdr:to>
    <xdr:cxnSp macro="">
      <xdr:nvCxnSpPr>
        <xdr:cNvPr id="129" name="直線コネクタ 128"/>
        <xdr:cNvCxnSpPr/>
      </xdr:nvCxnSpPr>
      <xdr:spPr>
        <a:xfrm flipV="1">
          <a:off x="1130300" y="9993714"/>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2" name="フローチャート: 判断 131"/>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3" name="テキスト ボックス 132"/>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141254</xdr:rowOff>
    </xdr:from>
    <xdr:to>
      <xdr:col>24</xdr:col>
      <xdr:colOff>114300</xdr:colOff>
      <xdr:row>50</xdr:row>
      <xdr:rowOff>71404</xdr:rowOff>
    </xdr:to>
    <xdr:sp macro="" textlink="">
      <xdr:nvSpPr>
        <xdr:cNvPr id="139" name="楕円 138"/>
        <xdr:cNvSpPr/>
      </xdr:nvSpPr>
      <xdr:spPr>
        <a:xfrm>
          <a:off x="4584700" y="85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94281</xdr:rowOff>
    </xdr:from>
    <xdr:ext cx="690189" cy="259045"/>
    <xdr:sp macro="" textlink="">
      <xdr:nvSpPr>
        <xdr:cNvPr id="140" name="総務費該当値テキスト"/>
        <xdr:cNvSpPr txBox="1"/>
      </xdr:nvSpPr>
      <xdr:spPr>
        <a:xfrm>
          <a:off x="4686300" y="8495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71615</xdr:rowOff>
    </xdr:from>
    <xdr:to>
      <xdr:col>20</xdr:col>
      <xdr:colOff>38100</xdr:colOff>
      <xdr:row>58</xdr:row>
      <xdr:rowOff>1765</xdr:rowOff>
    </xdr:to>
    <xdr:sp macro="" textlink="">
      <xdr:nvSpPr>
        <xdr:cNvPr id="141" name="楕円 140"/>
        <xdr:cNvSpPr/>
      </xdr:nvSpPr>
      <xdr:spPr>
        <a:xfrm>
          <a:off x="3746500" y="98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18292</xdr:rowOff>
    </xdr:from>
    <xdr:ext cx="599010" cy="259045"/>
    <xdr:sp macro="" textlink="">
      <xdr:nvSpPr>
        <xdr:cNvPr id="142" name="テキスト ボックス 141"/>
        <xdr:cNvSpPr txBox="1"/>
      </xdr:nvSpPr>
      <xdr:spPr>
        <a:xfrm>
          <a:off x="3497795" y="961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148588</xdr:rowOff>
    </xdr:from>
    <xdr:to>
      <xdr:col>15</xdr:col>
      <xdr:colOff>101600</xdr:colOff>
      <xdr:row>58</xdr:row>
      <xdr:rowOff>78738</xdr:rowOff>
    </xdr:to>
    <xdr:sp macro="" textlink="">
      <xdr:nvSpPr>
        <xdr:cNvPr id="143" name="楕円 142"/>
        <xdr:cNvSpPr/>
      </xdr:nvSpPr>
      <xdr:spPr>
        <a:xfrm>
          <a:off x="2857500" y="99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95265</xdr:rowOff>
    </xdr:from>
    <xdr:ext cx="599010" cy="259045"/>
    <xdr:sp macro="" textlink="">
      <xdr:nvSpPr>
        <xdr:cNvPr id="144" name="テキスト ボックス 143"/>
        <xdr:cNvSpPr txBox="1"/>
      </xdr:nvSpPr>
      <xdr:spPr>
        <a:xfrm>
          <a:off x="2608795" y="969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170264</xdr:rowOff>
    </xdr:from>
    <xdr:to>
      <xdr:col>10</xdr:col>
      <xdr:colOff>165100</xdr:colOff>
      <xdr:row>58</xdr:row>
      <xdr:rowOff>100414</xdr:rowOff>
    </xdr:to>
    <xdr:sp macro="" textlink="">
      <xdr:nvSpPr>
        <xdr:cNvPr id="145" name="楕円 144"/>
        <xdr:cNvSpPr/>
      </xdr:nvSpPr>
      <xdr:spPr>
        <a:xfrm>
          <a:off x="1968500" y="99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116941</xdr:rowOff>
    </xdr:from>
    <xdr:ext cx="599010" cy="259045"/>
    <xdr:sp macro="" textlink="">
      <xdr:nvSpPr>
        <xdr:cNvPr id="146" name="テキスト ボックス 145"/>
        <xdr:cNvSpPr txBox="1"/>
      </xdr:nvSpPr>
      <xdr:spPr>
        <a:xfrm>
          <a:off x="1719795" y="971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34846</xdr:rowOff>
    </xdr:from>
    <xdr:to>
      <xdr:col>6</xdr:col>
      <xdr:colOff>38100</xdr:colOff>
      <xdr:row>58</xdr:row>
      <xdr:rowOff>136446</xdr:rowOff>
    </xdr:to>
    <xdr:sp macro="" textlink="">
      <xdr:nvSpPr>
        <xdr:cNvPr id="147" name="楕円 146"/>
        <xdr:cNvSpPr/>
      </xdr:nvSpPr>
      <xdr:spPr>
        <a:xfrm>
          <a:off x="1079500" y="997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152973</xdr:rowOff>
    </xdr:from>
    <xdr:ext cx="599010" cy="259045"/>
    <xdr:sp macro="" textlink="">
      <xdr:nvSpPr>
        <xdr:cNvPr id="148" name="テキスト ボックス 147"/>
        <xdr:cNvSpPr txBox="1"/>
      </xdr:nvSpPr>
      <xdr:spPr>
        <a:xfrm>
          <a:off x="830795" y="975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83203</xdr:rowOff>
    </xdr:from>
    <xdr:to>
      <xdr:col>24</xdr:col>
      <xdr:colOff>63500</xdr:colOff>
      <xdr:row>78</xdr:row>
      <xdr:rowOff>94306</xdr:rowOff>
    </xdr:to>
    <xdr:cxnSp macro="">
      <xdr:nvCxnSpPr>
        <xdr:cNvPr id="180" name="直線コネクタ 179"/>
        <xdr:cNvCxnSpPr/>
      </xdr:nvCxnSpPr>
      <xdr:spPr>
        <a:xfrm>
          <a:off x="3797300" y="13456303"/>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83203</xdr:rowOff>
    </xdr:from>
    <xdr:to>
      <xdr:col>19</xdr:col>
      <xdr:colOff>177800</xdr:colOff>
      <xdr:row>78</xdr:row>
      <xdr:rowOff>148844</xdr:rowOff>
    </xdr:to>
    <xdr:cxnSp macro="">
      <xdr:nvCxnSpPr>
        <xdr:cNvPr id="183" name="直線コネクタ 182"/>
        <xdr:cNvCxnSpPr/>
      </xdr:nvCxnSpPr>
      <xdr:spPr>
        <a:xfrm flipV="1">
          <a:off x="2908300" y="13456303"/>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93534</xdr:rowOff>
    </xdr:from>
    <xdr:to>
      <xdr:col>15</xdr:col>
      <xdr:colOff>50800</xdr:colOff>
      <xdr:row>78</xdr:row>
      <xdr:rowOff>148844</xdr:rowOff>
    </xdr:to>
    <xdr:cxnSp macro="">
      <xdr:nvCxnSpPr>
        <xdr:cNvPr id="186" name="直線コネクタ 185"/>
        <xdr:cNvCxnSpPr/>
      </xdr:nvCxnSpPr>
      <xdr:spPr>
        <a:xfrm>
          <a:off x="2019300" y="13295184"/>
          <a:ext cx="889000" cy="2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93534</xdr:rowOff>
    </xdr:from>
    <xdr:to>
      <xdr:col>10</xdr:col>
      <xdr:colOff>114300</xdr:colOff>
      <xdr:row>79</xdr:row>
      <xdr:rowOff>45300</xdr:rowOff>
    </xdr:to>
    <xdr:cxnSp macro="">
      <xdr:nvCxnSpPr>
        <xdr:cNvPr id="189" name="直線コネクタ 188"/>
        <xdr:cNvCxnSpPr/>
      </xdr:nvCxnSpPr>
      <xdr:spPr>
        <a:xfrm flipV="1">
          <a:off x="1130300" y="13295184"/>
          <a:ext cx="889000" cy="2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2" name="フローチャート: 判断 191"/>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3" name="テキスト ボックス 192"/>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43506</xdr:rowOff>
    </xdr:from>
    <xdr:to>
      <xdr:col>24</xdr:col>
      <xdr:colOff>114300</xdr:colOff>
      <xdr:row>78</xdr:row>
      <xdr:rowOff>145106</xdr:rowOff>
    </xdr:to>
    <xdr:sp macro="" textlink="">
      <xdr:nvSpPr>
        <xdr:cNvPr id="199" name="楕円 198"/>
        <xdr:cNvSpPr/>
      </xdr:nvSpPr>
      <xdr:spPr>
        <a:xfrm>
          <a:off x="4584700" y="134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129883</xdr:rowOff>
    </xdr:from>
    <xdr:ext cx="599010" cy="259045"/>
    <xdr:sp macro="" textlink="">
      <xdr:nvSpPr>
        <xdr:cNvPr id="200" name="民生費該当値テキスト"/>
        <xdr:cNvSpPr txBox="1"/>
      </xdr:nvSpPr>
      <xdr:spPr>
        <a:xfrm>
          <a:off x="4686300" y="1333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32403</xdr:rowOff>
    </xdr:from>
    <xdr:to>
      <xdr:col>20</xdr:col>
      <xdr:colOff>38100</xdr:colOff>
      <xdr:row>78</xdr:row>
      <xdr:rowOff>134003</xdr:rowOff>
    </xdr:to>
    <xdr:sp macro="" textlink="">
      <xdr:nvSpPr>
        <xdr:cNvPr id="201" name="楕円 200"/>
        <xdr:cNvSpPr/>
      </xdr:nvSpPr>
      <xdr:spPr>
        <a:xfrm>
          <a:off x="3746500" y="134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125130</xdr:rowOff>
    </xdr:from>
    <xdr:ext cx="599010" cy="259045"/>
    <xdr:sp macro="" textlink="">
      <xdr:nvSpPr>
        <xdr:cNvPr id="202" name="テキスト ボックス 201"/>
        <xdr:cNvSpPr txBox="1"/>
      </xdr:nvSpPr>
      <xdr:spPr>
        <a:xfrm>
          <a:off x="3497795" y="1349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98044</xdr:rowOff>
    </xdr:from>
    <xdr:to>
      <xdr:col>15</xdr:col>
      <xdr:colOff>101600</xdr:colOff>
      <xdr:row>79</xdr:row>
      <xdr:rowOff>28194</xdr:rowOff>
    </xdr:to>
    <xdr:sp macro="" textlink="">
      <xdr:nvSpPr>
        <xdr:cNvPr id="203" name="楕円 202"/>
        <xdr:cNvSpPr/>
      </xdr:nvSpPr>
      <xdr:spPr>
        <a:xfrm>
          <a:off x="2857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19321</xdr:rowOff>
    </xdr:from>
    <xdr:ext cx="599010" cy="259045"/>
    <xdr:sp macro="" textlink="">
      <xdr:nvSpPr>
        <xdr:cNvPr id="204" name="テキスト ボックス 203"/>
        <xdr:cNvSpPr txBox="1"/>
      </xdr:nvSpPr>
      <xdr:spPr>
        <a:xfrm>
          <a:off x="2608795" y="1356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42734</xdr:rowOff>
    </xdr:from>
    <xdr:to>
      <xdr:col>10</xdr:col>
      <xdr:colOff>165100</xdr:colOff>
      <xdr:row>77</xdr:row>
      <xdr:rowOff>144334</xdr:rowOff>
    </xdr:to>
    <xdr:sp macro="" textlink="">
      <xdr:nvSpPr>
        <xdr:cNvPr id="205" name="楕円 204"/>
        <xdr:cNvSpPr/>
      </xdr:nvSpPr>
      <xdr:spPr>
        <a:xfrm>
          <a:off x="1968500" y="132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135461</xdr:rowOff>
    </xdr:from>
    <xdr:ext cx="599010" cy="259045"/>
    <xdr:sp macro="" textlink="">
      <xdr:nvSpPr>
        <xdr:cNvPr id="206" name="テキスト ボックス 205"/>
        <xdr:cNvSpPr txBox="1"/>
      </xdr:nvSpPr>
      <xdr:spPr>
        <a:xfrm>
          <a:off x="1719795" y="1333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165950</xdr:rowOff>
    </xdr:from>
    <xdr:to>
      <xdr:col>6</xdr:col>
      <xdr:colOff>38100</xdr:colOff>
      <xdr:row>79</xdr:row>
      <xdr:rowOff>96100</xdr:rowOff>
    </xdr:to>
    <xdr:sp macro="" textlink="">
      <xdr:nvSpPr>
        <xdr:cNvPr id="207" name="楕円 206"/>
        <xdr:cNvSpPr/>
      </xdr:nvSpPr>
      <xdr:spPr>
        <a:xfrm>
          <a:off x="1079500" y="135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87227</xdr:rowOff>
    </xdr:from>
    <xdr:ext cx="534377" cy="259045"/>
    <xdr:sp macro="" textlink="">
      <xdr:nvSpPr>
        <xdr:cNvPr id="208" name="テキスト ボックス 207"/>
        <xdr:cNvSpPr txBox="1"/>
      </xdr:nvSpPr>
      <xdr:spPr>
        <a:xfrm>
          <a:off x="863111" y="1363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130801</xdr:rowOff>
    </xdr:from>
    <xdr:to>
      <xdr:col>24</xdr:col>
      <xdr:colOff>63500</xdr:colOff>
      <xdr:row>96</xdr:row>
      <xdr:rowOff>142835</xdr:rowOff>
    </xdr:to>
    <xdr:cxnSp macro="">
      <xdr:nvCxnSpPr>
        <xdr:cNvPr id="240" name="直線コネクタ 239"/>
        <xdr:cNvCxnSpPr/>
      </xdr:nvCxnSpPr>
      <xdr:spPr>
        <a:xfrm flipV="1">
          <a:off x="3797300" y="16590001"/>
          <a:ext cx="8382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142835</xdr:rowOff>
    </xdr:from>
    <xdr:to>
      <xdr:col>19</xdr:col>
      <xdr:colOff>177800</xdr:colOff>
      <xdr:row>97</xdr:row>
      <xdr:rowOff>154772</xdr:rowOff>
    </xdr:to>
    <xdr:cxnSp macro="">
      <xdr:nvCxnSpPr>
        <xdr:cNvPr id="243" name="直線コネクタ 242"/>
        <xdr:cNvCxnSpPr/>
      </xdr:nvCxnSpPr>
      <xdr:spPr>
        <a:xfrm flipV="1">
          <a:off x="2908300" y="16602035"/>
          <a:ext cx="8890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28889</xdr:rowOff>
    </xdr:from>
    <xdr:ext cx="534377" cy="259045"/>
    <xdr:sp macro="" textlink="">
      <xdr:nvSpPr>
        <xdr:cNvPr id="245" name="テキスト ボックス 244"/>
        <xdr:cNvSpPr txBox="1"/>
      </xdr:nvSpPr>
      <xdr:spPr>
        <a:xfrm>
          <a:off x="3530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154772</xdr:rowOff>
    </xdr:from>
    <xdr:to>
      <xdr:col>15</xdr:col>
      <xdr:colOff>50800</xdr:colOff>
      <xdr:row>97</xdr:row>
      <xdr:rowOff>161466</xdr:rowOff>
    </xdr:to>
    <xdr:cxnSp macro="">
      <xdr:nvCxnSpPr>
        <xdr:cNvPr id="246" name="直線コネクタ 245"/>
        <xdr:cNvCxnSpPr/>
      </xdr:nvCxnSpPr>
      <xdr:spPr>
        <a:xfrm flipV="1">
          <a:off x="2019300" y="16785422"/>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97475</xdr:rowOff>
    </xdr:from>
    <xdr:to>
      <xdr:col>10</xdr:col>
      <xdr:colOff>114300</xdr:colOff>
      <xdr:row>97</xdr:row>
      <xdr:rowOff>161466</xdr:rowOff>
    </xdr:to>
    <xdr:cxnSp macro="">
      <xdr:nvCxnSpPr>
        <xdr:cNvPr id="249" name="直線コネクタ 248"/>
        <xdr:cNvCxnSpPr/>
      </xdr:nvCxnSpPr>
      <xdr:spPr>
        <a:xfrm>
          <a:off x="1130300" y="16728125"/>
          <a:ext cx="889000" cy="6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2" name="フローチャート: 判断 251"/>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3" name="テキスト ボックス 252"/>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80001</xdr:rowOff>
    </xdr:from>
    <xdr:to>
      <xdr:col>24</xdr:col>
      <xdr:colOff>114300</xdr:colOff>
      <xdr:row>97</xdr:row>
      <xdr:rowOff>10151</xdr:rowOff>
    </xdr:to>
    <xdr:sp macro="" textlink="">
      <xdr:nvSpPr>
        <xdr:cNvPr id="259" name="楕円 258"/>
        <xdr:cNvSpPr/>
      </xdr:nvSpPr>
      <xdr:spPr>
        <a:xfrm>
          <a:off x="4584700" y="165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102878</xdr:rowOff>
    </xdr:from>
    <xdr:ext cx="534377" cy="259045"/>
    <xdr:sp macro="" textlink="">
      <xdr:nvSpPr>
        <xdr:cNvPr id="260" name="衛生費該当値テキスト"/>
        <xdr:cNvSpPr txBox="1"/>
      </xdr:nvSpPr>
      <xdr:spPr>
        <a:xfrm>
          <a:off x="4686300" y="1639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92035</xdr:rowOff>
    </xdr:from>
    <xdr:to>
      <xdr:col>20</xdr:col>
      <xdr:colOff>38100</xdr:colOff>
      <xdr:row>97</xdr:row>
      <xdr:rowOff>22185</xdr:rowOff>
    </xdr:to>
    <xdr:sp macro="" textlink="">
      <xdr:nvSpPr>
        <xdr:cNvPr id="261" name="楕円 260"/>
        <xdr:cNvSpPr/>
      </xdr:nvSpPr>
      <xdr:spPr>
        <a:xfrm>
          <a:off x="3746500" y="165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38712</xdr:rowOff>
    </xdr:from>
    <xdr:ext cx="534377" cy="259045"/>
    <xdr:sp macro="" textlink="">
      <xdr:nvSpPr>
        <xdr:cNvPr id="262" name="テキスト ボックス 261"/>
        <xdr:cNvSpPr txBox="1"/>
      </xdr:nvSpPr>
      <xdr:spPr>
        <a:xfrm>
          <a:off x="3530111" y="1632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103972</xdr:rowOff>
    </xdr:from>
    <xdr:to>
      <xdr:col>15</xdr:col>
      <xdr:colOff>101600</xdr:colOff>
      <xdr:row>98</xdr:row>
      <xdr:rowOff>34122</xdr:rowOff>
    </xdr:to>
    <xdr:sp macro="" textlink="">
      <xdr:nvSpPr>
        <xdr:cNvPr id="263" name="楕円 262"/>
        <xdr:cNvSpPr/>
      </xdr:nvSpPr>
      <xdr:spPr>
        <a:xfrm>
          <a:off x="2857500" y="1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25249</xdr:rowOff>
    </xdr:from>
    <xdr:ext cx="534377" cy="259045"/>
    <xdr:sp macro="" textlink="">
      <xdr:nvSpPr>
        <xdr:cNvPr id="264" name="テキスト ボックス 263"/>
        <xdr:cNvSpPr txBox="1"/>
      </xdr:nvSpPr>
      <xdr:spPr>
        <a:xfrm>
          <a:off x="2641111" y="168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110666</xdr:rowOff>
    </xdr:from>
    <xdr:to>
      <xdr:col>10</xdr:col>
      <xdr:colOff>165100</xdr:colOff>
      <xdr:row>98</xdr:row>
      <xdr:rowOff>40816</xdr:rowOff>
    </xdr:to>
    <xdr:sp macro="" textlink="">
      <xdr:nvSpPr>
        <xdr:cNvPr id="265" name="楕円 264"/>
        <xdr:cNvSpPr/>
      </xdr:nvSpPr>
      <xdr:spPr>
        <a:xfrm>
          <a:off x="1968500" y="1674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31943</xdr:rowOff>
    </xdr:from>
    <xdr:ext cx="534377" cy="259045"/>
    <xdr:sp macro="" textlink="">
      <xdr:nvSpPr>
        <xdr:cNvPr id="266" name="テキスト ボックス 265"/>
        <xdr:cNvSpPr txBox="1"/>
      </xdr:nvSpPr>
      <xdr:spPr>
        <a:xfrm>
          <a:off x="1752111" y="168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46675</xdr:rowOff>
    </xdr:from>
    <xdr:to>
      <xdr:col>6</xdr:col>
      <xdr:colOff>38100</xdr:colOff>
      <xdr:row>97</xdr:row>
      <xdr:rowOff>148275</xdr:rowOff>
    </xdr:to>
    <xdr:sp macro="" textlink="">
      <xdr:nvSpPr>
        <xdr:cNvPr id="267" name="楕円 266"/>
        <xdr:cNvSpPr/>
      </xdr:nvSpPr>
      <xdr:spPr>
        <a:xfrm>
          <a:off x="1079500" y="166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164802</xdr:rowOff>
    </xdr:from>
    <xdr:ext cx="534377" cy="259045"/>
    <xdr:sp macro="" textlink="">
      <xdr:nvSpPr>
        <xdr:cNvPr id="268" name="テキスト ボックス 267"/>
        <xdr:cNvSpPr txBox="1"/>
      </xdr:nvSpPr>
      <xdr:spPr>
        <a:xfrm>
          <a:off x="863111" y="1645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102471</xdr:rowOff>
    </xdr:from>
    <xdr:to>
      <xdr:col>55</xdr:col>
      <xdr:colOff>0</xdr:colOff>
      <xdr:row>37</xdr:row>
      <xdr:rowOff>104430</xdr:rowOff>
    </xdr:to>
    <xdr:cxnSp macro="">
      <xdr:nvCxnSpPr>
        <xdr:cNvPr id="299" name="直線コネクタ 298"/>
        <xdr:cNvCxnSpPr/>
      </xdr:nvCxnSpPr>
      <xdr:spPr>
        <a:xfrm>
          <a:off x="9639300" y="6274671"/>
          <a:ext cx="838200" cy="17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300" name="労働費平均値テキスト"/>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102471</xdr:rowOff>
    </xdr:from>
    <xdr:to>
      <xdr:col>50</xdr:col>
      <xdr:colOff>114300</xdr:colOff>
      <xdr:row>39</xdr:row>
      <xdr:rowOff>98878</xdr:rowOff>
    </xdr:to>
    <xdr:cxnSp macro="">
      <xdr:nvCxnSpPr>
        <xdr:cNvPr id="302" name="直線コネクタ 301"/>
        <xdr:cNvCxnSpPr/>
      </xdr:nvCxnSpPr>
      <xdr:spPr>
        <a:xfrm flipV="1">
          <a:off x="8750300" y="6274671"/>
          <a:ext cx="889000" cy="5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4" name="テキスト ボックス 303"/>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8" name="直線コネクタ 307"/>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74204</xdr:rowOff>
    </xdr:from>
    <xdr:to>
      <xdr:col>36</xdr:col>
      <xdr:colOff>165100</xdr:colOff>
      <xdr:row>38</xdr:row>
      <xdr:rowOff>4355</xdr:rowOff>
    </xdr:to>
    <xdr:sp macro="" textlink="">
      <xdr:nvSpPr>
        <xdr:cNvPr id="311" name="フローチャート: 判断 310"/>
        <xdr:cNvSpPr/>
      </xdr:nvSpPr>
      <xdr:spPr>
        <a:xfrm>
          <a:off x="6921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20881</xdr:rowOff>
    </xdr:from>
    <xdr:ext cx="378565" cy="259045"/>
    <xdr:sp macro="" textlink="">
      <xdr:nvSpPr>
        <xdr:cNvPr id="312" name="テキスト ボックス 311"/>
        <xdr:cNvSpPr txBox="1"/>
      </xdr:nvSpPr>
      <xdr:spPr>
        <a:xfrm>
          <a:off x="6783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53630</xdr:rowOff>
    </xdr:from>
    <xdr:to>
      <xdr:col>55</xdr:col>
      <xdr:colOff>50800</xdr:colOff>
      <xdr:row>37</xdr:row>
      <xdr:rowOff>155230</xdr:rowOff>
    </xdr:to>
    <xdr:sp macro="" textlink="">
      <xdr:nvSpPr>
        <xdr:cNvPr id="318" name="楕円 317"/>
        <xdr:cNvSpPr/>
      </xdr:nvSpPr>
      <xdr:spPr>
        <a:xfrm>
          <a:off x="10426700" y="63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76507</xdr:rowOff>
    </xdr:from>
    <xdr:ext cx="469744" cy="259045"/>
    <xdr:sp macro="" textlink="">
      <xdr:nvSpPr>
        <xdr:cNvPr id="319" name="労働費該当値テキスト"/>
        <xdr:cNvSpPr txBox="1"/>
      </xdr:nvSpPr>
      <xdr:spPr>
        <a:xfrm>
          <a:off x="10528300" y="624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51671</xdr:rowOff>
    </xdr:from>
    <xdr:to>
      <xdr:col>50</xdr:col>
      <xdr:colOff>165100</xdr:colOff>
      <xdr:row>36</xdr:row>
      <xdr:rowOff>153271</xdr:rowOff>
    </xdr:to>
    <xdr:sp macro="" textlink="">
      <xdr:nvSpPr>
        <xdr:cNvPr id="320" name="楕円 319"/>
        <xdr:cNvSpPr/>
      </xdr:nvSpPr>
      <xdr:spPr>
        <a:xfrm>
          <a:off x="9588500" y="62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169798</xdr:rowOff>
    </xdr:from>
    <xdr:ext cx="469744" cy="259045"/>
    <xdr:sp macro="" textlink="">
      <xdr:nvSpPr>
        <xdr:cNvPr id="321" name="テキスト ボックス 320"/>
        <xdr:cNvSpPr txBox="1"/>
      </xdr:nvSpPr>
      <xdr:spPr>
        <a:xfrm>
          <a:off x="9404428"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6" name="楕円 325"/>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7" name="テキスト ボックス 326"/>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7207</xdr:rowOff>
    </xdr:from>
    <xdr:to>
      <xdr:col>55</xdr:col>
      <xdr:colOff>0</xdr:colOff>
      <xdr:row>57</xdr:row>
      <xdr:rowOff>77845</xdr:rowOff>
    </xdr:to>
    <xdr:cxnSp macro="">
      <xdr:nvCxnSpPr>
        <xdr:cNvPr id="356" name="直線コネクタ 355"/>
        <xdr:cNvCxnSpPr/>
      </xdr:nvCxnSpPr>
      <xdr:spPr>
        <a:xfrm flipV="1">
          <a:off x="9639300" y="9779857"/>
          <a:ext cx="8382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77845</xdr:rowOff>
    </xdr:from>
    <xdr:to>
      <xdr:col>50</xdr:col>
      <xdr:colOff>114300</xdr:colOff>
      <xdr:row>57</xdr:row>
      <xdr:rowOff>109296</xdr:rowOff>
    </xdr:to>
    <xdr:cxnSp macro="">
      <xdr:nvCxnSpPr>
        <xdr:cNvPr id="359" name="直線コネクタ 358"/>
        <xdr:cNvCxnSpPr/>
      </xdr:nvCxnSpPr>
      <xdr:spPr>
        <a:xfrm flipV="1">
          <a:off x="8750300" y="9850495"/>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109296</xdr:rowOff>
    </xdr:from>
    <xdr:to>
      <xdr:col>45</xdr:col>
      <xdr:colOff>177800</xdr:colOff>
      <xdr:row>57</xdr:row>
      <xdr:rowOff>145415</xdr:rowOff>
    </xdr:to>
    <xdr:cxnSp macro="">
      <xdr:nvCxnSpPr>
        <xdr:cNvPr id="362" name="直線コネクタ 361"/>
        <xdr:cNvCxnSpPr/>
      </xdr:nvCxnSpPr>
      <xdr:spPr>
        <a:xfrm flipV="1">
          <a:off x="7861300" y="988194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64491</xdr:rowOff>
    </xdr:from>
    <xdr:to>
      <xdr:col>41</xdr:col>
      <xdr:colOff>50800</xdr:colOff>
      <xdr:row>57</xdr:row>
      <xdr:rowOff>145415</xdr:rowOff>
    </xdr:to>
    <xdr:cxnSp macro="">
      <xdr:nvCxnSpPr>
        <xdr:cNvPr id="365" name="直線コネクタ 364"/>
        <xdr:cNvCxnSpPr/>
      </xdr:nvCxnSpPr>
      <xdr:spPr>
        <a:xfrm>
          <a:off x="6972300" y="9837141"/>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8" name="フローチャート: 判断 367"/>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9" name="テキスト ボックス 368"/>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127857</xdr:rowOff>
    </xdr:from>
    <xdr:to>
      <xdr:col>55</xdr:col>
      <xdr:colOff>50800</xdr:colOff>
      <xdr:row>57</xdr:row>
      <xdr:rowOff>58007</xdr:rowOff>
    </xdr:to>
    <xdr:sp macro="" textlink="">
      <xdr:nvSpPr>
        <xdr:cNvPr id="375" name="楕円 374"/>
        <xdr:cNvSpPr/>
      </xdr:nvSpPr>
      <xdr:spPr>
        <a:xfrm>
          <a:off x="10426700" y="97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106284</xdr:rowOff>
    </xdr:from>
    <xdr:ext cx="534377" cy="259045"/>
    <xdr:sp macro="" textlink="">
      <xdr:nvSpPr>
        <xdr:cNvPr id="376" name="農林水産業費該当値テキスト"/>
        <xdr:cNvSpPr txBox="1"/>
      </xdr:nvSpPr>
      <xdr:spPr>
        <a:xfrm>
          <a:off x="10528300" y="97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27045</xdr:rowOff>
    </xdr:from>
    <xdr:to>
      <xdr:col>50</xdr:col>
      <xdr:colOff>165100</xdr:colOff>
      <xdr:row>57</xdr:row>
      <xdr:rowOff>128645</xdr:rowOff>
    </xdr:to>
    <xdr:sp macro="" textlink="">
      <xdr:nvSpPr>
        <xdr:cNvPr id="377" name="楕円 376"/>
        <xdr:cNvSpPr/>
      </xdr:nvSpPr>
      <xdr:spPr>
        <a:xfrm>
          <a:off x="9588500" y="9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119772</xdr:rowOff>
    </xdr:from>
    <xdr:ext cx="534377" cy="259045"/>
    <xdr:sp macro="" textlink="">
      <xdr:nvSpPr>
        <xdr:cNvPr id="378" name="テキスト ボックス 377"/>
        <xdr:cNvSpPr txBox="1"/>
      </xdr:nvSpPr>
      <xdr:spPr>
        <a:xfrm>
          <a:off x="9372111" y="98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58496</xdr:rowOff>
    </xdr:from>
    <xdr:to>
      <xdr:col>46</xdr:col>
      <xdr:colOff>38100</xdr:colOff>
      <xdr:row>57</xdr:row>
      <xdr:rowOff>160096</xdr:rowOff>
    </xdr:to>
    <xdr:sp macro="" textlink="">
      <xdr:nvSpPr>
        <xdr:cNvPr id="379" name="楕円 378"/>
        <xdr:cNvSpPr/>
      </xdr:nvSpPr>
      <xdr:spPr>
        <a:xfrm>
          <a:off x="8699500" y="98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151223</xdr:rowOff>
    </xdr:from>
    <xdr:ext cx="534377" cy="259045"/>
    <xdr:sp macro="" textlink="">
      <xdr:nvSpPr>
        <xdr:cNvPr id="380" name="テキスト ボックス 379"/>
        <xdr:cNvSpPr txBox="1"/>
      </xdr:nvSpPr>
      <xdr:spPr>
        <a:xfrm>
          <a:off x="8483111" y="99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94615</xdr:rowOff>
    </xdr:from>
    <xdr:to>
      <xdr:col>41</xdr:col>
      <xdr:colOff>101600</xdr:colOff>
      <xdr:row>58</xdr:row>
      <xdr:rowOff>24765</xdr:rowOff>
    </xdr:to>
    <xdr:sp macro="" textlink="">
      <xdr:nvSpPr>
        <xdr:cNvPr id="381" name="楕円 380"/>
        <xdr:cNvSpPr/>
      </xdr:nvSpPr>
      <xdr:spPr>
        <a:xfrm>
          <a:off x="7810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15892</xdr:rowOff>
    </xdr:from>
    <xdr:ext cx="534377" cy="259045"/>
    <xdr:sp macro="" textlink="">
      <xdr:nvSpPr>
        <xdr:cNvPr id="382" name="テキスト ボックス 381"/>
        <xdr:cNvSpPr txBox="1"/>
      </xdr:nvSpPr>
      <xdr:spPr>
        <a:xfrm>
          <a:off x="7594111" y="99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13691</xdr:rowOff>
    </xdr:from>
    <xdr:to>
      <xdr:col>36</xdr:col>
      <xdr:colOff>165100</xdr:colOff>
      <xdr:row>57</xdr:row>
      <xdr:rowOff>115291</xdr:rowOff>
    </xdr:to>
    <xdr:sp macro="" textlink="">
      <xdr:nvSpPr>
        <xdr:cNvPr id="383" name="楕円 382"/>
        <xdr:cNvSpPr/>
      </xdr:nvSpPr>
      <xdr:spPr>
        <a:xfrm>
          <a:off x="6921500" y="97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131818</xdr:rowOff>
    </xdr:from>
    <xdr:ext cx="534377" cy="259045"/>
    <xdr:sp macro="" textlink="">
      <xdr:nvSpPr>
        <xdr:cNvPr id="384" name="テキスト ボックス 383"/>
        <xdr:cNvSpPr txBox="1"/>
      </xdr:nvSpPr>
      <xdr:spPr>
        <a:xfrm>
          <a:off x="6705111" y="956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100191</xdr:rowOff>
    </xdr:from>
    <xdr:to>
      <xdr:col>55</xdr:col>
      <xdr:colOff>0</xdr:colOff>
      <xdr:row>77</xdr:row>
      <xdr:rowOff>12542</xdr:rowOff>
    </xdr:to>
    <xdr:cxnSp macro="">
      <xdr:nvCxnSpPr>
        <xdr:cNvPr id="413" name="直線コネクタ 412"/>
        <xdr:cNvCxnSpPr/>
      </xdr:nvCxnSpPr>
      <xdr:spPr>
        <a:xfrm>
          <a:off x="9639300" y="13130391"/>
          <a:ext cx="838200" cy="8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41707</xdr:rowOff>
    </xdr:from>
    <xdr:to>
      <xdr:col>50</xdr:col>
      <xdr:colOff>114300</xdr:colOff>
      <xdr:row>76</xdr:row>
      <xdr:rowOff>100191</xdr:rowOff>
    </xdr:to>
    <xdr:cxnSp macro="">
      <xdr:nvCxnSpPr>
        <xdr:cNvPr id="416" name="直線コネクタ 415"/>
        <xdr:cNvCxnSpPr/>
      </xdr:nvCxnSpPr>
      <xdr:spPr>
        <a:xfrm>
          <a:off x="8750300" y="12729007"/>
          <a:ext cx="889000" cy="4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41707</xdr:rowOff>
    </xdr:from>
    <xdr:to>
      <xdr:col>45</xdr:col>
      <xdr:colOff>177800</xdr:colOff>
      <xdr:row>76</xdr:row>
      <xdr:rowOff>88588</xdr:rowOff>
    </xdr:to>
    <xdr:cxnSp macro="">
      <xdr:nvCxnSpPr>
        <xdr:cNvPr id="419" name="直線コネクタ 418"/>
        <xdr:cNvCxnSpPr/>
      </xdr:nvCxnSpPr>
      <xdr:spPr>
        <a:xfrm flipV="1">
          <a:off x="7861300" y="12729007"/>
          <a:ext cx="889000" cy="38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88588</xdr:rowOff>
    </xdr:from>
    <xdr:to>
      <xdr:col>41</xdr:col>
      <xdr:colOff>50800</xdr:colOff>
      <xdr:row>77</xdr:row>
      <xdr:rowOff>50242</xdr:rowOff>
    </xdr:to>
    <xdr:cxnSp macro="">
      <xdr:nvCxnSpPr>
        <xdr:cNvPr id="422" name="直線コネクタ 421"/>
        <xdr:cNvCxnSpPr/>
      </xdr:nvCxnSpPr>
      <xdr:spPr>
        <a:xfrm flipV="1">
          <a:off x="6972300" y="13118788"/>
          <a:ext cx="889000" cy="1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59982</xdr:rowOff>
    </xdr:from>
    <xdr:to>
      <xdr:col>36</xdr:col>
      <xdr:colOff>165100</xdr:colOff>
      <xdr:row>78</xdr:row>
      <xdr:rowOff>161582</xdr:rowOff>
    </xdr:to>
    <xdr:sp macro="" textlink="">
      <xdr:nvSpPr>
        <xdr:cNvPr id="425" name="フローチャート: 判断 424"/>
        <xdr:cNvSpPr/>
      </xdr:nvSpPr>
      <xdr:spPr>
        <a:xfrm>
          <a:off x="6921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152709</xdr:rowOff>
    </xdr:from>
    <xdr:ext cx="469744" cy="259045"/>
    <xdr:sp macro="" textlink="">
      <xdr:nvSpPr>
        <xdr:cNvPr id="426" name="テキスト ボックス 425"/>
        <xdr:cNvSpPr txBox="1"/>
      </xdr:nvSpPr>
      <xdr:spPr>
        <a:xfrm>
          <a:off x="6737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133192</xdr:rowOff>
    </xdr:from>
    <xdr:to>
      <xdr:col>55</xdr:col>
      <xdr:colOff>50800</xdr:colOff>
      <xdr:row>77</xdr:row>
      <xdr:rowOff>63342</xdr:rowOff>
    </xdr:to>
    <xdr:sp macro="" textlink="">
      <xdr:nvSpPr>
        <xdr:cNvPr id="432" name="楕円 431"/>
        <xdr:cNvSpPr/>
      </xdr:nvSpPr>
      <xdr:spPr>
        <a:xfrm>
          <a:off x="10426700" y="131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156069</xdr:rowOff>
    </xdr:from>
    <xdr:ext cx="534377" cy="259045"/>
    <xdr:sp macro="" textlink="">
      <xdr:nvSpPr>
        <xdr:cNvPr id="433" name="商工費該当値テキスト"/>
        <xdr:cNvSpPr txBox="1"/>
      </xdr:nvSpPr>
      <xdr:spPr>
        <a:xfrm>
          <a:off x="10528300" y="130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49391</xdr:rowOff>
    </xdr:from>
    <xdr:to>
      <xdr:col>50</xdr:col>
      <xdr:colOff>165100</xdr:colOff>
      <xdr:row>76</xdr:row>
      <xdr:rowOff>150991</xdr:rowOff>
    </xdr:to>
    <xdr:sp macro="" textlink="">
      <xdr:nvSpPr>
        <xdr:cNvPr id="434" name="楕円 433"/>
        <xdr:cNvSpPr/>
      </xdr:nvSpPr>
      <xdr:spPr>
        <a:xfrm>
          <a:off x="9588500" y="130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167517</xdr:rowOff>
    </xdr:from>
    <xdr:ext cx="534377" cy="259045"/>
    <xdr:sp macro="" textlink="">
      <xdr:nvSpPr>
        <xdr:cNvPr id="435" name="テキスト ボックス 434"/>
        <xdr:cNvSpPr txBox="1"/>
      </xdr:nvSpPr>
      <xdr:spPr>
        <a:xfrm>
          <a:off x="9372111" y="128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162357</xdr:rowOff>
    </xdr:from>
    <xdr:to>
      <xdr:col>46</xdr:col>
      <xdr:colOff>38100</xdr:colOff>
      <xdr:row>74</xdr:row>
      <xdr:rowOff>92507</xdr:rowOff>
    </xdr:to>
    <xdr:sp macro="" textlink="">
      <xdr:nvSpPr>
        <xdr:cNvPr id="436" name="楕円 435"/>
        <xdr:cNvSpPr/>
      </xdr:nvSpPr>
      <xdr:spPr>
        <a:xfrm>
          <a:off x="8699500" y="126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109034</xdr:rowOff>
    </xdr:from>
    <xdr:ext cx="534377" cy="259045"/>
    <xdr:sp macro="" textlink="">
      <xdr:nvSpPr>
        <xdr:cNvPr id="437" name="テキスト ボックス 436"/>
        <xdr:cNvSpPr txBox="1"/>
      </xdr:nvSpPr>
      <xdr:spPr>
        <a:xfrm>
          <a:off x="8483111" y="124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37788</xdr:rowOff>
    </xdr:from>
    <xdr:to>
      <xdr:col>41</xdr:col>
      <xdr:colOff>101600</xdr:colOff>
      <xdr:row>76</xdr:row>
      <xdr:rowOff>139388</xdr:rowOff>
    </xdr:to>
    <xdr:sp macro="" textlink="">
      <xdr:nvSpPr>
        <xdr:cNvPr id="438" name="楕円 437"/>
        <xdr:cNvSpPr/>
      </xdr:nvSpPr>
      <xdr:spPr>
        <a:xfrm>
          <a:off x="7810500" y="130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155916</xdr:rowOff>
    </xdr:from>
    <xdr:ext cx="534377" cy="259045"/>
    <xdr:sp macro="" textlink="">
      <xdr:nvSpPr>
        <xdr:cNvPr id="439" name="テキスト ボックス 438"/>
        <xdr:cNvSpPr txBox="1"/>
      </xdr:nvSpPr>
      <xdr:spPr>
        <a:xfrm>
          <a:off x="7594111" y="1284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170892</xdr:rowOff>
    </xdr:from>
    <xdr:to>
      <xdr:col>36</xdr:col>
      <xdr:colOff>165100</xdr:colOff>
      <xdr:row>77</xdr:row>
      <xdr:rowOff>101042</xdr:rowOff>
    </xdr:to>
    <xdr:sp macro="" textlink="">
      <xdr:nvSpPr>
        <xdr:cNvPr id="440" name="楕円 439"/>
        <xdr:cNvSpPr/>
      </xdr:nvSpPr>
      <xdr:spPr>
        <a:xfrm>
          <a:off x="6921500" y="13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117569</xdr:rowOff>
    </xdr:from>
    <xdr:ext cx="534377" cy="259045"/>
    <xdr:sp macro="" textlink="">
      <xdr:nvSpPr>
        <xdr:cNvPr id="441" name="テキスト ボックス 440"/>
        <xdr:cNvSpPr txBox="1"/>
      </xdr:nvSpPr>
      <xdr:spPr>
        <a:xfrm>
          <a:off x="6705111" y="129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136678</xdr:rowOff>
    </xdr:from>
    <xdr:to>
      <xdr:col>55</xdr:col>
      <xdr:colOff>0</xdr:colOff>
      <xdr:row>95</xdr:row>
      <xdr:rowOff>79153</xdr:rowOff>
    </xdr:to>
    <xdr:cxnSp macro="">
      <xdr:nvCxnSpPr>
        <xdr:cNvPr id="468" name="直線コネクタ 467"/>
        <xdr:cNvCxnSpPr/>
      </xdr:nvCxnSpPr>
      <xdr:spPr>
        <a:xfrm flipV="1">
          <a:off x="9639300" y="16252978"/>
          <a:ext cx="838200" cy="11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79153</xdr:rowOff>
    </xdr:from>
    <xdr:to>
      <xdr:col>50</xdr:col>
      <xdr:colOff>114300</xdr:colOff>
      <xdr:row>96</xdr:row>
      <xdr:rowOff>33511</xdr:rowOff>
    </xdr:to>
    <xdr:cxnSp macro="">
      <xdr:nvCxnSpPr>
        <xdr:cNvPr id="471" name="直線コネクタ 470"/>
        <xdr:cNvCxnSpPr/>
      </xdr:nvCxnSpPr>
      <xdr:spPr>
        <a:xfrm flipV="1">
          <a:off x="8750300" y="16366903"/>
          <a:ext cx="889000" cy="12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33511</xdr:rowOff>
    </xdr:from>
    <xdr:to>
      <xdr:col>45</xdr:col>
      <xdr:colOff>177800</xdr:colOff>
      <xdr:row>97</xdr:row>
      <xdr:rowOff>560</xdr:rowOff>
    </xdr:to>
    <xdr:cxnSp macro="">
      <xdr:nvCxnSpPr>
        <xdr:cNvPr id="474" name="直線コネクタ 473"/>
        <xdr:cNvCxnSpPr/>
      </xdr:nvCxnSpPr>
      <xdr:spPr>
        <a:xfrm flipV="1">
          <a:off x="7861300" y="16492711"/>
          <a:ext cx="889000" cy="13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560</xdr:rowOff>
    </xdr:from>
    <xdr:to>
      <xdr:col>41</xdr:col>
      <xdr:colOff>50800</xdr:colOff>
      <xdr:row>97</xdr:row>
      <xdr:rowOff>20645</xdr:rowOff>
    </xdr:to>
    <xdr:cxnSp macro="">
      <xdr:nvCxnSpPr>
        <xdr:cNvPr id="477" name="直線コネクタ 476"/>
        <xdr:cNvCxnSpPr/>
      </xdr:nvCxnSpPr>
      <xdr:spPr>
        <a:xfrm flipV="1">
          <a:off x="6972300" y="16631210"/>
          <a:ext cx="889000" cy="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80465</xdr:rowOff>
    </xdr:from>
    <xdr:to>
      <xdr:col>36</xdr:col>
      <xdr:colOff>165100</xdr:colOff>
      <xdr:row>98</xdr:row>
      <xdr:rowOff>10615</xdr:rowOff>
    </xdr:to>
    <xdr:sp macro="" textlink="">
      <xdr:nvSpPr>
        <xdr:cNvPr id="480" name="フローチャート: 判断 479"/>
        <xdr:cNvSpPr/>
      </xdr:nvSpPr>
      <xdr:spPr>
        <a:xfrm>
          <a:off x="6921500" y="167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1742</xdr:rowOff>
    </xdr:from>
    <xdr:ext cx="534377" cy="259045"/>
    <xdr:sp macro="" textlink="">
      <xdr:nvSpPr>
        <xdr:cNvPr id="481" name="テキスト ボックス 480"/>
        <xdr:cNvSpPr txBox="1"/>
      </xdr:nvSpPr>
      <xdr:spPr>
        <a:xfrm>
          <a:off x="6705111" y="168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85878</xdr:rowOff>
    </xdr:from>
    <xdr:to>
      <xdr:col>55</xdr:col>
      <xdr:colOff>50800</xdr:colOff>
      <xdr:row>95</xdr:row>
      <xdr:rowOff>16028</xdr:rowOff>
    </xdr:to>
    <xdr:sp macro="" textlink="">
      <xdr:nvSpPr>
        <xdr:cNvPr id="487" name="楕円 486"/>
        <xdr:cNvSpPr/>
      </xdr:nvSpPr>
      <xdr:spPr>
        <a:xfrm>
          <a:off x="10426700" y="1620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108755</xdr:rowOff>
    </xdr:from>
    <xdr:ext cx="599010" cy="259045"/>
    <xdr:sp macro="" textlink="">
      <xdr:nvSpPr>
        <xdr:cNvPr id="488" name="土木費該当値テキスト"/>
        <xdr:cNvSpPr txBox="1"/>
      </xdr:nvSpPr>
      <xdr:spPr>
        <a:xfrm>
          <a:off x="10528300" y="1605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28353</xdr:rowOff>
    </xdr:from>
    <xdr:to>
      <xdr:col>50</xdr:col>
      <xdr:colOff>165100</xdr:colOff>
      <xdr:row>95</xdr:row>
      <xdr:rowOff>129953</xdr:rowOff>
    </xdr:to>
    <xdr:sp macro="" textlink="">
      <xdr:nvSpPr>
        <xdr:cNvPr id="489" name="楕円 488"/>
        <xdr:cNvSpPr/>
      </xdr:nvSpPr>
      <xdr:spPr>
        <a:xfrm>
          <a:off x="9588500" y="163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146480</xdr:rowOff>
    </xdr:from>
    <xdr:ext cx="599010" cy="259045"/>
    <xdr:sp macro="" textlink="">
      <xdr:nvSpPr>
        <xdr:cNvPr id="490" name="テキスト ボックス 489"/>
        <xdr:cNvSpPr txBox="1"/>
      </xdr:nvSpPr>
      <xdr:spPr>
        <a:xfrm>
          <a:off x="9339795" y="1609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154161</xdr:rowOff>
    </xdr:from>
    <xdr:to>
      <xdr:col>46</xdr:col>
      <xdr:colOff>38100</xdr:colOff>
      <xdr:row>96</xdr:row>
      <xdr:rowOff>84311</xdr:rowOff>
    </xdr:to>
    <xdr:sp macro="" textlink="">
      <xdr:nvSpPr>
        <xdr:cNvPr id="491" name="楕円 490"/>
        <xdr:cNvSpPr/>
      </xdr:nvSpPr>
      <xdr:spPr>
        <a:xfrm>
          <a:off x="8699500" y="164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100838</xdr:rowOff>
    </xdr:from>
    <xdr:ext cx="534377" cy="259045"/>
    <xdr:sp macro="" textlink="">
      <xdr:nvSpPr>
        <xdr:cNvPr id="492" name="テキスト ボックス 491"/>
        <xdr:cNvSpPr txBox="1"/>
      </xdr:nvSpPr>
      <xdr:spPr>
        <a:xfrm>
          <a:off x="8483111" y="1621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121210</xdr:rowOff>
    </xdr:from>
    <xdr:to>
      <xdr:col>41</xdr:col>
      <xdr:colOff>101600</xdr:colOff>
      <xdr:row>97</xdr:row>
      <xdr:rowOff>51360</xdr:rowOff>
    </xdr:to>
    <xdr:sp macro="" textlink="">
      <xdr:nvSpPr>
        <xdr:cNvPr id="493" name="楕円 492"/>
        <xdr:cNvSpPr/>
      </xdr:nvSpPr>
      <xdr:spPr>
        <a:xfrm>
          <a:off x="7810500" y="165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67887</xdr:rowOff>
    </xdr:from>
    <xdr:ext cx="534377" cy="259045"/>
    <xdr:sp macro="" textlink="">
      <xdr:nvSpPr>
        <xdr:cNvPr id="494" name="テキスト ボックス 493"/>
        <xdr:cNvSpPr txBox="1"/>
      </xdr:nvSpPr>
      <xdr:spPr>
        <a:xfrm>
          <a:off x="7594111" y="163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141295</xdr:rowOff>
    </xdr:from>
    <xdr:to>
      <xdr:col>36</xdr:col>
      <xdr:colOff>165100</xdr:colOff>
      <xdr:row>97</xdr:row>
      <xdr:rowOff>71445</xdr:rowOff>
    </xdr:to>
    <xdr:sp macro="" textlink="">
      <xdr:nvSpPr>
        <xdr:cNvPr id="495" name="楕円 494"/>
        <xdr:cNvSpPr/>
      </xdr:nvSpPr>
      <xdr:spPr>
        <a:xfrm>
          <a:off x="6921500" y="166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87972</xdr:rowOff>
    </xdr:from>
    <xdr:ext cx="534377" cy="259045"/>
    <xdr:sp macro="" textlink="">
      <xdr:nvSpPr>
        <xdr:cNvPr id="496" name="テキスト ボックス 495"/>
        <xdr:cNvSpPr txBox="1"/>
      </xdr:nvSpPr>
      <xdr:spPr>
        <a:xfrm>
          <a:off x="6705111" y="1637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131871</xdr:rowOff>
    </xdr:from>
    <xdr:to>
      <xdr:col>85</xdr:col>
      <xdr:colOff>127000</xdr:colOff>
      <xdr:row>36</xdr:row>
      <xdr:rowOff>144367</xdr:rowOff>
    </xdr:to>
    <xdr:cxnSp macro="">
      <xdr:nvCxnSpPr>
        <xdr:cNvPr id="525" name="直線コネクタ 524"/>
        <xdr:cNvCxnSpPr/>
      </xdr:nvCxnSpPr>
      <xdr:spPr>
        <a:xfrm flipV="1">
          <a:off x="15481300" y="6304071"/>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129222</xdr:rowOff>
    </xdr:from>
    <xdr:to>
      <xdr:col>81</xdr:col>
      <xdr:colOff>50800</xdr:colOff>
      <xdr:row>36</xdr:row>
      <xdr:rowOff>144367</xdr:rowOff>
    </xdr:to>
    <xdr:cxnSp macro="">
      <xdr:nvCxnSpPr>
        <xdr:cNvPr id="528" name="直線コネクタ 527"/>
        <xdr:cNvCxnSpPr/>
      </xdr:nvCxnSpPr>
      <xdr:spPr>
        <a:xfrm>
          <a:off x="14592300" y="6301422"/>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126517</xdr:rowOff>
    </xdr:from>
    <xdr:to>
      <xdr:col>76</xdr:col>
      <xdr:colOff>114300</xdr:colOff>
      <xdr:row>36</xdr:row>
      <xdr:rowOff>129222</xdr:rowOff>
    </xdr:to>
    <xdr:cxnSp macro="">
      <xdr:nvCxnSpPr>
        <xdr:cNvPr id="531" name="直線コネクタ 530"/>
        <xdr:cNvCxnSpPr/>
      </xdr:nvCxnSpPr>
      <xdr:spPr>
        <a:xfrm>
          <a:off x="13703300" y="6298717"/>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126517</xdr:rowOff>
    </xdr:from>
    <xdr:to>
      <xdr:col>71</xdr:col>
      <xdr:colOff>177800</xdr:colOff>
      <xdr:row>36</xdr:row>
      <xdr:rowOff>129908</xdr:rowOff>
    </xdr:to>
    <xdr:cxnSp macro="">
      <xdr:nvCxnSpPr>
        <xdr:cNvPr id="534" name="直線コネクタ 533"/>
        <xdr:cNvCxnSpPr/>
      </xdr:nvCxnSpPr>
      <xdr:spPr>
        <a:xfrm flipV="1">
          <a:off x="12814300" y="6298717"/>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3023</xdr:rowOff>
    </xdr:from>
    <xdr:to>
      <xdr:col>67</xdr:col>
      <xdr:colOff>101600</xdr:colOff>
      <xdr:row>37</xdr:row>
      <xdr:rowOff>104623</xdr:rowOff>
    </xdr:to>
    <xdr:sp macro="" textlink="">
      <xdr:nvSpPr>
        <xdr:cNvPr id="537" name="フローチャート: 判断 536"/>
        <xdr:cNvSpPr/>
      </xdr:nvSpPr>
      <xdr:spPr>
        <a:xfrm>
          <a:off x="12763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95750</xdr:rowOff>
    </xdr:from>
    <xdr:ext cx="534377" cy="259045"/>
    <xdr:sp macro="" textlink="">
      <xdr:nvSpPr>
        <xdr:cNvPr id="538" name="テキスト ボックス 537"/>
        <xdr:cNvSpPr txBox="1"/>
      </xdr:nvSpPr>
      <xdr:spPr>
        <a:xfrm>
          <a:off x="12547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81071</xdr:rowOff>
    </xdr:from>
    <xdr:to>
      <xdr:col>85</xdr:col>
      <xdr:colOff>177800</xdr:colOff>
      <xdr:row>37</xdr:row>
      <xdr:rowOff>11221</xdr:rowOff>
    </xdr:to>
    <xdr:sp macro="" textlink="">
      <xdr:nvSpPr>
        <xdr:cNvPr id="544" name="楕円 543"/>
        <xdr:cNvSpPr/>
      </xdr:nvSpPr>
      <xdr:spPr>
        <a:xfrm>
          <a:off x="16268700" y="625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59498</xdr:rowOff>
    </xdr:from>
    <xdr:ext cx="534377" cy="259045"/>
    <xdr:sp macro="" textlink="">
      <xdr:nvSpPr>
        <xdr:cNvPr id="545" name="消防費該当値テキスト"/>
        <xdr:cNvSpPr txBox="1"/>
      </xdr:nvSpPr>
      <xdr:spPr>
        <a:xfrm>
          <a:off x="16370300" y="623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93567</xdr:rowOff>
    </xdr:from>
    <xdr:to>
      <xdr:col>81</xdr:col>
      <xdr:colOff>101600</xdr:colOff>
      <xdr:row>37</xdr:row>
      <xdr:rowOff>23717</xdr:rowOff>
    </xdr:to>
    <xdr:sp macro="" textlink="">
      <xdr:nvSpPr>
        <xdr:cNvPr id="546" name="楕円 545"/>
        <xdr:cNvSpPr/>
      </xdr:nvSpPr>
      <xdr:spPr>
        <a:xfrm>
          <a:off x="15430500" y="62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14844</xdr:rowOff>
    </xdr:from>
    <xdr:ext cx="534377" cy="259045"/>
    <xdr:sp macro="" textlink="">
      <xdr:nvSpPr>
        <xdr:cNvPr id="547" name="テキスト ボックス 546"/>
        <xdr:cNvSpPr txBox="1"/>
      </xdr:nvSpPr>
      <xdr:spPr>
        <a:xfrm>
          <a:off x="15214111" y="63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78422</xdr:rowOff>
    </xdr:from>
    <xdr:to>
      <xdr:col>76</xdr:col>
      <xdr:colOff>165100</xdr:colOff>
      <xdr:row>37</xdr:row>
      <xdr:rowOff>8572</xdr:rowOff>
    </xdr:to>
    <xdr:sp macro="" textlink="">
      <xdr:nvSpPr>
        <xdr:cNvPr id="548" name="楕円 547"/>
        <xdr:cNvSpPr/>
      </xdr:nvSpPr>
      <xdr:spPr>
        <a:xfrm>
          <a:off x="14541500" y="62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25099</xdr:rowOff>
    </xdr:from>
    <xdr:ext cx="534377" cy="259045"/>
    <xdr:sp macro="" textlink="">
      <xdr:nvSpPr>
        <xdr:cNvPr id="549" name="テキスト ボックス 548"/>
        <xdr:cNvSpPr txBox="1"/>
      </xdr:nvSpPr>
      <xdr:spPr>
        <a:xfrm>
          <a:off x="14325111" y="60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75717</xdr:rowOff>
    </xdr:from>
    <xdr:to>
      <xdr:col>72</xdr:col>
      <xdr:colOff>38100</xdr:colOff>
      <xdr:row>37</xdr:row>
      <xdr:rowOff>5867</xdr:rowOff>
    </xdr:to>
    <xdr:sp macro="" textlink="">
      <xdr:nvSpPr>
        <xdr:cNvPr id="550" name="楕円 549"/>
        <xdr:cNvSpPr/>
      </xdr:nvSpPr>
      <xdr:spPr>
        <a:xfrm>
          <a:off x="13652500" y="62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168444</xdr:rowOff>
    </xdr:from>
    <xdr:ext cx="534377" cy="259045"/>
    <xdr:sp macro="" textlink="">
      <xdr:nvSpPr>
        <xdr:cNvPr id="551" name="テキスト ボックス 550"/>
        <xdr:cNvSpPr txBox="1"/>
      </xdr:nvSpPr>
      <xdr:spPr>
        <a:xfrm>
          <a:off x="13436111" y="63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79108</xdr:rowOff>
    </xdr:from>
    <xdr:to>
      <xdr:col>67</xdr:col>
      <xdr:colOff>101600</xdr:colOff>
      <xdr:row>37</xdr:row>
      <xdr:rowOff>9258</xdr:rowOff>
    </xdr:to>
    <xdr:sp macro="" textlink="">
      <xdr:nvSpPr>
        <xdr:cNvPr id="552" name="楕円 551"/>
        <xdr:cNvSpPr/>
      </xdr:nvSpPr>
      <xdr:spPr>
        <a:xfrm>
          <a:off x="12763500" y="62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25785</xdr:rowOff>
    </xdr:from>
    <xdr:ext cx="534377" cy="259045"/>
    <xdr:sp macro="" textlink="">
      <xdr:nvSpPr>
        <xdr:cNvPr id="553" name="テキスト ボックス 552"/>
        <xdr:cNvSpPr txBox="1"/>
      </xdr:nvSpPr>
      <xdr:spPr>
        <a:xfrm>
          <a:off x="12547111" y="60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38238</xdr:rowOff>
    </xdr:from>
    <xdr:to>
      <xdr:col>85</xdr:col>
      <xdr:colOff>127000</xdr:colOff>
      <xdr:row>57</xdr:row>
      <xdr:rowOff>8612</xdr:rowOff>
    </xdr:to>
    <xdr:cxnSp macro="">
      <xdr:nvCxnSpPr>
        <xdr:cNvPr id="580" name="直線コネクタ 579"/>
        <xdr:cNvCxnSpPr/>
      </xdr:nvCxnSpPr>
      <xdr:spPr>
        <a:xfrm flipV="1">
          <a:off x="15481300" y="9125088"/>
          <a:ext cx="838200" cy="6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8612</xdr:rowOff>
    </xdr:from>
    <xdr:to>
      <xdr:col>81</xdr:col>
      <xdr:colOff>50800</xdr:colOff>
      <xdr:row>57</xdr:row>
      <xdr:rowOff>85915</xdr:rowOff>
    </xdr:to>
    <xdr:cxnSp macro="">
      <xdr:nvCxnSpPr>
        <xdr:cNvPr id="583" name="直線コネクタ 582"/>
        <xdr:cNvCxnSpPr/>
      </xdr:nvCxnSpPr>
      <xdr:spPr>
        <a:xfrm flipV="1">
          <a:off x="14592300" y="9781262"/>
          <a:ext cx="889000" cy="7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85915</xdr:rowOff>
    </xdr:from>
    <xdr:to>
      <xdr:col>76</xdr:col>
      <xdr:colOff>114300</xdr:colOff>
      <xdr:row>57</xdr:row>
      <xdr:rowOff>109671</xdr:rowOff>
    </xdr:to>
    <xdr:cxnSp macro="">
      <xdr:nvCxnSpPr>
        <xdr:cNvPr id="586" name="直線コネクタ 585"/>
        <xdr:cNvCxnSpPr/>
      </xdr:nvCxnSpPr>
      <xdr:spPr>
        <a:xfrm flipV="1">
          <a:off x="13703300" y="9858565"/>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109671</xdr:rowOff>
    </xdr:from>
    <xdr:to>
      <xdr:col>71</xdr:col>
      <xdr:colOff>177800</xdr:colOff>
      <xdr:row>57</xdr:row>
      <xdr:rowOff>134415</xdr:rowOff>
    </xdr:to>
    <xdr:cxnSp macro="">
      <xdr:nvCxnSpPr>
        <xdr:cNvPr id="589" name="直線コネクタ 588"/>
        <xdr:cNvCxnSpPr/>
      </xdr:nvCxnSpPr>
      <xdr:spPr>
        <a:xfrm flipV="1">
          <a:off x="12814300" y="9882321"/>
          <a:ext cx="889000" cy="2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46970</xdr:rowOff>
    </xdr:from>
    <xdr:to>
      <xdr:col>67</xdr:col>
      <xdr:colOff>101600</xdr:colOff>
      <xdr:row>57</xdr:row>
      <xdr:rowOff>148570</xdr:rowOff>
    </xdr:to>
    <xdr:sp macro="" textlink="">
      <xdr:nvSpPr>
        <xdr:cNvPr id="592" name="フローチャート: 判断 591"/>
        <xdr:cNvSpPr/>
      </xdr:nvSpPr>
      <xdr:spPr>
        <a:xfrm>
          <a:off x="12763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165097</xdr:rowOff>
    </xdr:from>
    <xdr:ext cx="534377" cy="259045"/>
    <xdr:sp macro="" textlink="">
      <xdr:nvSpPr>
        <xdr:cNvPr id="593" name="テキスト ボックス 592"/>
        <xdr:cNvSpPr txBox="1"/>
      </xdr:nvSpPr>
      <xdr:spPr>
        <a:xfrm>
          <a:off x="12547111" y="95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158888</xdr:rowOff>
    </xdr:from>
    <xdr:to>
      <xdr:col>85</xdr:col>
      <xdr:colOff>177800</xdr:colOff>
      <xdr:row>53</xdr:row>
      <xdr:rowOff>89038</xdr:rowOff>
    </xdr:to>
    <xdr:sp macro="" textlink="">
      <xdr:nvSpPr>
        <xdr:cNvPr id="599" name="楕円 598"/>
        <xdr:cNvSpPr/>
      </xdr:nvSpPr>
      <xdr:spPr>
        <a:xfrm>
          <a:off x="16268700" y="90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73815</xdr:rowOff>
    </xdr:from>
    <xdr:ext cx="599010" cy="259045"/>
    <xdr:sp macro="" textlink="">
      <xdr:nvSpPr>
        <xdr:cNvPr id="600" name="教育費該当値テキスト"/>
        <xdr:cNvSpPr txBox="1"/>
      </xdr:nvSpPr>
      <xdr:spPr>
        <a:xfrm>
          <a:off x="16370300" y="898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129262</xdr:rowOff>
    </xdr:from>
    <xdr:to>
      <xdr:col>81</xdr:col>
      <xdr:colOff>101600</xdr:colOff>
      <xdr:row>57</xdr:row>
      <xdr:rowOff>59412</xdr:rowOff>
    </xdr:to>
    <xdr:sp macro="" textlink="">
      <xdr:nvSpPr>
        <xdr:cNvPr id="601" name="楕円 600"/>
        <xdr:cNvSpPr/>
      </xdr:nvSpPr>
      <xdr:spPr>
        <a:xfrm>
          <a:off x="15430500" y="97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75939</xdr:rowOff>
    </xdr:from>
    <xdr:ext cx="534377" cy="259045"/>
    <xdr:sp macro="" textlink="">
      <xdr:nvSpPr>
        <xdr:cNvPr id="602" name="テキスト ボックス 601"/>
        <xdr:cNvSpPr txBox="1"/>
      </xdr:nvSpPr>
      <xdr:spPr>
        <a:xfrm>
          <a:off x="15214111" y="95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35115</xdr:rowOff>
    </xdr:from>
    <xdr:to>
      <xdr:col>76</xdr:col>
      <xdr:colOff>165100</xdr:colOff>
      <xdr:row>57</xdr:row>
      <xdr:rowOff>136715</xdr:rowOff>
    </xdr:to>
    <xdr:sp macro="" textlink="">
      <xdr:nvSpPr>
        <xdr:cNvPr id="603" name="楕円 602"/>
        <xdr:cNvSpPr/>
      </xdr:nvSpPr>
      <xdr:spPr>
        <a:xfrm>
          <a:off x="14541500" y="98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127842</xdr:rowOff>
    </xdr:from>
    <xdr:ext cx="534377" cy="259045"/>
    <xdr:sp macro="" textlink="">
      <xdr:nvSpPr>
        <xdr:cNvPr id="604" name="テキスト ボックス 603"/>
        <xdr:cNvSpPr txBox="1"/>
      </xdr:nvSpPr>
      <xdr:spPr>
        <a:xfrm>
          <a:off x="14325111" y="99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58871</xdr:rowOff>
    </xdr:from>
    <xdr:to>
      <xdr:col>72</xdr:col>
      <xdr:colOff>38100</xdr:colOff>
      <xdr:row>57</xdr:row>
      <xdr:rowOff>160471</xdr:rowOff>
    </xdr:to>
    <xdr:sp macro="" textlink="">
      <xdr:nvSpPr>
        <xdr:cNvPr id="605" name="楕円 604"/>
        <xdr:cNvSpPr/>
      </xdr:nvSpPr>
      <xdr:spPr>
        <a:xfrm>
          <a:off x="13652500" y="98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151598</xdr:rowOff>
    </xdr:from>
    <xdr:ext cx="534377" cy="259045"/>
    <xdr:sp macro="" textlink="">
      <xdr:nvSpPr>
        <xdr:cNvPr id="606" name="テキスト ボックス 605"/>
        <xdr:cNvSpPr txBox="1"/>
      </xdr:nvSpPr>
      <xdr:spPr>
        <a:xfrm>
          <a:off x="13436111" y="99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83615</xdr:rowOff>
    </xdr:from>
    <xdr:to>
      <xdr:col>67</xdr:col>
      <xdr:colOff>101600</xdr:colOff>
      <xdr:row>58</xdr:row>
      <xdr:rowOff>13765</xdr:rowOff>
    </xdr:to>
    <xdr:sp macro="" textlink="">
      <xdr:nvSpPr>
        <xdr:cNvPr id="607" name="楕円 606"/>
        <xdr:cNvSpPr/>
      </xdr:nvSpPr>
      <xdr:spPr>
        <a:xfrm>
          <a:off x="12763500" y="98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4892</xdr:rowOff>
    </xdr:from>
    <xdr:ext cx="534377" cy="259045"/>
    <xdr:sp macro="" textlink="">
      <xdr:nvSpPr>
        <xdr:cNvPr id="608" name="テキスト ボックス 607"/>
        <xdr:cNvSpPr txBox="1"/>
      </xdr:nvSpPr>
      <xdr:spPr>
        <a:xfrm>
          <a:off x="12547111" y="99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24389</xdr:rowOff>
    </xdr:from>
    <xdr:to>
      <xdr:col>85</xdr:col>
      <xdr:colOff>127000</xdr:colOff>
      <xdr:row>78</xdr:row>
      <xdr:rowOff>24800</xdr:rowOff>
    </xdr:to>
    <xdr:cxnSp macro="">
      <xdr:nvCxnSpPr>
        <xdr:cNvPr id="633" name="直線コネクタ 632"/>
        <xdr:cNvCxnSpPr/>
      </xdr:nvCxnSpPr>
      <xdr:spPr>
        <a:xfrm flipV="1">
          <a:off x="15481300" y="13397489"/>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24800</xdr:rowOff>
    </xdr:from>
    <xdr:to>
      <xdr:col>81</xdr:col>
      <xdr:colOff>50800</xdr:colOff>
      <xdr:row>78</xdr:row>
      <xdr:rowOff>24989</xdr:rowOff>
    </xdr:to>
    <xdr:cxnSp macro="">
      <xdr:nvCxnSpPr>
        <xdr:cNvPr id="636" name="直線コネクタ 635"/>
        <xdr:cNvCxnSpPr/>
      </xdr:nvCxnSpPr>
      <xdr:spPr>
        <a:xfrm flipV="1">
          <a:off x="14592300" y="13397900"/>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22805</xdr:rowOff>
    </xdr:from>
    <xdr:to>
      <xdr:col>76</xdr:col>
      <xdr:colOff>114300</xdr:colOff>
      <xdr:row>78</xdr:row>
      <xdr:rowOff>24989</xdr:rowOff>
    </xdr:to>
    <xdr:cxnSp macro="">
      <xdr:nvCxnSpPr>
        <xdr:cNvPr id="639" name="直線コネクタ 638"/>
        <xdr:cNvCxnSpPr/>
      </xdr:nvCxnSpPr>
      <xdr:spPr>
        <a:xfrm>
          <a:off x="13703300" y="13395905"/>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22805</xdr:rowOff>
    </xdr:from>
    <xdr:to>
      <xdr:col>71</xdr:col>
      <xdr:colOff>177800</xdr:colOff>
      <xdr:row>78</xdr:row>
      <xdr:rowOff>25023</xdr:rowOff>
    </xdr:to>
    <xdr:cxnSp macro="">
      <xdr:nvCxnSpPr>
        <xdr:cNvPr id="642" name="直線コネクタ 641"/>
        <xdr:cNvCxnSpPr/>
      </xdr:nvCxnSpPr>
      <xdr:spPr>
        <a:xfrm flipV="1">
          <a:off x="12814300" y="13395905"/>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138392</xdr:rowOff>
    </xdr:from>
    <xdr:to>
      <xdr:col>67</xdr:col>
      <xdr:colOff>101600</xdr:colOff>
      <xdr:row>78</xdr:row>
      <xdr:rowOff>68542</xdr:rowOff>
    </xdr:to>
    <xdr:sp macro="" textlink="">
      <xdr:nvSpPr>
        <xdr:cNvPr id="645" name="フローチャート: 判断 644"/>
        <xdr:cNvSpPr/>
      </xdr:nvSpPr>
      <xdr:spPr>
        <a:xfrm>
          <a:off x="12763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85069</xdr:rowOff>
    </xdr:from>
    <xdr:ext cx="469744" cy="259045"/>
    <xdr:sp macro="" textlink="">
      <xdr:nvSpPr>
        <xdr:cNvPr id="646" name="テキスト ボックス 645"/>
        <xdr:cNvSpPr txBox="1"/>
      </xdr:nvSpPr>
      <xdr:spPr>
        <a:xfrm>
          <a:off x="12579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145039</xdr:rowOff>
    </xdr:from>
    <xdr:to>
      <xdr:col>85</xdr:col>
      <xdr:colOff>177800</xdr:colOff>
      <xdr:row>78</xdr:row>
      <xdr:rowOff>75189</xdr:rowOff>
    </xdr:to>
    <xdr:sp macro="" textlink="">
      <xdr:nvSpPr>
        <xdr:cNvPr id="652" name="楕円 651"/>
        <xdr:cNvSpPr/>
      </xdr:nvSpPr>
      <xdr:spPr>
        <a:xfrm>
          <a:off x="16268700" y="133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378565" cy="259045"/>
    <xdr:sp macro="" textlink="">
      <xdr:nvSpPr>
        <xdr:cNvPr id="653" name="災害復旧費該当値テキスト"/>
        <xdr:cNvSpPr txBox="1"/>
      </xdr:nvSpPr>
      <xdr:spPr>
        <a:xfrm>
          <a:off x="16370300" y="13304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145450</xdr:rowOff>
    </xdr:from>
    <xdr:to>
      <xdr:col>81</xdr:col>
      <xdr:colOff>101600</xdr:colOff>
      <xdr:row>78</xdr:row>
      <xdr:rowOff>75600</xdr:rowOff>
    </xdr:to>
    <xdr:sp macro="" textlink="">
      <xdr:nvSpPr>
        <xdr:cNvPr id="654" name="楕円 653"/>
        <xdr:cNvSpPr/>
      </xdr:nvSpPr>
      <xdr:spPr>
        <a:xfrm>
          <a:off x="15430500" y="133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66727</xdr:rowOff>
    </xdr:from>
    <xdr:ext cx="378565" cy="259045"/>
    <xdr:sp macro="" textlink="">
      <xdr:nvSpPr>
        <xdr:cNvPr id="655" name="テキスト ボックス 654"/>
        <xdr:cNvSpPr txBox="1"/>
      </xdr:nvSpPr>
      <xdr:spPr>
        <a:xfrm>
          <a:off x="15292017" y="13439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145639</xdr:rowOff>
    </xdr:from>
    <xdr:to>
      <xdr:col>76</xdr:col>
      <xdr:colOff>165100</xdr:colOff>
      <xdr:row>78</xdr:row>
      <xdr:rowOff>75789</xdr:rowOff>
    </xdr:to>
    <xdr:sp macro="" textlink="">
      <xdr:nvSpPr>
        <xdr:cNvPr id="656" name="楕円 655"/>
        <xdr:cNvSpPr/>
      </xdr:nvSpPr>
      <xdr:spPr>
        <a:xfrm>
          <a:off x="14541500" y="133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66916</xdr:rowOff>
    </xdr:from>
    <xdr:ext cx="313932" cy="259045"/>
    <xdr:sp macro="" textlink="">
      <xdr:nvSpPr>
        <xdr:cNvPr id="657" name="テキスト ボックス 656"/>
        <xdr:cNvSpPr txBox="1"/>
      </xdr:nvSpPr>
      <xdr:spPr>
        <a:xfrm>
          <a:off x="14435333" y="13440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143455</xdr:rowOff>
    </xdr:from>
    <xdr:to>
      <xdr:col>72</xdr:col>
      <xdr:colOff>38100</xdr:colOff>
      <xdr:row>78</xdr:row>
      <xdr:rowOff>73605</xdr:rowOff>
    </xdr:to>
    <xdr:sp macro="" textlink="">
      <xdr:nvSpPr>
        <xdr:cNvPr id="658" name="楕円 657"/>
        <xdr:cNvSpPr/>
      </xdr:nvSpPr>
      <xdr:spPr>
        <a:xfrm>
          <a:off x="13652500" y="133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64732</xdr:rowOff>
    </xdr:from>
    <xdr:ext cx="378565" cy="259045"/>
    <xdr:sp macro="" textlink="">
      <xdr:nvSpPr>
        <xdr:cNvPr id="659" name="テキスト ボックス 658"/>
        <xdr:cNvSpPr txBox="1"/>
      </xdr:nvSpPr>
      <xdr:spPr>
        <a:xfrm>
          <a:off x="13514017" y="1343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145673</xdr:rowOff>
    </xdr:from>
    <xdr:to>
      <xdr:col>67</xdr:col>
      <xdr:colOff>101600</xdr:colOff>
      <xdr:row>78</xdr:row>
      <xdr:rowOff>75823</xdr:rowOff>
    </xdr:to>
    <xdr:sp macro="" textlink="">
      <xdr:nvSpPr>
        <xdr:cNvPr id="660" name="楕円 659"/>
        <xdr:cNvSpPr/>
      </xdr:nvSpPr>
      <xdr:spPr>
        <a:xfrm>
          <a:off x="12763500" y="133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66950</xdr:rowOff>
    </xdr:from>
    <xdr:ext cx="313932" cy="259045"/>
    <xdr:sp macro="" textlink="">
      <xdr:nvSpPr>
        <xdr:cNvPr id="661" name="テキスト ボックス 660"/>
        <xdr:cNvSpPr txBox="1"/>
      </xdr:nvSpPr>
      <xdr:spPr>
        <a:xfrm>
          <a:off x="12657333" y="13440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99552</xdr:rowOff>
    </xdr:from>
    <xdr:to>
      <xdr:col>85</xdr:col>
      <xdr:colOff>127000</xdr:colOff>
      <xdr:row>96</xdr:row>
      <xdr:rowOff>102222</xdr:rowOff>
    </xdr:to>
    <xdr:cxnSp macro="">
      <xdr:nvCxnSpPr>
        <xdr:cNvPr id="686" name="直線コネクタ 685"/>
        <xdr:cNvCxnSpPr/>
      </xdr:nvCxnSpPr>
      <xdr:spPr>
        <a:xfrm>
          <a:off x="15481300" y="16558752"/>
          <a:ext cx="8382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99552</xdr:rowOff>
    </xdr:from>
    <xdr:to>
      <xdr:col>81</xdr:col>
      <xdr:colOff>50800</xdr:colOff>
      <xdr:row>96</xdr:row>
      <xdr:rowOff>102347</xdr:rowOff>
    </xdr:to>
    <xdr:cxnSp macro="">
      <xdr:nvCxnSpPr>
        <xdr:cNvPr id="689" name="直線コネクタ 688"/>
        <xdr:cNvCxnSpPr/>
      </xdr:nvCxnSpPr>
      <xdr:spPr>
        <a:xfrm flipV="1">
          <a:off x="14592300" y="16558752"/>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102347</xdr:rowOff>
    </xdr:from>
    <xdr:to>
      <xdr:col>76</xdr:col>
      <xdr:colOff>114300</xdr:colOff>
      <xdr:row>96</xdr:row>
      <xdr:rowOff>102981</xdr:rowOff>
    </xdr:to>
    <xdr:cxnSp macro="">
      <xdr:nvCxnSpPr>
        <xdr:cNvPr id="692" name="直線コネクタ 691"/>
        <xdr:cNvCxnSpPr/>
      </xdr:nvCxnSpPr>
      <xdr:spPr>
        <a:xfrm flipV="1">
          <a:off x="13703300" y="16561547"/>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100741</xdr:rowOff>
    </xdr:from>
    <xdr:to>
      <xdr:col>71</xdr:col>
      <xdr:colOff>177800</xdr:colOff>
      <xdr:row>96</xdr:row>
      <xdr:rowOff>102981</xdr:rowOff>
    </xdr:to>
    <xdr:cxnSp macro="">
      <xdr:nvCxnSpPr>
        <xdr:cNvPr id="695" name="直線コネクタ 694"/>
        <xdr:cNvCxnSpPr/>
      </xdr:nvCxnSpPr>
      <xdr:spPr>
        <a:xfrm>
          <a:off x="12814300" y="16559941"/>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121789</xdr:rowOff>
    </xdr:from>
    <xdr:to>
      <xdr:col>67</xdr:col>
      <xdr:colOff>101600</xdr:colOff>
      <xdr:row>97</xdr:row>
      <xdr:rowOff>51939</xdr:rowOff>
    </xdr:to>
    <xdr:sp macro="" textlink="">
      <xdr:nvSpPr>
        <xdr:cNvPr id="698" name="フローチャート: 判断 697"/>
        <xdr:cNvSpPr/>
      </xdr:nvSpPr>
      <xdr:spPr>
        <a:xfrm>
          <a:off x="12763500" y="165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43066</xdr:rowOff>
    </xdr:from>
    <xdr:ext cx="534377" cy="259045"/>
    <xdr:sp macro="" textlink="">
      <xdr:nvSpPr>
        <xdr:cNvPr id="699" name="テキスト ボックス 698"/>
        <xdr:cNvSpPr txBox="1"/>
      </xdr:nvSpPr>
      <xdr:spPr>
        <a:xfrm>
          <a:off x="12547111" y="166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51422</xdr:rowOff>
    </xdr:from>
    <xdr:to>
      <xdr:col>85</xdr:col>
      <xdr:colOff>177800</xdr:colOff>
      <xdr:row>96</xdr:row>
      <xdr:rowOff>153022</xdr:rowOff>
    </xdr:to>
    <xdr:sp macro="" textlink="">
      <xdr:nvSpPr>
        <xdr:cNvPr id="705" name="楕円 704"/>
        <xdr:cNvSpPr/>
      </xdr:nvSpPr>
      <xdr:spPr>
        <a:xfrm>
          <a:off x="16268700" y="165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29849</xdr:rowOff>
    </xdr:from>
    <xdr:ext cx="534377" cy="259045"/>
    <xdr:sp macro="" textlink="">
      <xdr:nvSpPr>
        <xdr:cNvPr id="706" name="公債費該当値テキスト"/>
        <xdr:cNvSpPr txBox="1"/>
      </xdr:nvSpPr>
      <xdr:spPr>
        <a:xfrm>
          <a:off x="16370300" y="164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48752</xdr:rowOff>
    </xdr:from>
    <xdr:to>
      <xdr:col>81</xdr:col>
      <xdr:colOff>101600</xdr:colOff>
      <xdr:row>96</xdr:row>
      <xdr:rowOff>150352</xdr:rowOff>
    </xdr:to>
    <xdr:sp macro="" textlink="">
      <xdr:nvSpPr>
        <xdr:cNvPr id="707" name="楕円 706"/>
        <xdr:cNvSpPr/>
      </xdr:nvSpPr>
      <xdr:spPr>
        <a:xfrm>
          <a:off x="15430500" y="165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141479</xdr:rowOff>
    </xdr:from>
    <xdr:ext cx="534377" cy="259045"/>
    <xdr:sp macro="" textlink="">
      <xdr:nvSpPr>
        <xdr:cNvPr id="708" name="テキスト ボックス 707"/>
        <xdr:cNvSpPr txBox="1"/>
      </xdr:nvSpPr>
      <xdr:spPr>
        <a:xfrm>
          <a:off x="15214111" y="166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51547</xdr:rowOff>
    </xdr:from>
    <xdr:to>
      <xdr:col>76</xdr:col>
      <xdr:colOff>165100</xdr:colOff>
      <xdr:row>96</xdr:row>
      <xdr:rowOff>153147</xdr:rowOff>
    </xdr:to>
    <xdr:sp macro="" textlink="">
      <xdr:nvSpPr>
        <xdr:cNvPr id="709" name="楕円 708"/>
        <xdr:cNvSpPr/>
      </xdr:nvSpPr>
      <xdr:spPr>
        <a:xfrm>
          <a:off x="14541500" y="1651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144274</xdr:rowOff>
    </xdr:from>
    <xdr:ext cx="534377" cy="259045"/>
    <xdr:sp macro="" textlink="">
      <xdr:nvSpPr>
        <xdr:cNvPr id="710" name="テキスト ボックス 709"/>
        <xdr:cNvSpPr txBox="1"/>
      </xdr:nvSpPr>
      <xdr:spPr>
        <a:xfrm>
          <a:off x="14325111" y="1660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52181</xdr:rowOff>
    </xdr:from>
    <xdr:to>
      <xdr:col>72</xdr:col>
      <xdr:colOff>38100</xdr:colOff>
      <xdr:row>96</xdr:row>
      <xdr:rowOff>153781</xdr:rowOff>
    </xdr:to>
    <xdr:sp macro="" textlink="">
      <xdr:nvSpPr>
        <xdr:cNvPr id="711" name="楕円 710"/>
        <xdr:cNvSpPr/>
      </xdr:nvSpPr>
      <xdr:spPr>
        <a:xfrm>
          <a:off x="13652500" y="165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144908</xdr:rowOff>
    </xdr:from>
    <xdr:ext cx="534377" cy="259045"/>
    <xdr:sp macro="" textlink="">
      <xdr:nvSpPr>
        <xdr:cNvPr id="712" name="テキスト ボックス 711"/>
        <xdr:cNvSpPr txBox="1"/>
      </xdr:nvSpPr>
      <xdr:spPr>
        <a:xfrm>
          <a:off x="13436111" y="1660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49941</xdr:rowOff>
    </xdr:from>
    <xdr:to>
      <xdr:col>67</xdr:col>
      <xdr:colOff>101600</xdr:colOff>
      <xdr:row>96</xdr:row>
      <xdr:rowOff>151541</xdr:rowOff>
    </xdr:to>
    <xdr:sp macro="" textlink="">
      <xdr:nvSpPr>
        <xdr:cNvPr id="713" name="楕円 712"/>
        <xdr:cNvSpPr/>
      </xdr:nvSpPr>
      <xdr:spPr>
        <a:xfrm>
          <a:off x="12763500" y="1650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168068</xdr:rowOff>
    </xdr:from>
    <xdr:ext cx="534377" cy="259045"/>
    <xdr:sp macro="" textlink="">
      <xdr:nvSpPr>
        <xdr:cNvPr id="714" name="テキスト ボックス 713"/>
        <xdr:cNvSpPr txBox="1"/>
      </xdr:nvSpPr>
      <xdr:spPr>
        <a:xfrm>
          <a:off x="12547111" y="162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135586</xdr:rowOff>
    </xdr:from>
    <xdr:to>
      <xdr:col>116</xdr:col>
      <xdr:colOff>63500</xdr:colOff>
      <xdr:row>38</xdr:row>
      <xdr:rowOff>139700</xdr:rowOff>
    </xdr:to>
    <xdr:cxnSp macro="">
      <xdr:nvCxnSpPr>
        <xdr:cNvPr id="741" name="直線コネクタ 740"/>
        <xdr:cNvCxnSpPr/>
      </xdr:nvCxnSpPr>
      <xdr:spPr>
        <a:xfrm>
          <a:off x="21323300" y="665068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135586</xdr:rowOff>
    </xdr:from>
    <xdr:to>
      <xdr:col>111</xdr:col>
      <xdr:colOff>177800</xdr:colOff>
      <xdr:row>38</xdr:row>
      <xdr:rowOff>139700</xdr:rowOff>
    </xdr:to>
    <xdr:cxnSp macro="">
      <xdr:nvCxnSpPr>
        <xdr:cNvPr id="744" name="直線コネクタ 743"/>
        <xdr:cNvCxnSpPr/>
      </xdr:nvCxnSpPr>
      <xdr:spPr>
        <a:xfrm flipV="1">
          <a:off x="20434300" y="66506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6976</xdr:rowOff>
    </xdr:from>
    <xdr:ext cx="249299" cy="259045"/>
    <xdr:sp macro="" textlink="">
      <xdr:nvSpPr>
        <xdr:cNvPr id="746" name="テキスト ボックス 745"/>
        <xdr:cNvSpPr txBox="1"/>
      </xdr:nvSpPr>
      <xdr:spPr>
        <a:xfrm>
          <a:off x="21198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53" name="フローチャート: 判断 752"/>
        <xdr:cNvSpPr/>
      </xdr:nvSpPr>
      <xdr:spPr>
        <a:xfrm>
          <a:off x="18605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133875</xdr:rowOff>
    </xdr:from>
    <xdr:ext cx="378565" cy="259045"/>
    <xdr:sp macro="" textlink="">
      <xdr:nvSpPr>
        <xdr:cNvPr id="754" name="テキスト ボックス 753"/>
        <xdr:cNvSpPr txBox="1"/>
      </xdr:nvSpPr>
      <xdr:spPr>
        <a:xfrm>
          <a:off x="18467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84786</xdr:rowOff>
    </xdr:from>
    <xdr:to>
      <xdr:col>112</xdr:col>
      <xdr:colOff>38100</xdr:colOff>
      <xdr:row>39</xdr:row>
      <xdr:rowOff>14936</xdr:rowOff>
    </xdr:to>
    <xdr:sp macro="" textlink="">
      <xdr:nvSpPr>
        <xdr:cNvPr id="762" name="楕円 761"/>
        <xdr:cNvSpPr/>
      </xdr:nvSpPr>
      <xdr:spPr>
        <a:xfrm>
          <a:off x="21272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31462</xdr:rowOff>
    </xdr:from>
    <xdr:ext cx="249299" cy="259045"/>
    <xdr:sp macro="" textlink="">
      <xdr:nvSpPr>
        <xdr:cNvPr id="763" name="テキスト ボックス 762"/>
        <xdr:cNvSpPr txBox="1"/>
      </xdr:nvSpPr>
      <xdr:spPr>
        <a:xfrm>
          <a:off x="21198650" y="63751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総務費は、支所があることや、ふるさと寄附をしていただいた方に、町のＰＲを行う振興事業を行っていることから類似団体に比べ金額が大きくなっている。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商工費については、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企業立地を促進するための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経費等により、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団体に比べ金額が大きくなっている。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土木費については、新東名関連や東名足柄関連の町道整備事業等により、増加傾向にある。また、オリンピックパラリンピック自転車競技の会場となったことから、道路整備事業の増加が見込まれる。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教育費については、ふるさと寄附の一部を、教育振興基金に積み立てを行ったことから、類似団体に比べ金額が大きくなっている。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その他の費目については、類似団体の平均値と同程度であり、今後も同様な数値で推移していくと思われる。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僅少していた財政調整基金の積み立ても順調に出来ている。今後控えている、内陸のフロンティアを拓く取組等の大型事業に対応するため、なお一層の健全な財政運営に努めていく。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また、実質収支比率が上がっている要因として、ふるさと寄附が見込みより上回っていることが原因となっている。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今後も、事務事業の見直し・統廃合など歳出の合理化等行財政改革の推進により、健全な財政運営に努めていく。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赤字額の内訳は、木質バイオマス発電事業特別会計によるもので、事業開始前で収益がなかったことによるものである。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黒字額の内訳では、一般会計が半分以上を占めており、その要因は、ふるさと寄附による収入が予算額以上になったことによるものである。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また、土地取得特別会計で増加しているが、これは、用地取得が年度内に完了しなかったことによるものである。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水道事業会計の黒字額の比率が減少してきていることから、料金改定等の必要があると見込まれる。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36706089</v>
      </c>
      <c r="BO4" s="461"/>
      <c r="BP4" s="461"/>
      <c r="BQ4" s="461"/>
      <c r="BR4" s="461"/>
      <c r="BS4" s="461"/>
      <c r="BT4" s="461"/>
      <c r="BU4" s="462"/>
      <c r="BV4" s="460">
        <v>13661258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11.2</v>
      </c>
      <c r="CU4" s="642"/>
      <c r="CV4" s="642"/>
      <c r="CW4" s="642"/>
      <c r="CX4" s="642"/>
      <c r="CY4" s="642"/>
      <c r="CZ4" s="642"/>
      <c r="DA4" s="643"/>
      <c r="DB4" s="641">
        <v>9.1999999999999993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35016686</v>
      </c>
      <c r="BO5" s="466"/>
      <c r="BP5" s="466"/>
      <c r="BQ5" s="466"/>
      <c r="BR5" s="466"/>
      <c r="BS5" s="466"/>
      <c r="BT5" s="466"/>
      <c r="BU5" s="467"/>
      <c r="BV5" s="465">
        <v>12718828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82.7</v>
      </c>
      <c r="CU5" s="436"/>
      <c r="CV5" s="436"/>
      <c r="CW5" s="436"/>
      <c r="CX5" s="436"/>
      <c r="CY5" s="436"/>
      <c r="CZ5" s="436"/>
      <c r="DA5" s="437"/>
      <c r="DB5" s="435">
        <v>80</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1689403</v>
      </c>
      <c r="BO6" s="466"/>
      <c r="BP6" s="466"/>
      <c r="BQ6" s="466"/>
      <c r="BR6" s="466"/>
      <c r="BS6" s="466"/>
      <c r="BT6" s="466"/>
      <c r="BU6" s="467"/>
      <c r="BV6" s="465">
        <v>942430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88.4</v>
      </c>
      <c r="CU6" s="616"/>
      <c r="CV6" s="616"/>
      <c r="CW6" s="616"/>
      <c r="CX6" s="616"/>
      <c r="CY6" s="616"/>
      <c r="CZ6" s="616"/>
      <c r="DA6" s="617"/>
      <c r="DB6" s="615">
        <v>86.1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1079178</v>
      </c>
      <c r="BO7" s="466"/>
      <c r="BP7" s="466"/>
      <c r="BQ7" s="466"/>
      <c r="BR7" s="466"/>
      <c r="BS7" s="466"/>
      <c r="BT7" s="466"/>
      <c r="BU7" s="467"/>
      <c r="BV7" s="465">
        <v>447353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5446092</v>
      </c>
      <c r="CU7" s="466"/>
      <c r="CV7" s="466"/>
      <c r="CW7" s="466"/>
      <c r="CX7" s="466"/>
      <c r="CY7" s="466"/>
      <c r="CZ7" s="466"/>
      <c r="DA7" s="467"/>
      <c r="DB7" s="465">
        <v>5355337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610225</v>
      </c>
      <c r="BO8" s="466"/>
      <c r="BP8" s="466"/>
      <c r="BQ8" s="466"/>
      <c r="BR8" s="466"/>
      <c r="BS8" s="466"/>
      <c r="BT8" s="466"/>
      <c r="BU8" s="467"/>
      <c r="BV8" s="465">
        <v>495077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0.91</v>
      </c>
      <c r="CU8" s="579"/>
      <c r="CV8" s="579"/>
      <c r="CW8" s="579"/>
      <c r="CX8" s="579"/>
      <c r="CY8" s="579"/>
      <c r="CZ8" s="579"/>
      <c r="DA8" s="580"/>
      <c r="DB8" s="578">
        <v>0.91</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19497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115148</v>
      </c>
      <c r="BO9" s="466"/>
      <c r="BP9" s="466"/>
      <c r="BQ9" s="466"/>
      <c r="BR9" s="466"/>
      <c r="BS9" s="466"/>
      <c r="BT9" s="466"/>
      <c r="BU9" s="467"/>
      <c r="BV9" s="465">
        <v>121732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2.7</v>
      </c>
      <c r="CU9" s="436"/>
      <c r="CV9" s="436"/>
      <c r="CW9" s="436"/>
      <c r="CX9" s="436"/>
      <c r="CY9" s="436"/>
      <c r="CZ9" s="436"/>
      <c r="DA9" s="437"/>
      <c r="DB9" s="435">
        <v>8.6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20629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110010</v>
      </c>
      <c r="BO10" s="466"/>
      <c r="BP10" s="466"/>
      <c r="BQ10" s="466"/>
      <c r="BR10" s="466"/>
      <c r="BS10" s="466"/>
      <c r="BT10" s="466"/>
      <c r="BU10" s="467"/>
      <c r="BV10" s="465">
        <v>140010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102</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18781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99298</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18595</v>
      </c>
      <c r="S13" s="569"/>
      <c r="T13" s="569"/>
      <c r="U13" s="569"/>
      <c r="V13" s="570"/>
      <c r="W13" s="556" t="s">
        <v>138</v>
      </c>
      <c r="X13" s="478"/>
      <c r="Y13" s="478"/>
      <c r="Z13" s="478"/>
      <c r="AA13" s="478"/>
      <c r="AB13" s="479"/>
      <c r="AC13" s="441">
        <v>443</v>
      </c>
      <c r="AD13" s="442"/>
      <c r="AE13" s="442"/>
      <c r="AF13" s="442"/>
      <c r="AG13" s="443"/>
      <c r="AH13" s="441">
        <v>432</v>
      </c>
      <c r="AI13" s="442"/>
      <c r="AJ13" s="442"/>
      <c r="AK13" s="442"/>
      <c r="AL13" s="444"/>
      <c r="AM13" s="534" t="s">
        <v>139</v>
      </c>
      <c r="AN13" s="439"/>
      <c r="AO13" s="439"/>
      <c r="AP13" s="439"/>
      <c r="AQ13" s="439"/>
      <c r="AR13" s="439"/>
      <c r="AS13" s="439"/>
      <c r="AT13" s="440"/>
      <c r="AU13" s="522" t="s">
        <v>115</v>
      </c>
      <c r="AV13" s="523"/>
      <c r="AW13" s="523"/>
      <c r="AX13" s="523"/>
      <c r="AY13" s="445" t="s">
        <v>140</v>
      </c>
      <c r="AZ13" s="446"/>
      <c r="BA13" s="446"/>
      <c r="BB13" s="446"/>
      <c r="BC13" s="446"/>
      <c r="BD13" s="446"/>
      <c r="BE13" s="446"/>
      <c r="BF13" s="446"/>
      <c r="BG13" s="446"/>
      <c r="BH13" s="446"/>
      <c r="BI13" s="446"/>
      <c r="BJ13" s="446"/>
      <c r="BK13" s="446"/>
      <c r="BL13" s="446"/>
      <c r="BM13" s="447"/>
      <c r="BN13" s="465">
        <v>225158</v>
      </c>
      <c r="BO13" s="466"/>
      <c r="BP13" s="466"/>
      <c r="BQ13" s="466"/>
      <c r="BR13" s="466"/>
      <c r="BS13" s="466"/>
      <c r="BT13" s="466"/>
      <c r="BU13" s="467"/>
      <c r="BV13" s="465">
        <v>162444</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8.5</v>
      </c>
      <c r="CU13" s="436"/>
      <c r="CV13" s="436"/>
      <c r="CW13" s="436"/>
      <c r="CX13" s="436"/>
      <c r="CY13" s="436"/>
      <c r="CZ13" s="436"/>
      <c r="DA13" s="437"/>
      <c r="DB13" s="435">
        <v>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18922</v>
      </c>
      <c r="S14" s="569"/>
      <c r="T14" s="569"/>
      <c r="U14" s="569"/>
      <c r="V14" s="570"/>
      <c r="W14" s="571"/>
      <c r="X14" s="481"/>
      <c r="Y14" s="481"/>
      <c r="Z14" s="481"/>
      <c r="AA14" s="481"/>
      <c r="AB14" s="482"/>
      <c r="AC14" s="561">
        <v>4.2</v>
      </c>
      <c r="AD14" s="562"/>
      <c r="AE14" s="562"/>
      <c r="AF14" s="562"/>
      <c r="AG14" s="563"/>
      <c r="AH14" s="561">
        <v>3.9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v>68.2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18766</v>
      </c>
      <c r="S15" s="569"/>
      <c r="T15" s="569"/>
      <c r="U15" s="569"/>
      <c r="V15" s="570"/>
      <c r="W15" s="556" t="s">
        <v>144</v>
      </c>
      <c r="X15" s="478"/>
      <c r="Y15" s="478"/>
      <c r="Z15" s="478"/>
      <c r="AA15" s="478"/>
      <c r="AB15" s="479"/>
      <c r="AC15" s="441">
        <v>2515</v>
      </c>
      <c r="AD15" s="442"/>
      <c r="AE15" s="442"/>
      <c r="AF15" s="442"/>
      <c r="AG15" s="443"/>
      <c r="AH15" s="441">
        <v>2780</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3680622</v>
      </c>
      <c r="BO15" s="461"/>
      <c r="BP15" s="461"/>
      <c r="BQ15" s="461"/>
      <c r="BR15" s="461"/>
      <c r="BS15" s="461"/>
      <c r="BT15" s="461"/>
      <c r="BU15" s="462"/>
      <c r="BV15" s="460">
        <v>3566952</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23.7</v>
      </c>
      <c r="AD16" s="562"/>
      <c r="AE16" s="562"/>
      <c r="AF16" s="562"/>
      <c r="AG16" s="563"/>
      <c r="AH16" s="561">
        <v>25.2</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4004696</v>
      </c>
      <c r="BO16" s="466"/>
      <c r="BP16" s="466"/>
      <c r="BQ16" s="466"/>
      <c r="BR16" s="466"/>
      <c r="BS16" s="466"/>
      <c r="BT16" s="466"/>
      <c r="BU16" s="467"/>
      <c r="BV16" s="465">
        <v>3919755</v>
      </c>
      <c r="BW16" s="466"/>
      <c r="BX16" s="466"/>
      <c r="BY16" s="466"/>
      <c r="BZ16" s="466"/>
      <c r="CA16" s="466"/>
      <c r="CB16" s="466"/>
      <c r="CC16" s="467"/>
      <c r="CD16" s="200"/>
      <c r="CE16" s="463" t="s">
        <v>150</v>
      </c>
      <c r="CF16" s="463"/>
      <c r="CG16" s="463"/>
      <c r="CH16" s="463"/>
      <c r="CI16" s="463"/>
      <c r="CJ16" s="463"/>
      <c r="CK16" s="463"/>
      <c r="CL16" s="463"/>
      <c r="CM16" s="463"/>
      <c r="CN16" s="463"/>
      <c r="CO16" s="463"/>
      <c r="CP16" s="463"/>
      <c r="CQ16" s="463"/>
      <c r="CR16" s="463"/>
      <c r="CS16" s="464"/>
      <c r="CT16" s="435" t="s">
        <v>151</v>
      </c>
      <c r="CU16" s="436"/>
      <c r="CV16" s="436"/>
      <c r="CW16" s="436"/>
      <c r="CX16" s="436"/>
      <c r="CY16" s="436"/>
      <c r="CZ16" s="436"/>
      <c r="DA16" s="437"/>
      <c r="DB16" s="435" t="s">
        <v>128</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7671</v>
      </c>
      <c r="AD17" s="442"/>
      <c r="AE17" s="442"/>
      <c r="AF17" s="442"/>
      <c r="AG17" s="443"/>
      <c r="AH17" s="441">
        <v>7833</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4745656</v>
      </c>
      <c r="BO17" s="466"/>
      <c r="BP17" s="466"/>
      <c r="BQ17" s="466"/>
      <c r="BR17" s="466"/>
      <c r="BS17" s="466"/>
      <c r="BT17" s="466"/>
      <c r="BU17" s="467"/>
      <c r="BV17" s="465">
        <v>4586102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135.74</v>
      </c>
      <c r="M18" s="530"/>
      <c r="N18" s="530"/>
      <c r="O18" s="530"/>
      <c r="P18" s="530"/>
      <c r="Q18" s="530"/>
      <c r="R18" s="531"/>
      <c r="S18" s="531"/>
      <c r="T18" s="531"/>
      <c r="U18" s="531"/>
      <c r="V18" s="532"/>
      <c r="W18" s="546"/>
      <c r="X18" s="547"/>
      <c r="Y18" s="547"/>
      <c r="Z18" s="547"/>
      <c r="AA18" s="547"/>
      <c r="AB18" s="557"/>
      <c r="AC18" s="429">
        <v>72.2</v>
      </c>
      <c r="AD18" s="430"/>
      <c r="AE18" s="430"/>
      <c r="AF18" s="430"/>
      <c r="AG18" s="533"/>
      <c r="AH18" s="429">
        <v>70.900000000000006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4838162</v>
      </c>
      <c r="BO18" s="466"/>
      <c r="BP18" s="466"/>
      <c r="BQ18" s="466"/>
      <c r="BR18" s="466"/>
      <c r="BS18" s="466"/>
      <c r="BT18" s="466"/>
      <c r="BU18" s="467"/>
      <c r="BV18" s="465">
        <v>4781932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144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32892518</v>
      </c>
      <c r="BO19" s="466"/>
      <c r="BP19" s="466"/>
      <c r="BQ19" s="466"/>
      <c r="BR19" s="466"/>
      <c r="BS19" s="466"/>
      <c r="BT19" s="466"/>
      <c r="BU19" s="467"/>
      <c r="BV19" s="465">
        <v>10333442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6431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8100898</v>
      </c>
      <c r="BO23" s="466"/>
      <c r="BP23" s="466"/>
      <c r="BQ23" s="466"/>
      <c r="BR23" s="466"/>
      <c r="BS23" s="466"/>
      <c r="BT23" s="466"/>
      <c r="BU23" s="467"/>
      <c r="BV23" s="465">
        <v>8153853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7600</v>
      </c>
      <c r="R24" s="442"/>
      <c r="S24" s="442"/>
      <c r="T24" s="442"/>
      <c r="U24" s="442"/>
      <c r="V24" s="443"/>
      <c r="W24" s="507"/>
      <c r="X24" s="498"/>
      <c r="Y24" s="499"/>
      <c r="Z24" s="438" t="s">
        <v>170</v>
      </c>
      <c r="AA24" s="439"/>
      <c r="AB24" s="439"/>
      <c r="AC24" s="439"/>
      <c r="AD24" s="439"/>
      <c r="AE24" s="439"/>
      <c r="AF24" s="439"/>
      <c r="AG24" s="440"/>
      <c r="AH24" s="441">
        <v>195</v>
      </c>
      <c r="AI24" s="442"/>
      <c r="AJ24" s="442"/>
      <c r="AK24" s="442"/>
      <c r="AL24" s="443"/>
      <c r="AM24" s="441">
        <v>620295</v>
      </c>
      <c r="AN24" s="442"/>
      <c r="AO24" s="442"/>
      <c r="AP24" s="442"/>
      <c r="AQ24" s="442"/>
      <c r="AR24" s="443"/>
      <c r="AS24" s="441">
        <v>3181</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4968811</v>
      </c>
      <c r="BO24" s="466"/>
      <c r="BP24" s="466"/>
      <c r="BQ24" s="466"/>
      <c r="BR24" s="466"/>
      <c r="BS24" s="466"/>
      <c r="BT24" s="466"/>
      <c r="BU24" s="467"/>
      <c r="BV24" s="465">
        <v>5083782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2</v>
      </c>
      <c r="M25" s="442"/>
      <c r="N25" s="442"/>
      <c r="O25" s="442"/>
      <c r="P25" s="443"/>
      <c r="Q25" s="441">
        <v>6200</v>
      </c>
      <c r="R25" s="442"/>
      <c r="S25" s="442"/>
      <c r="T25" s="442"/>
      <c r="U25" s="442"/>
      <c r="V25" s="443"/>
      <c r="W25" s="507"/>
      <c r="X25" s="498"/>
      <c r="Y25" s="499"/>
      <c r="Z25" s="438" t="s">
        <v>173</v>
      </c>
      <c r="AA25" s="439"/>
      <c r="AB25" s="439"/>
      <c r="AC25" s="439"/>
      <c r="AD25" s="439"/>
      <c r="AE25" s="439"/>
      <c r="AF25" s="439"/>
      <c r="AG25" s="440"/>
      <c r="AH25" s="441" t="s">
        <v>128</v>
      </c>
      <c r="AI25" s="442"/>
      <c r="AJ25" s="442"/>
      <c r="AK25" s="442"/>
      <c r="AL25" s="443"/>
      <c r="AM25" s="441" t="s">
        <v>128</v>
      </c>
      <c r="AN25" s="442"/>
      <c r="AO25" s="442"/>
      <c r="AP25" s="442"/>
      <c r="AQ25" s="442"/>
      <c r="AR25" s="443"/>
      <c r="AS25" s="441" t="s">
        <v>128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752150</v>
      </c>
      <c r="BO25" s="461"/>
      <c r="BP25" s="461"/>
      <c r="BQ25" s="461"/>
      <c r="BR25" s="461"/>
      <c r="BS25" s="461"/>
      <c r="BT25" s="461"/>
      <c r="BU25" s="462"/>
      <c r="BV25" s="460">
        <v>996611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5900</v>
      </c>
      <c r="R26" s="442"/>
      <c r="S26" s="442"/>
      <c r="T26" s="442"/>
      <c r="U26" s="442"/>
      <c r="V26" s="443"/>
      <c r="W26" s="507"/>
      <c r="X26" s="498"/>
      <c r="Y26" s="499"/>
      <c r="Z26" s="438" t="s">
        <v>176</v>
      </c>
      <c r="AA26" s="520"/>
      <c r="AB26" s="520"/>
      <c r="AC26" s="520"/>
      <c r="AD26" s="520"/>
      <c r="AE26" s="520"/>
      <c r="AF26" s="520"/>
      <c r="AG26" s="521"/>
      <c r="AH26" s="441">
        <v>3</v>
      </c>
      <c r="AI26" s="442"/>
      <c r="AJ26" s="442"/>
      <c r="AK26" s="442"/>
      <c r="AL26" s="443"/>
      <c r="AM26" s="441">
        <v>9342</v>
      </c>
      <c r="AN26" s="442"/>
      <c r="AO26" s="442"/>
      <c r="AP26" s="442"/>
      <c r="AQ26" s="442"/>
      <c r="AR26" s="443"/>
      <c r="AS26" s="441">
        <v>3114</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3200</v>
      </c>
      <c r="R27" s="442"/>
      <c r="S27" s="442"/>
      <c r="T27" s="442"/>
      <c r="U27" s="442"/>
      <c r="V27" s="443"/>
      <c r="W27" s="507"/>
      <c r="X27" s="498"/>
      <c r="Y27" s="499"/>
      <c r="Z27" s="438" t="s">
        <v>179</v>
      </c>
      <c r="AA27" s="439"/>
      <c r="AB27" s="439"/>
      <c r="AC27" s="439"/>
      <c r="AD27" s="439"/>
      <c r="AE27" s="439"/>
      <c r="AF27" s="439"/>
      <c r="AG27" s="440"/>
      <c r="AH27" s="441">
        <v>27</v>
      </c>
      <c r="AI27" s="442"/>
      <c r="AJ27" s="442"/>
      <c r="AK27" s="442"/>
      <c r="AL27" s="443"/>
      <c r="AM27" s="441">
        <v>74610</v>
      </c>
      <c r="AN27" s="442"/>
      <c r="AO27" s="442"/>
      <c r="AP27" s="442"/>
      <c r="AQ27" s="442"/>
      <c r="AR27" s="443"/>
      <c r="AS27" s="441">
        <v>2763</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492756</v>
      </c>
      <c r="BO27" s="469"/>
      <c r="BP27" s="469"/>
      <c r="BQ27" s="469"/>
      <c r="BR27" s="469"/>
      <c r="BS27" s="469"/>
      <c r="BT27" s="469"/>
      <c r="BU27" s="470"/>
      <c r="BV27" s="468">
        <v>338510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2800</v>
      </c>
      <c r="R28" s="442"/>
      <c r="S28" s="442"/>
      <c r="T28" s="442"/>
      <c r="U28" s="442"/>
      <c r="V28" s="443"/>
      <c r="W28" s="507"/>
      <c r="X28" s="498"/>
      <c r="Y28" s="499"/>
      <c r="Z28" s="438" t="s">
        <v>182</v>
      </c>
      <c r="AA28" s="439"/>
      <c r="AB28" s="439"/>
      <c r="AC28" s="439"/>
      <c r="AD28" s="439"/>
      <c r="AE28" s="439"/>
      <c r="AF28" s="439"/>
      <c r="AG28" s="440"/>
      <c r="AH28" s="441" t="s">
        <v>128</v>
      </c>
      <c r="AI28" s="442"/>
      <c r="AJ28" s="442"/>
      <c r="AK28" s="442"/>
      <c r="AL28" s="443"/>
      <c r="AM28" s="441" t="s">
        <v>128</v>
      </c>
      <c r="AN28" s="442"/>
      <c r="AO28" s="442"/>
      <c r="AP28" s="442"/>
      <c r="AQ28" s="442"/>
      <c r="AR28" s="443"/>
      <c r="AS28" s="441" t="s">
        <v>128</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751530</v>
      </c>
      <c r="BO28" s="461"/>
      <c r="BP28" s="461"/>
      <c r="BQ28" s="461"/>
      <c r="BR28" s="461"/>
      <c r="BS28" s="461"/>
      <c r="BT28" s="461"/>
      <c r="BU28" s="462"/>
      <c r="BV28" s="460">
        <v>641520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11</v>
      </c>
      <c r="M29" s="442"/>
      <c r="N29" s="442"/>
      <c r="O29" s="442"/>
      <c r="P29" s="443"/>
      <c r="Q29" s="441">
        <v>2600</v>
      </c>
      <c r="R29" s="442"/>
      <c r="S29" s="442"/>
      <c r="T29" s="442"/>
      <c r="U29" s="442"/>
      <c r="V29" s="443"/>
      <c r="W29" s="508"/>
      <c r="X29" s="509"/>
      <c r="Y29" s="510"/>
      <c r="Z29" s="438" t="s">
        <v>185</v>
      </c>
      <c r="AA29" s="439"/>
      <c r="AB29" s="439"/>
      <c r="AC29" s="439"/>
      <c r="AD29" s="439"/>
      <c r="AE29" s="439"/>
      <c r="AF29" s="439"/>
      <c r="AG29" s="440"/>
      <c r="AH29" s="441">
        <v>222</v>
      </c>
      <c r="AI29" s="442"/>
      <c r="AJ29" s="442"/>
      <c r="AK29" s="442"/>
      <c r="AL29" s="443"/>
      <c r="AM29" s="441">
        <v>694905</v>
      </c>
      <c r="AN29" s="442"/>
      <c r="AO29" s="442"/>
      <c r="AP29" s="442"/>
      <c r="AQ29" s="442"/>
      <c r="AR29" s="443"/>
      <c r="AS29" s="441">
        <v>3130</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1019</v>
      </c>
      <c r="BO29" s="466"/>
      <c r="BP29" s="466"/>
      <c r="BQ29" s="466"/>
      <c r="BR29" s="466"/>
      <c r="BS29" s="466"/>
      <c r="BT29" s="466"/>
      <c r="BU29" s="467"/>
      <c r="BV29" s="465">
        <v>1019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100.2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9870839</v>
      </c>
      <c r="BO30" s="469"/>
      <c r="BP30" s="469"/>
      <c r="BQ30" s="469"/>
      <c r="BR30" s="469"/>
      <c r="BS30" s="469"/>
      <c r="BT30" s="469"/>
      <c r="BU30" s="470"/>
      <c r="BV30" s="468">
        <v>1773576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15</v>
      </c>
      <c r="BX34" s="424"/>
      <c r="BY34" s="423" t="str">
        <f>IF('各会計、関係団体の財政状況及び健全化判断比率'!B68="","",'各会計、関係団体の財政状況及び健全化判断比率'!B68)</f>
        <v>御殿場市・小山町広域行政組合</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御殿場市小山町土地開発公社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育英奨学資金特別会計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IF('各会計、関係団体の財政状況及び健全化判断比率'!B33="","",'各会計、関係団体の財政状況及び健全化判断比率'!B33)</f>
        <v>木質バイオマス発電事業特別会計</v>
      </c>
      <c r="BH35" s="423"/>
      <c r="BI35" s="423"/>
      <c r="BJ35" s="423"/>
      <c r="BK35" s="423"/>
      <c r="BL35" s="423"/>
      <c r="BM35" s="423"/>
      <c r="BN35" s="423"/>
      <c r="BO35" s="423"/>
      <c r="BP35" s="423"/>
      <c r="BQ35" s="423"/>
      <c r="BR35" s="423"/>
      <c r="BS35" s="423"/>
      <c r="BT35" s="423"/>
      <c r="BU35" s="423"/>
      <c r="BV35" s="213"/>
      <c r="BW35" s="424">
        <f t="shared" ref="BW35:BW43" si="2">IF(BY35="","",BW34+1)</f>
        <v>16</v>
      </c>
      <c r="BX35" s="424"/>
      <c r="BY35" s="423" t="str">
        <f>IF('各会計、関係団体の財政状況及び健全化判断比率'!B69="","",'各会計、関係団体の財政状況及び健全化判断比率'!B69)</f>
        <v>駿豆学園管理組合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土地取得特別会計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IF('各会計、関係団体の財政状況及び健全化判断比率'!B34="","",'各会計、関係団体の財政状況及び健全化判断比率'!B34)</f>
        <v>温泉供給事業特別会計</v>
      </c>
      <c r="BH36" s="423"/>
      <c r="BI36" s="423"/>
      <c r="BJ36" s="423"/>
      <c r="BK36" s="423"/>
      <c r="BL36" s="423"/>
      <c r="BM36" s="423"/>
      <c r="BN36" s="423"/>
      <c r="BO36" s="423"/>
      <c r="BP36" s="423"/>
      <c r="BQ36" s="423"/>
      <c r="BR36" s="423"/>
      <c r="BS36" s="423"/>
      <c r="BT36" s="423"/>
      <c r="BU36" s="423"/>
      <c r="BV36" s="213"/>
      <c r="BW36" s="424">
        <f t="shared" si="2"/>
        <v>17</v>
      </c>
      <c r="BX36" s="424"/>
      <c r="BY36" s="423" t="str">
        <f>IF('各会計、関係団体の財政状況及び健全化判断比率'!B70="","",'各会計、関係団体の財政状況及び健全化判断比率'!B70)</f>
        <v>駿東地区交通災害共済組合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11</v>
      </c>
      <c r="BF37" s="424"/>
      <c r="BG37" s="423" t="str">
        <f>IF('各会計、関係団体の財政状況及び健全化判断比率'!B35="","",'各会計、関係団体の財政状況及び健全化判断比率'!B35)</f>
        <v>新産業集積エリア造成事業特別会計</v>
      </c>
      <c r="BH37" s="423"/>
      <c r="BI37" s="423"/>
      <c r="BJ37" s="423"/>
      <c r="BK37" s="423"/>
      <c r="BL37" s="423"/>
      <c r="BM37" s="423"/>
      <c r="BN37" s="423"/>
      <c r="BO37" s="423"/>
      <c r="BP37" s="423"/>
      <c r="BQ37" s="423"/>
      <c r="BR37" s="423"/>
      <c r="BS37" s="423"/>
      <c r="BT37" s="423"/>
      <c r="BU37" s="423"/>
      <c r="BV37" s="213"/>
      <c r="BW37" s="424">
        <f t="shared" si="2"/>
        <v>18</v>
      </c>
      <c r="BX37" s="424"/>
      <c r="BY37" s="423" t="str">
        <f>IF('各会計、関係団体の財政状況及び健全化判断比率'!B71="","",'各会計、関係団体の財政状況及び健全化判断比率'!B71)</f>
        <v>静岡県市町総合事務組合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12</v>
      </c>
      <c r="BF38" s="424"/>
      <c r="BG38" s="423" t="str">
        <f>IF('各会計、関係団体の財政状況及び健全化判断比率'!B36="","",'各会計、関係団体の財政状況及び健全化判断比率'!B36)</f>
        <v>上野工業団地造成事業特別会計</v>
      </c>
      <c r="BH38" s="423"/>
      <c r="BI38" s="423"/>
      <c r="BJ38" s="423"/>
      <c r="BK38" s="423"/>
      <c r="BL38" s="423"/>
      <c r="BM38" s="423"/>
      <c r="BN38" s="423"/>
      <c r="BO38" s="423"/>
      <c r="BP38" s="423"/>
      <c r="BQ38" s="423"/>
      <c r="BR38" s="423"/>
      <c r="BS38" s="423"/>
      <c r="BT38" s="423"/>
      <c r="BU38" s="423"/>
      <c r="BV38" s="213"/>
      <c r="BW38" s="424">
        <f t="shared" si="2"/>
        <v>19</v>
      </c>
      <c r="BX38" s="424"/>
      <c r="BY38" s="423" t="str">
        <f>IF('各会計、関係団体の財政状況及び健全化判断比率'!B72="","",'各会計、関係団体の財政状況及び健全化判断比率'!B72)</f>
        <v>静岡県地方税滞納整理組合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f t="shared" si="1"/>
        <v>13</v>
      </c>
      <c r="BF39" s="424"/>
      <c r="BG39" s="423" t="str">
        <f>IF('各会計、関係団体の財政状況及び健全化判断比率'!B37="","",'各会計、関係団体の財政状況及び健全化判断比率'!B37)</f>
        <v>小山ＰＡ周辺開発事業特別会計</v>
      </c>
      <c r="BH39" s="423"/>
      <c r="BI39" s="423"/>
      <c r="BJ39" s="423"/>
      <c r="BK39" s="423"/>
      <c r="BL39" s="423"/>
      <c r="BM39" s="423"/>
      <c r="BN39" s="423"/>
      <c r="BO39" s="423"/>
      <c r="BP39" s="423"/>
      <c r="BQ39" s="423"/>
      <c r="BR39" s="423"/>
      <c r="BS39" s="423"/>
      <c r="BT39" s="423"/>
      <c r="BU39" s="423"/>
      <c r="BV39" s="213"/>
      <c r="BW39" s="424">
        <f t="shared" si="2"/>
        <v>20</v>
      </c>
      <c r="BX39" s="424"/>
      <c r="BY39" s="423" t="str">
        <f>IF('各会計、関係団体の財政状況及び健全化判断比率'!B73="","",'各会計、関係団体の財政状況及び健全化判断比率'!B73)</f>
        <v>静岡県後期高齢者医療広域組合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f t="shared" si="1"/>
        <v>14</v>
      </c>
      <c r="BF40" s="424"/>
      <c r="BG40" s="423" t="str">
        <f>IF('各会計、関係団体の財政状況及び健全化判断比率'!B38="","",'各会計、関係団体の財政状況及び健全化判断比率'!B38)</f>
        <v>宅地造成事業特別会計</v>
      </c>
      <c r="BH40" s="423"/>
      <c r="BI40" s="423"/>
      <c r="BJ40" s="423"/>
      <c r="BK40" s="423"/>
      <c r="BL40" s="423"/>
      <c r="BM40" s="423"/>
      <c r="BN40" s="423"/>
      <c r="BO40" s="423"/>
      <c r="BP40" s="423"/>
      <c r="BQ40" s="423"/>
      <c r="BR40" s="423"/>
      <c r="BS40" s="423"/>
      <c r="BT40" s="423"/>
      <c r="BU40" s="423"/>
      <c r="BV40" s="213"/>
      <c r="BW40" s="424">
        <f t="shared" si="2"/>
        <v>21</v>
      </c>
      <c r="BX40" s="424"/>
      <c r="BY40" s="423" t="str">
        <f>IF('各会計、関係団体の財政状況及び健全化判断比率'!B74="","",'各会計、関係団体の財政状況及び健全化判断比率'!B74)</f>
        <v>静岡県後期高齢者医療広域組合（事業会計分）</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XfHxFYOOEQbONq1dZW+xUWQfmT/98OasuFBHXYGZd1898iavIp57YvlEJz3X8B+TKtbALZJ0BW4zcoxmQ/nCQ==" saltValue="GOz3hsKMv+oZ1g8kiNYq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4" t="s">
        <v>571</v>
      </c>
      <c r="D34" s="1244"/>
      <c r="E34" s="1245"/>
      <c r="F34" s="32" t="s">
        <v>523</v>
      </c>
      <c r="G34" s="33" t="s">
        <v>523</v>
      </c>
      <c r="H34" s="33" t="s">
        <v>523</v>
      </c>
      <c r="I34" s="33">
        <v>0</v>
      </c>
      <c r="J34" s="34" t="s">
        <v>572</v>
      </c>
      <c r="K34" s="22"/>
      <c r="L34" s="22"/>
      <c r="M34" s="22"/>
      <c r="N34" s="22"/>
      <c r="O34" s="22"/>
      <c r="P34" s="22"/>
    </row>
    <row r="35" spans="1:16" ht="39" customHeight="1" x14ac:dyDescent="0.15">
      <c r="A35" s="22"/>
      <c r="B35" s="35"/>
      <c r="C35" s="1238" t="s">
        <v>573</v>
      </c>
      <c r="D35" s="1239"/>
      <c r="E35" s="1240"/>
      <c r="F35" s="36">
        <v>3.62</v>
      </c>
      <c r="G35" s="37">
        <v>6.46</v>
      </c>
      <c r="H35" s="37">
        <v>7.05</v>
      </c>
      <c r="I35" s="37">
        <v>9.2100000000000009</v>
      </c>
      <c r="J35" s="38">
        <v>9.5299999999999994</v>
      </c>
      <c r="K35" s="22"/>
      <c r="L35" s="22"/>
      <c r="M35" s="22"/>
      <c r="N35" s="22"/>
      <c r="O35" s="22"/>
      <c r="P35" s="22"/>
    </row>
    <row r="36" spans="1:16" ht="39" customHeight="1" x14ac:dyDescent="0.15">
      <c r="A36" s="22"/>
      <c r="B36" s="35"/>
      <c r="C36" s="1238" t="s">
        <v>574</v>
      </c>
      <c r="D36" s="1239"/>
      <c r="E36" s="1240"/>
      <c r="F36" s="36">
        <v>3.39</v>
      </c>
      <c r="G36" s="37">
        <v>4.76</v>
      </c>
      <c r="H36" s="37">
        <v>3.64</v>
      </c>
      <c r="I36" s="37">
        <v>4.22</v>
      </c>
      <c r="J36" s="38">
        <v>3.62</v>
      </c>
      <c r="K36" s="22"/>
      <c r="L36" s="22"/>
      <c r="M36" s="22"/>
      <c r="N36" s="22"/>
      <c r="O36" s="22"/>
      <c r="P36" s="22"/>
    </row>
    <row r="37" spans="1:16" ht="39" customHeight="1" x14ac:dyDescent="0.15">
      <c r="A37" s="22"/>
      <c r="B37" s="35"/>
      <c r="C37" s="1238" t="s">
        <v>575</v>
      </c>
      <c r="D37" s="1239"/>
      <c r="E37" s="1240"/>
      <c r="F37" s="36">
        <v>7.18</v>
      </c>
      <c r="G37" s="37">
        <v>7.15</v>
      </c>
      <c r="H37" s="37">
        <v>6.48</v>
      </c>
      <c r="I37" s="37">
        <v>1.71</v>
      </c>
      <c r="J37" s="38">
        <v>2.2000000000000002</v>
      </c>
      <c r="K37" s="22"/>
      <c r="L37" s="22"/>
      <c r="M37" s="22"/>
      <c r="N37" s="22"/>
      <c r="O37" s="22"/>
      <c r="P37" s="22"/>
    </row>
    <row r="38" spans="1:16" ht="39" customHeight="1" x14ac:dyDescent="0.15">
      <c r="A38" s="22"/>
      <c r="B38" s="35"/>
      <c r="C38" s="1238" t="s">
        <v>576</v>
      </c>
      <c r="D38" s="1239"/>
      <c r="E38" s="1240"/>
      <c r="F38" s="36">
        <v>2.16</v>
      </c>
      <c r="G38" s="37">
        <v>1.43</v>
      </c>
      <c r="H38" s="37">
        <v>0.98</v>
      </c>
      <c r="I38" s="37">
        <v>1.96</v>
      </c>
      <c r="J38" s="38">
        <v>1.76</v>
      </c>
      <c r="K38" s="22"/>
      <c r="L38" s="22"/>
      <c r="M38" s="22"/>
      <c r="N38" s="22"/>
      <c r="O38" s="22"/>
      <c r="P38" s="22"/>
    </row>
    <row r="39" spans="1:16" ht="39" customHeight="1" x14ac:dyDescent="0.15">
      <c r="A39" s="22"/>
      <c r="B39" s="35"/>
      <c r="C39" s="1238" t="s">
        <v>577</v>
      </c>
      <c r="D39" s="1239"/>
      <c r="E39" s="1240"/>
      <c r="F39" s="36">
        <v>0</v>
      </c>
      <c r="G39" s="37">
        <v>0</v>
      </c>
      <c r="H39" s="37">
        <v>0</v>
      </c>
      <c r="I39" s="37">
        <v>0</v>
      </c>
      <c r="J39" s="38">
        <v>1.6</v>
      </c>
      <c r="K39" s="22"/>
      <c r="L39" s="22"/>
      <c r="M39" s="22"/>
      <c r="N39" s="22"/>
      <c r="O39" s="22"/>
      <c r="P39" s="22"/>
    </row>
    <row r="40" spans="1:16" ht="39" customHeight="1" x14ac:dyDescent="0.15">
      <c r="A40" s="22"/>
      <c r="B40" s="35"/>
      <c r="C40" s="1238" t="s">
        <v>578</v>
      </c>
      <c r="D40" s="1239"/>
      <c r="E40" s="1240"/>
      <c r="F40" s="36">
        <v>0</v>
      </c>
      <c r="G40" s="37">
        <v>0</v>
      </c>
      <c r="H40" s="37">
        <v>0.01</v>
      </c>
      <c r="I40" s="37">
        <v>0.02</v>
      </c>
      <c r="J40" s="38">
        <v>7.0000000000000007E-2</v>
      </c>
      <c r="K40" s="22"/>
      <c r="L40" s="22"/>
      <c r="M40" s="22"/>
      <c r="N40" s="22"/>
      <c r="O40" s="22"/>
      <c r="P40" s="22"/>
    </row>
    <row r="41" spans="1:16" ht="39" customHeight="1" x14ac:dyDescent="0.15">
      <c r="A41" s="22"/>
      <c r="B41" s="35"/>
      <c r="C41" s="1238" t="s">
        <v>579</v>
      </c>
      <c r="D41" s="1239"/>
      <c r="E41" s="1240"/>
      <c r="F41" s="36" t="s">
        <v>523</v>
      </c>
      <c r="G41" s="37">
        <v>0.01</v>
      </c>
      <c r="H41" s="37">
        <v>0.01</v>
      </c>
      <c r="I41" s="37">
        <v>0.14000000000000001</v>
      </c>
      <c r="J41" s="38">
        <v>0.05</v>
      </c>
      <c r="K41" s="22"/>
      <c r="L41" s="22"/>
      <c r="M41" s="22"/>
      <c r="N41" s="22"/>
      <c r="O41" s="22"/>
      <c r="P41" s="22"/>
    </row>
    <row r="42" spans="1:16" ht="39" customHeight="1" x14ac:dyDescent="0.15">
      <c r="A42" s="22"/>
      <c r="B42" s="39"/>
      <c r="C42" s="1238" t="s">
        <v>580</v>
      </c>
      <c r="D42" s="1239"/>
      <c r="E42" s="1240"/>
      <c r="F42" s="36" t="s">
        <v>523</v>
      </c>
      <c r="G42" s="37" t="s">
        <v>523</v>
      </c>
      <c r="H42" s="37" t="s">
        <v>523</v>
      </c>
      <c r="I42" s="37" t="s">
        <v>523</v>
      </c>
      <c r="J42" s="38" t="s">
        <v>523</v>
      </c>
      <c r="K42" s="22"/>
      <c r="L42" s="22"/>
      <c r="M42" s="22"/>
      <c r="N42" s="22"/>
      <c r="O42" s="22"/>
      <c r="P42" s="22"/>
    </row>
    <row r="43" spans="1:16" ht="39" customHeight="1" thickBot="1" x14ac:dyDescent="0.2">
      <c r="A43" s="22"/>
      <c r="B43" s="40"/>
      <c r="C43" s="1241" t="s">
        <v>581</v>
      </c>
      <c r="D43" s="1242"/>
      <c r="E43" s="1243"/>
      <c r="F43" s="41">
        <v>0.16</v>
      </c>
      <c r="G43" s="42">
        <v>0.1</v>
      </c>
      <c r="H43" s="42">
        <v>0.14000000000000001</v>
      </c>
      <c r="I43" s="42">
        <v>7.0000000000000007E-2</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rjjED5595Q6kiwiltO+Mi5l8v3lRHzRuh4SV7/9p3UtkVztGsTOG8uIANA41LY78QDsS8akFTxZD68avyJEHA==" saltValue="DniWDnItHnm2b9Ohw0pH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916</v>
      </c>
      <c r="L45" s="60">
        <v>897</v>
      </c>
      <c r="M45" s="60">
        <v>890</v>
      </c>
      <c r="N45" s="60">
        <v>890</v>
      </c>
      <c r="O45" s="61">
        <v>874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523</v>
      </c>
      <c r="L46" s="64" t="s">
        <v>523</v>
      </c>
      <c r="M46" s="64" t="s">
        <v>523</v>
      </c>
      <c r="N46" s="64" t="s">
        <v>523</v>
      </c>
      <c r="O46" s="65" t="s">
        <v>523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523</v>
      </c>
      <c r="L47" s="64" t="s">
        <v>523</v>
      </c>
      <c r="M47" s="64" t="s">
        <v>523</v>
      </c>
      <c r="N47" s="64" t="s">
        <v>523</v>
      </c>
      <c r="O47" s="65" t="s">
        <v>523</v>
      </c>
      <c r="P47" s="48"/>
      <c r="Q47" s="48"/>
      <c r="R47" s="48"/>
      <c r="S47" s="48"/>
      <c r="T47" s="48"/>
      <c r="U47" s="48"/>
    </row>
    <row r="48" spans="1:21" ht="30.75" customHeight="1" x14ac:dyDescent="0.15">
      <c r="A48" s="48"/>
      <c r="B48" s="1266"/>
      <c r="C48" s="1267"/>
      <c r="D48" s="62"/>
      <c r="E48" s="1248" t="s">
        <v>15</v>
      </c>
      <c r="F48" s="1248"/>
      <c r="G48" s="1248"/>
      <c r="H48" s="1248"/>
      <c r="I48" s="1248"/>
      <c r="J48" s="1249"/>
      <c r="K48" s="63">
        <v>50</v>
      </c>
      <c r="L48" s="64">
        <v>53</v>
      </c>
      <c r="M48" s="64">
        <v>51</v>
      </c>
      <c r="N48" s="64">
        <v>69</v>
      </c>
      <c r="O48" s="65">
        <v>50</v>
      </c>
      <c r="P48" s="48"/>
      <c r="Q48" s="48"/>
      <c r="R48" s="48"/>
      <c r="S48" s="48"/>
      <c r="T48" s="48"/>
      <c r="U48" s="48"/>
    </row>
    <row r="49" spans="1:21" ht="30.75" customHeight="1" x14ac:dyDescent="0.15">
      <c r="A49" s="48"/>
      <c r="B49" s="1266"/>
      <c r="C49" s="1267"/>
      <c r="D49" s="62"/>
      <c r="E49" s="1248" t="s">
        <v>16</v>
      </c>
      <c r="F49" s="1248"/>
      <c r="G49" s="1248"/>
      <c r="H49" s="1248"/>
      <c r="I49" s="1248"/>
      <c r="J49" s="1249"/>
      <c r="K49" s="63">
        <v>37</v>
      </c>
      <c r="L49" s="64">
        <v>42</v>
      </c>
      <c r="M49" s="64">
        <v>32</v>
      </c>
      <c r="N49" s="64">
        <v>29</v>
      </c>
      <c r="O49" s="65">
        <v>30</v>
      </c>
      <c r="P49" s="48"/>
      <c r="Q49" s="48"/>
      <c r="R49" s="48"/>
      <c r="S49" s="48"/>
      <c r="T49" s="48"/>
      <c r="U49" s="48"/>
    </row>
    <row r="50" spans="1:21" ht="30.75" customHeight="1" x14ac:dyDescent="0.15">
      <c r="A50" s="48"/>
      <c r="B50" s="1266"/>
      <c r="C50" s="1267"/>
      <c r="D50" s="62"/>
      <c r="E50" s="1248" t="s">
        <v>17</v>
      </c>
      <c r="F50" s="1248"/>
      <c r="G50" s="1248"/>
      <c r="H50" s="1248"/>
      <c r="I50" s="1248"/>
      <c r="J50" s="1249"/>
      <c r="K50" s="63">
        <v>7</v>
      </c>
      <c r="L50" s="64" t="s">
        <v>523</v>
      </c>
      <c r="M50" s="64" t="s">
        <v>523</v>
      </c>
      <c r="N50" s="64" t="s">
        <v>523</v>
      </c>
      <c r="O50" s="65" t="s">
        <v>523</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582</v>
      </c>
      <c r="L52" s="64">
        <v>536</v>
      </c>
      <c r="M52" s="64">
        <v>552</v>
      </c>
      <c r="N52" s="64">
        <v>569</v>
      </c>
      <c r="O52" s="65">
        <v>569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428</v>
      </c>
      <c r="L53" s="69">
        <v>456</v>
      </c>
      <c r="M53" s="69">
        <v>421</v>
      </c>
      <c r="N53" s="69">
        <v>419</v>
      </c>
      <c r="O53" s="70">
        <v>385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523</v>
      </c>
      <c r="L57" s="83" t="s">
        <v>523</v>
      </c>
      <c r="M57" s="83" t="s">
        <v>523</v>
      </c>
      <c r="N57" s="83" t="s">
        <v>523</v>
      </c>
      <c r="O57" s="84" t="s">
        <v>523</v>
      </c>
    </row>
    <row r="58" spans="1:21" ht="31.5" customHeight="1" thickBot="1" x14ac:dyDescent="0.2">
      <c r="B58" s="1256"/>
      <c r="C58" s="1257"/>
      <c r="D58" s="1261" t="s">
        <v>27</v>
      </c>
      <c r="E58" s="1262"/>
      <c r="F58" s="1262"/>
      <c r="G58" s="1262"/>
      <c r="H58" s="1262"/>
      <c r="I58" s="1262"/>
      <c r="J58" s="1263"/>
      <c r="K58" s="85" t="s">
        <v>523</v>
      </c>
      <c r="L58" s="86" t="s">
        <v>523</v>
      </c>
      <c r="M58" s="86" t="s">
        <v>523</v>
      </c>
      <c r="N58" s="86" t="s">
        <v>523</v>
      </c>
      <c r="O58" s="87" t="s">
        <v>523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08oF/AZpHXQ+4EZdFv/NzwgPCNGebh0pzHnNPLiPs6+u3fD9o+U1R5hCvdfWMHl7j10jq7TXCXuFvM4T1ZXfQ==" saltValue="c9fr9bkbY9o2qvqr0AEb5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565</v>
      </c>
      <c r="J40" s="99" t="s">
        <v>566</v>
      </c>
      <c r="K40" s="99" t="s">
        <v>567</v>
      </c>
      <c r="L40" s="99" t="s">
        <v>568</v>
      </c>
      <c r="M40" s="100" t="s">
        <v>569</v>
      </c>
    </row>
    <row r="41" spans="2:13" ht="27.75" customHeight="1" x14ac:dyDescent="0.15">
      <c r="B41" s="1284" t="s">
        <v>30</v>
      </c>
      <c r="C41" s="1285"/>
      <c r="D41" s="101"/>
      <c r="E41" s="1286" t="s">
        <v>31</v>
      </c>
      <c r="F41" s="1286"/>
      <c r="G41" s="1286"/>
      <c r="H41" s="1287"/>
      <c r="I41" s="102">
        <v>8317</v>
      </c>
      <c r="J41" s="103">
        <v>8228</v>
      </c>
      <c r="K41" s="103">
        <v>8155</v>
      </c>
      <c r="L41" s="103">
        <v>8154</v>
      </c>
      <c r="M41" s="104">
        <v>8101</v>
      </c>
    </row>
    <row r="42" spans="2:13" ht="27.75" customHeight="1" x14ac:dyDescent="0.15">
      <c r="B42" s="1274"/>
      <c r="C42" s="1275"/>
      <c r="D42" s="105"/>
      <c r="E42" s="1278" t="s">
        <v>32</v>
      </c>
      <c r="F42" s="1278"/>
      <c r="G42" s="1278"/>
      <c r="H42" s="1279"/>
      <c r="I42" s="106">
        <v>14</v>
      </c>
      <c r="J42" s="107" t="s">
        <v>523</v>
      </c>
      <c r="K42" s="107" t="s">
        <v>523</v>
      </c>
      <c r="L42" s="107">
        <v>425</v>
      </c>
      <c r="M42" s="108">
        <v>340</v>
      </c>
    </row>
    <row r="43" spans="2:13" ht="27.75" customHeight="1" x14ac:dyDescent="0.15">
      <c r="B43" s="1274"/>
      <c r="C43" s="1275"/>
      <c r="D43" s="105"/>
      <c r="E43" s="1278" t="s">
        <v>33</v>
      </c>
      <c r="F43" s="1278"/>
      <c r="G43" s="1278"/>
      <c r="H43" s="1279"/>
      <c r="I43" s="106">
        <v>571</v>
      </c>
      <c r="J43" s="107">
        <v>554</v>
      </c>
      <c r="K43" s="107">
        <v>565</v>
      </c>
      <c r="L43" s="107">
        <v>632</v>
      </c>
      <c r="M43" s="108">
        <v>593</v>
      </c>
    </row>
    <row r="44" spans="2:13" ht="27.75" customHeight="1" x14ac:dyDescent="0.15">
      <c r="B44" s="1274"/>
      <c r="C44" s="1275"/>
      <c r="D44" s="105"/>
      <c r="E44" s="1278" t="s">
        <v>34</v>
      </c>
      <c r="F44" s="1278"/>
      <c r="G44" s="1278"/>
      <c r="H44" s="1279"/>
      <c r="I44" s="106">
        <v>223</v>
      </c>
      <c r="J44" s="107">
        <v>242</v>
      </c>
      <c r="K44" s="107">
        <v>223</v>
      </c>
      <c r="L44" s="107">
        <v>420</v>
      </c>
      <c r="M44" s="108">
        <v>388</v>
      </c>
    </row>
    <row r="45" spans="2:13" ht="27.75" customHeight="1" x14ac:dyDescent="0.15">
      <c r="B45" s="1274"/>
      <c r="C45" s="1275"/>
      <c r="D45" s="105"/>
      <c r="E45" s="1278" t="s">
        <v>35</v>
      </c>
      <c r="F45" s="1278"/>
      <c r="G45" s="1278"/>
      <c r="H45" s="1279"/>
      <c r="I45" s="106">
        <v>2645</v>
      </c>
      <c r="J45" s="107">
        <v>2936</v>
      </c>
      <c r="K45" s="107">
        <v>2792</v>
      </c>
      <c r="L45" s="107">
        <v>2606</v>
      </c>
      <c r="M45" s="108">
        <v>2501</v>
      </c>
    </row>
    <row r="46" spans="2:13" ht="27.75" customHeight="1" x14ac:dyDescent="0.15">
      <c r="B46" s="1274"/>
      <c r="C46" s="1275"/>
      <c r="D46" s="109"/>
      <c r="E46" s="1278" t="s">
        <v>36</v>
      </c>
      <c r="F46" s="1278"/>
      <c r="G46" s="1278"/>
      <c r="H46" s="1279"/>
      <c r="I46" s="106" t="s">
        <v>523</v>
      </c>
      <c r="J46" s="107" t="s">
        <v>523</v>
      </c>
      <c r="K46" s="107" t="s">
        <v>523</v>
      </c>
      <c r="L46" s="107" t="s">
        <v>523</v>
      </c>
      <c r="M46" s="108" t="s">
        <v>523</v>
      </c>
    </row>
    <row r="47" spans="2:13" ht="27.75" customHeight="1" x14ac:dyDescent="0.15">
      <c r="B47" s="1274"/>
      <c r="C47" s="1275"/>
      <c r="D47" s="110"/>
      <c r="E47" s="1288" t="s">
        <v>37</v>
      </c>
      <c r="F47" s="1289"/>
      <c r="G47" s="1289"/>
      <c r="H47" s="1290"/>
      <c r="I47" s="106" t="s">
        <v>523</v>
      </c>
      <c r="J47" s="107" t="s">
        <v>523</v>
      </c>
      <c r="K47" s="107" t="s">
        <v>523</v>
      </c>
      <c r="L47" s="107" t="s">
        <v>523</v>
      </c>
      <c r="M47" s="108" t="s">
        <v>523</v>
      </c>
    </row>
    <row r="48" spans="2:13" ht="27.75" customHeight="1" x14ac:dyDescent="0.15">
      <c r="B48" s="1274"/>
      <c r="C48" s="1275"/>
      <c r="D48" s="105"/>
      <c r="E48" s="1278" t="s">
        <v>38</v>
      </c>
      <c r="F48" s="1278"/>
      <c r="G48" s="1278"/>
      <c r="H48" s="1279"/>
      <c r="I48" s="106" t="s">
        <v>523</v>
      </c>
      <c r="J48" s="107" t="s">
        <v>523</v>
      </c>
      <c r="K48" s="107" t="s">
        <v>523</v>
      </c>
      <c r="L48" s="107" t="s">
        <v>523</v>
      </c>
      <c r="M48" s="108" t="s">
        <v>523</v>
      </c>
    </row>
    <row r="49" spans="2:13" ht="27.75" customHeight="1" x14ac:dyDescent="0.15">
      <c r="B49" s="1276"/>
      <c r="C49" s="1277"/>
      <c r="D49" s="105"/>
      <c r="E49" s="1278" t="s">
        <v>39</v>
      </c>
      <c r="F49" s="1278"/>
      <c r="G49" s="1278"/>
      <c r="H49" s="1279"/>
      <c r="I49" s="106" t="s">
        <v>523</v>
      </c>
      <c r="J49" s="107" t="s">
        <v>523</v>
      </c>
      <c r="K49" s="107" t="s">
        <v>523</v>
      </c>
      <c r="L49" s="107" t="s">
        <v>523</v>
      </c>
      <c r="M49" s="108" t="s">
        <v>523</v>
      </c>
    </row>
    <row r="50" spans="2:13" ht="27.75" customHeight="1" x14ac:dyDescent="0.15">
      <c r="B50" s="1272" t="s">
        <v>40</v>
      </c>
      <c r="C50" s="1273"/>
      <c r="D50" s="111"/>
      <c r="E50" s="1278" t="s">
        <v>41</v>
      </c>
      <c r="F50" s="1278"/>
      <c r="G50" s="1278"/>
      <c r="H50" s="1279"/>
      <c r="I50" s="106">
        <v>523</v>
      </c>
      <c r="J50" s="107">
        <v>1196</v>
      </c>
      <c r="K50" s="107">
        <v>1706</v>
      </c>
      <c r="L50" s="107">
        <v>2516</v>
      </c>
      <c r="M50" s="108">
        <v>10783</v>
      </c>
    </row>
    <row r="51" spans="2:13" ht="27.75" customHeight="1" x14ac:dyDescent="0.15">
      <c r="B51" s="1274"/>
      <c r="C51" s="1275"/>
      <c r="D51" s="105"/>
      <c r="E51" s="1278" t="s">
        <v>42</v>
      </c>
      <c r="F51" s="1278"/>
      <c r="G51" s="1278"/>
      <c r="H51" s="1279"/>
      <c r="I51" s="106">
        <v>16</v>
      </c>
      <c r="J51" s="107">
        <v>14</v>
      </c>
      <c r="K51" s="107">
        <v>11</v>
      </c>
      <c r="L51" s="107">
        <v>9</v>
      </c>
      <c r="M51" s="108">
        <v>7</v>
      </c>
    </row>
    <row r="52" spans="2:13" ht="27.75" customHeight="1" x14ac:dyDescent="0.15">
      <c r="B52" s="1276"/>
      <c r="C52" s="1277"/>
      <c r="D52" s="105"/>
      <c r="E52" s="1278" t="s">
        <v>43</v>
      </c>
      <c r="F52" s="1278"/>
      <c r="G52" s="1278"/>
      <c r="H52" s="1279"/>
      <c r="I52" s="106">
        <v>6224</v>
      </c>
      <c r="J52" s="107">
        <v>6312</v>
      </c>
      <c r="K52" s="107">
        <v>6361</v>
      </c>
      <c r="L52" s="107">
        <v>6446</v>
      </c>
      <c r="M52" s="108">
        <v>6407</v>
      </c>
    </row>
    <row r="53" spans="2:13" ht="27.75" customHeight="1" thickBot="1" x14ac:dyDescent="0.2">
      <c r="B53" s="1280" t="s">
        <v>44</v>
      </c>
      <c r="C53" s="1281"/>
      <c r="D53" s="112"/>
      <c r="E53" s="1282" t="s">
        <v>45</v>
      </c>
      <c r="F53" s="1282"/>
      <c r="G53" s="1282"/>
      <c r="H53" s="1283"/>
      <c r="I53" s="113">
        <v>5008</v>
      </c>
      <c r="J53" s="114">
        <v>4438</v>
      </c>
      <c r="K53" s="114">
        <v>3657</v>
      </c>
      <c r="L53" s="114">
        <v>3266</v>
      </c>
      <c r="M53" s="115">
        <v>-5274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Lw/q7vpkZsdwTdWBKH/M77zHFEpamx/gZrORSf2DXPHCA2K47GQXkqstdnVlAlHJLwUcQx7VV9RP7yhoBjW6w==" saltValue="XPSOgggHns0hWSnbSqbt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299" t="s">
        <v>48</v>
      </c>
      <c r="D55" s="1299"/>
      <c r="E55" s="1300"/>
      <c r="F55" s="127">
        <v>601</v>
      </c>
      <c r="G55" s="127">
        <v>642</v>
      </c>
      <c r="H55" s="128">
        <v>752</v>
      </c>
    </row>
    <row r="56" spans="2:8" ht="52.5" customHeight="1" x14ac:dyDescent="0.15">
      <c r="B56" s="129"/>
      <c r="C56" s="1301" t="s">
        <v>49</v>
      </c>
      <c r="D56" s="1301"/>
      <c r="E56" s="1302"/>
      <c r="F56" s="130">
        <v>1</v>
      </c>
      <c r="G56" s="130">
        <v>1</v>
      </c>
      <c r="H56" s="131">
        <v>1</v>
      </c>
    </row>
    <row r="57" spans="2:8" ht="53.25" customHeight="1" x14ac:dyDescent="0.15">
      <c r="B57" s="129"/>
      <c r="C57" s="1303" t="s">
        <v>50</v>
      </c>
      <c r="D57" s="1303"/>
      <c r="E57" s="1304"/>
      <c r="F57" s="132">
        <v>954</v>
      </c>
      <c r="G57" s="132">
        <v>1774</v>
      </c>
      <c r="H57" s="133">
        <v>9871</v>
      </c>
    </row>
    <row r="58" spans="2:8" ht="45.75" customHeight="1" x14ac:dyDescent="0.15">
      <c r="B58" s="134"/>
      <c r="C58" s="1291" t="s">
        <v>603</v>
      </c>
      <c r="D58" s="1292"/>
      <c r="E58" s="1293"/>
      <c r="F58" s="135">
        <v>511</v>
      </c>
      <c r="G58" s="135">
        <v>831</v>
      </c>
      <c r="H58" s="136">
        <v>6444</v>
      </c>
    </row>
    <row r="59" spans="2:8" ht="45.75" customHeight="1" x14ac:dyDescent="0.15">
      <c r="B59" s="134"/>
      <c r="C59" s="1291" t="s">
        <v>604</v>
      </c>
      <c r="D59" s="1292"/>
      <c r="E59" s="1293"/>
      <c r="F59" s="135"/>
      <c r="G59" s="135">
        <v>16</v>
      </c>
      <c r="H59" s="136">
        <v>2217</v>
      </c>
    </row>
    <row r="60" spans="2:8" ht="45.75" customHeight="1" x14ac:dyDescent="0.15">
      <c r="B60" s="134"/>
      <c r="C60" s="1291" t="s">
        <v>605</v>
      </c>
      <c r="D60" s="1292"/>
      <c r="E60" s="1293"/>
      <c r="F60" s="135">
        <v>243</v>
      </c>
      <c r="G60" s="135">
        <v>472</v>
      </c>
      <c r="H60" s="136">
        <v>757</v>
      </c>
    </row>
    <row r="61" spans="2:8" ht="45.75" customHeight="1" x14ac:dyDescent="0.15">
      <c r="B61" s="134"/>
      <c r="C61" s="1291" t="s">
        <v>606</v>
      </c>
      <c r="D61" s="1292"/>
      <c r="E61" s="1293"/>
      <c r="F61" s="135">
        <v>103</v>
      </c>
      <c r="G61" s="135">
        <v>180</v>
      </c>
      <c r="H61" s="136">
        <v>170</v>
      </c>
    </row>
    <row r="62" spans="2:8" ht="45.75" customHeight="1" thickBot="1" x14ac:dyDescent="0.2">
      <c r="B62" s="137"/>
      <c r="C62" s="1294" t="s">
        <v>607</v>
      </c>
      <c r="D62" s="1295"/>
      <c r="E62" s="1296"/>
      <c r="F62" s="138"/>
      <c r="G62" s="138">
        <v>50</v>
      </c>
      <c r="H62" s="139">
        <v>100</v>
      </c>
    </row>
    <row r="63" spans="2:8" ht="52.5" customHeight="1" thickBot="1" x14ac:dyDescent="0.2">
      <c r="B63" s="140"/>
      <c r="C63" s="1297" t="s">
        <v>51</v>
      </c>
      <c r="D63" s="1297"/>
      <c r="E63" s="1298"/>
      <c r="F63" s="141">
        <v>1556</v>
      </c>
      <c r="G63" s="141">
        <v>2416</v>
      </c>
      <c r="H63" s="142">
        <v>10623</v>
      </c>
    </row>
    <row r="64" spans="2:8" ht="15" customHeight="1" x14ac:dyDescent="0.15"/>
    <row r="65" ht="0" hidden="1" customHeight="1" x14ac:dyDescent="0.15"/>
    <row r="66" ht="0" hidden="1" customHeight="1" x14ac:dyDescent="0.15"/>
  </sheetData>
  <sheetProtection algorithmName="SHA-512" hashValue="phxGsvmgYbLJOSsTegLd5NPn7S+CkJ3gunid51rAUA/TznryCiGC1wQpRnzLWqQxjbhI4wFxY+YJJEENfUmOHw==" saltValue="cp3IjxaOfikZ1577YeLi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622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565</v>
      </c>
      <c r="BQ50" s="1310"/>
      <c r="BR50" s="1310"/>
      <c r="BS50" s="1310"/>
      <c r="BT50" s="1310"/>
      <c r="BU50" s="1310"/>
      <c r="BV50" s="1310"/>
      <c r="BW50" s="1310"/>
      <c r="BX50" s="1310" t="s">
        <v>566</v>
      </c>
      <c r="BY50" s="1310"/>
      <c r="BZ50" s="1310"/>
      <c r="CA50" s="1310"/>
      <c r="CB50" s="1310"/>
      <c r="CC50" s="1310"/>
      <c r="CD50" s="1310"/>
      <c r="CE50" s="1310"/>
      <c r="CF50" s="1310" t="s">
        <v>567</v>
      </c>
      <c r="CG50" s="1310"/>
      <c r="CH50" s="1310"/>
      <c r="CI50" s="1310"/>
      <c r="CJ50" s="1310"/>
      <c r="CK50" s="1310"/>
      <c r="CL50" s="1310"/>
      <c r="CM50" s="1310"/>
      <c r="CN50" s="1310" t="s">
        <v>568</v>
      </c>
      <c r="CO50" s="1310"/>
      <c r="CP50" s="1310"/>
      <c r="CQ50" s="1310"/>
      <c r="CR50" s="1310"/>
      <c r="CS50" s="1310"/>
      <c r="CT50" s="1310"/>
      <c r="CU50" s="1310"/>
      <c r="CV50" s="1310" t="s">
        <v>569</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613</v>
      </c>
      <c r="AO51" s="1308"/>
      <c r="AP51" s="1308"/>
      <c r="AQ51" s="1308"/>
      <c r="AR51" s="1308"/>
      <c r="AS51" s="1308"/>
      <c r="AT51" s="1308"/>
      <c r="AU51" s="1308"/>
      <c r="AV51" s="1308"/>
      <c r="AW51" s="1308"/>
      <c r="AX51" s="1308"/>
      <c r="AY51" s="1308"/>
      <c r="AZ51" s="1308"/>
      <c r="BA51" s="1308"/>
      <c r="BB51" s="1308" t="s">
        <v>614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77.3</v>
      </c>
      <c r="CG51" s="1305"/>
      <c r="CH51" s="1305"/>
      <c r="CI51" s="1305"/>
      <c r="CJ51" s="1305"/>
      <c r="CK51" s="1305"/>
      <c r="CL51" s="1305"/>
      <c r="CM51" s="1305"/>
      <c r="CN51" s="1305">
        <v>68.2</v>
      </c>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52.9</v>
      </c>
      <c r="CG53" s="1305"/>
      <c r="CH53" s="1305"/>
      <c r="CI53" s="1305"/>
      <c r="CJ53" s="1305"/>
      <c r="CK53" s="1305"/>
      <c r="CL53" s="1305"/>
      <c r="CM53" s="1305"/>
      <c r="CN53" s="1305">
        <v>43.5</v>
      </c>
      <c r="CO53" s="1305"/>
      <c r="CP53" s="1305"/>
      <c r="CQ53" s="1305"/>
      <c r="CR53" s="1305"/>
      <c r="CS53" s="1305"/>
      <c r="CT53" s="1305"/>
      <c r="CU53" s="1305"/>
      <c r="CV53" s="1305">
        <v>43.7</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616</v>
      </c>
      <c r="AO55" s="1310"/>
      <c r="AP55" s="1310"/>
      <c r="AQ55" s="1310"/>
      <c r="AR55" s="1310"/>
      <c r="AS55" s="1310"/>
      <c r="AT55" s="1310"/>
      <c r="AU55" s="1310"/>
      <c r="AV55" s="1310"/>
      <c r="AW55" s="1310"/>
      <c r="AX55" s="1310"/>
      <c r="AY55" s="1310"/>
      <c r="AZ55" s="1310"/>
      <c r="BA55" s="1310"/>
      <c r="BB55" s="1308" t="s">
        <v>614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32.9</v>
      </c>
      <c r="CG55" s="1305"/>
      <c r="CH55" s="1305"/>
      <c r="CI55" s="1305"/>
      <c r="CJ55" s="1305"/>
      <c r="CK55" s="1305"/>
      <c r="CL55" s="1305"/>
      <c r="CM55" s="1305"/>
      <c r="CN55" s="1305">
        <v>28.5</v>
      </c>
      <c r="CO55" s="1305"/>
      <c r="CP55" s="1305"/>
      <c r="CQ55" s="1305"/>
      <c r="CR55" s="1305"/>
      <c r="CS55" s="1305"/>
      <c r="CT55" s="1305"/>
      <c r="CU55" s="1305"/>
      <c r="CV55" s="1305">
        <v>20.5</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v>
      </c>
      <c r="CG57" s="1305"/>
      <c r="CH57" s="1305"/>
      <c r="CI57" s="1305"/>
      <c r="CJ57" s="1305"/>
      <c r="CK57" s="1305"/>
      <c r="CL57" s="1305"/>
      <c r="CM57" s="1305"/>
      <c r="CN57" s="1305">
        <v>59.7</v>
      </c>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617</v>
      </c>
    </row>
    <row r="64" spans="1:109" x14ac:dyDescent="0.15">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565</v>
      </c>
      <c r="BQ72" s="1310"/>
      <c r="BR72" s="1310"/>
      <c r="BS72" s="1310"/>
      <c r="BT72" s="1310"/>
      <c r="BU72" s="1310"/>
      <c r="BV72" s="1310"/>
      <c r="BW72" s="1310"/>
      <c r="BX72" s="1310" t="s">
        <v>566</v>
      </c>
      <c r="BY72" s="1310"/>
      <c r="BZ72" s="1310"/>
      <c r="CA72" s="1310"/>
      <c r="CB72" s="1310"/>
      <c r="CC72" s="1310"/>
      <c r="CD72" s="1310"/>
      <c r="CE72" s="1310"/>
      <c r="CF72" s="1310" t="s">
        <v>567</v>
      </c>
      <c r="CG72" s="1310"/>
      <c r="CH72" s="1310"/>
      <c r="CI72" s="1310"/>
      <c r="CJ72" s="1310"/>
      <c r="CK72" s="1310"/>
      <c r="CL72" s="1310"/>
      <c r="CM72" s="1310"/>
      <c r="CN72" s="1310" t="s">
        <v>568</v>
      </c>
      <c r="CO72" s="1310"/>
      <c r="CP72" s="1310"/>
      <c r="CQ72" s="1310"/>
      <c r="CR72" s="1310"/>
      <c r="CS72" s="1310"/>
      <c r="CT72" s="1310"/>
      <c r="CU72" s="1310"/>
      <c r="CV72" s="1310" t="s">
        <v>569</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613</v>
      </c>
      <c r="AO73" s="1308"/>
      <c r="AP73" s="1308"/>
      <c r="AQ73" s="1308"/>
      <c r="AR73" s="1308"/>
      <c r="AS73" s="1308"/>
      <c r="AT73" s="1308"/>
      <c r="AU73" s="1308"/>
      <c r="AV73" s="1308"/>
      <c r="AW73" s="1308"/>
      <c r="AX73" s="1308"/>
      <c r="AY73" s="1308"/>
      <c r="AZ73" s="1308"/>
      <c r="BA73" s="1308"/>
      <c r="BB73" s="1308" t="s">
        <v>614</v>
      </c>
      <c r="BC73" s="1308"/>
      <c r="BD73" s="1308"/>
      <c r="BE73" s="1308"/>
      <c r="BF73" s="1308"/>
      <c r="BG73" s="1308"/>
      <c r="BH73" s="1308"/>
      <c r="BI73" s="1308"/>
      <c r="BJ73" s="1308"/>
      <c r="BK73" s="1308"/>
      <c r="BL73" s="1308"/>
      <c r="BM73" s="1308"/>
      <c r="BN73" s="1308"/>
      <c r="BO73" s="1308"/>
      <c r="BP73" s="1305">
        <v>106.5</v>
      </c>
      <c r="BQ73" s="1305"/>
      <c r="BR73" s="1305"/>
      <c r="BS73" s="1305"/>
      <c r="BT73" s="1305"/>
      <c r="BU73" s="1305"/>
      <c r="BV73" s="1305"/>
      <c r="BW73" s="1305"/>
      <c r="BX73" s="1305">
        <v>92.7</v>
      </c>
      <c r="BY73" s="1305"/>
      <c r="BZ73" s="1305"/>
      <c r="CA73" s="1305"/>
      <c r="CB73" s="1305"/>
      <c r="CC73" s="1305"/>
      <c r="CD73" s="1305"/>
      <c r="CE73" s="1305"/>
      <c r="CF73" s="1305">
        <v>77.3</v>
      </c>
      <c r="CG73" s="1305"/>
      <c r="CH73" s="1305"/>
      <c r="CI73" s="1305"/>
      <c r="CJ73" s="1305"/>
      <c r="CK73" s="1305"/>
      <c r="CL73" s="1305"/>
      <c r="CM73" s="1305"/>
      <c r="CN73" s="1305">
        <v>68.2</v>
      </c>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618</v>
      </c>
      <c r="BC75" s="1308"/>
      <c r="BD75" s="1308"/>
      <c r="BE75" s="1308"/>
      <c r="BF75" s="1308"/>
      <c r="BG75" s="1308"/>
      <c r="BH75" s="1308"/>
      <c r="BI75" s="1308"/>
      <c r="BJ75" s="1308"/>
      <c r="BK75" s="1308"/>
      <c r="BL75" s="1308"/>
      <c r="BM75" s="1308"/>
      <c r="BN75" s="1308"/>
      <c r="BO75" s="1308"/>
      <c r="BP75" s="1305">
        <v>10.3</v>
      </c>
      <c r="BQ75" s="1305"/>
      <c r="BR75" s="1305"/>
      <c r="BS75" s="1305"/>
      <c r="BT75" s="1305"/>
      <c r="BU75" s="1305"/>
      <c r="BV75" s="1305"/>
      <c r="BW75" s="1305"/>
      <c r="BX75" s="1305">
        <v>9.6999999999999993</v>
      </c>
      <c r="BY75" s="1305"/>
      <c r="BZ75" s="1305"/>
      <c r="CA75" s="1305"/>
      <c r="CB75" s="1305"/>
      <c r="CC75" s="1305"/>
      <c r="CD75" s="1305"/>
      <c r="CE75" s="1305"/>
      <c r="CF75" s="1305">
        <v>9.1</v>
      </c>
      <c r="CG75" s="1305"/>
      <c r="CH75" s="1305"/>
      <c r="CI75" s="1305"/>
      <c r="CJ75" s="1305"/>
      <c r="CK75" s="1305"/>
      <c r="CL75" s="1305"/>
      <c r="CM75" s="1305"/>
      <c r="CN75" s="1305">
        <v>9</v>
      </c>
      <c r="CO75" s="1305"/>
      <c r="CP75" s="1305"/>
      <c r="CQ75" s="1305"/>
      <c r="CR75" s="1305"/>
      <c r="CS75" s="1305"/>
      <c r="CT75" s="1305"/>
      <c r="CU75" s="1305"/>
      <c r="CV75" s="1305">
        <v>8.5</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616</v>
      </c>
      <c r="AO77" s="1310"/>
      <c r="AP77" s="1310"/>
      <c r="AQ77" s="1310"/>
      <c r="AR77" s="1310"/>
      <c r="AS77" s="1310"/>
      <c r="AT77" s="1310"/>
      <c r="AU77" s="1310"/>
      <c r="AV77" s="1310"/>
      <c r="AW77" s="1310"/>
      <c r="AX77" s="1310"/>
      <c r="AY77" s="1310"/>
      <c r="AZ77" s="1310"/>
      <c r="BA77" s="1310"/>
      <c r="BB77" s="1308" t="s">
        <v>614</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36.5</v>
      </c>
      <c r="BY77" s="1305"/>
      <c r="BZ77" s="1305"/>
      <c r="CA77" s="1305"/>
      <c r="CB77" s="1305"/>
      <c r="CC77" s="1305"/>
      <c r="CD77" s="1305"/>
      <c r="CE77" s="1305"/>
      <c r="CF77" s="1305">
        <v>32.9</v>
      </c>
      <c r="CG77" s="1305"/>
      <c r="CH77" s="1305"/>
      <c r="CI77" s="1305"/>
      <c r="CJ77" s="1305"/>
      <c r="CK77" s="1305"/>
      <c r="CL77" s="1305"/>
      <c r="CM77" s="1305"/>
      <c r="CN77" s="1305">
        <v>28.5</v>
      </c>
      <c r="CO77" s="1305"/>
      <c r="CP77" s="1305"/>
      <c r="CQ77" s="1305"/>
      <c r="CR77" s="1305"/>
      <c r="CS77" s="1305"/>
      <c r="CT77" s="1305"/>
      <c r="CU77" s="1305"/>
      <c r="CV77" s="1305">
        <v>20.5</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618</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yfFT3g0D67xXasDfXMuyaBYq3PAjuxsnStGmR+okG+zLJlC0IJCDl+yT9ecaK6ZxmSFQ2c7TT09YyxTiKAHBA==" saltValue="606Fjdbk1J4KlrlO9mEhk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bHpaFgCbTtDikAvmD14g7MKcrCg/c6mKPPX2t8IsErgdvUeSAxEKuEQvW/NpCGWPwYygjfD8Z81IfoLY+y7PQ==" saltValue="+f9xfec8hMdlJJIsWbGb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9paWre7R/f06ZyyJgDD1AA6Ikt9o7128rpC7mHbr+VG2FWdf88koBFEgmAGpDk0kSiYLFwFiuPC5a+uXYn7Vg==" saltValue="mgt6QdsLm9YPKDmzm38Py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562</v>
      </c>
      <c r="G2" s="156"/>
      <c r="H2" s="157"/>
    </row>
    <row r="3" spans="1:8" x14ac:dyDescent="0.15">
      <c r="A3" s="153" t="s">
        <v>555</v>
      </c>
      <c r="B3" s="158"/>
      <c r="C3" s="159"/>
      <c r="D3" s="160">
        <v>88539</v>
      </c>
      <c r="E3" s="161"/>
      <c r="F3" s="162">
        <v>53292</v>
      </c>
      <c r="G3" s="163"/>
      <c r="H3" s="164"/>
    </row>
    <row r="4" spans="1:8" x14ac:dyDescent="0.15">
      <c r="A4" s="165"/>
      <c r="B4" s="166"/>
      <c r="C4" s="167"/>
      <c r="D4" s="168">
        <v>33808</v>
      </c>
      <c r="E4" s="169"/>
      <c r="F4" s="170">
        <v>28900</v>
      </c>
      <c r="G4" s="171"/>
      <c r="H4" s="172"/>
    </row>
    <row r="5" spans="1:8" x14ac:dyDescent="0.15">
      <c r="A5" s="153" t="s">
        <v>557</v>
      </c>
      <c r="B5" s="158"/>
      <c r="C5" s="159"/>
      <c r="D5" s="160">
        <v>80175</v>
      </c>
      <c r="E5" s="161"/>
      <c r="F5" s="162">
        <v>69469</v>
      </c>
      <c r="G5" s="163"/>
      <c r="H5" s="164"/>
    </row>
    <row r="6" spans="1:8" x14ac:dyDescent="0.15">
      <c r="A6" s="165"/>
      <c r="B6" s="166"/>
      <c r="C6" s="167"/>
      <c r="D6" s="168">
        <v>30438</v>
      </c>
      <c r="E6" s="169"/>
      <c r="F6" s="170">
        <v>38215</v>
      </c>
      <c r="G6" s="171"/>
      <c r="H6" s="172"/>
    </row>
    <row r="7" spans="1:8" x14ac:dyDescent="0.15">
      <c r="A7" s="153" t="s">
        <v>558</v>
      </c>
      <c r="B7" s="158"/>
      <c r="C7" s="159"/>
      <c r="D7" s="160">
        <v>96257</v>
      </c>
      <c r="E7" s="161"/>
      <c r="F7" s="162">
        <v>67293</v>
      </c>
      <c r="G7" s="163"/>
      <c r="H7" s="164"/>
    </row>
    <row r="8" spans="1:8" x14ac:dyDescent="0.15">
      <c r="A8" s="165"/>
      <c r="B8" s="166"/>
      <c r="C8" s="167"/>
      <c r="D8" s="168">
        <v>40588</v>
      </c>
      <c r="E8" s="169"/>
      <c r="F8" s="170">
        <v>35076</v>
      </c>
      <c r="G8" s="171"/>
      <c r="H8" s="172"/>
    </row>
    <row r="9" spans="1:8" x14ac:dyDescent="0.15">
      <c r="A9" s="153" t="s">
        <v>559</v>
      </c>
      <c r="B9" s="158"/>
      <c r="C9" s="159"/>
      <c r="D9" s="160">
        <v>145122</v>
      </c>
      <c r="E9" s="161"/>
      <c r="F9" s="162">
        <v>67343</v>
      </c>
      <c r="G9" s="163"/>
      <c r="H9" s="164"/>
    </row>
    <row r="10" spans="1:8" x14ac:dyDescent="0.15">
      <c r="A10" s="165"/>
      <c r="B10" s="166"/>
      <c r="C10" s="167"/>
      <c r="D10" s="168">
        <v>54506</v>
      </c>
      <c r="E10" s="169"/>
      <c r="F10" s="170">
        <v>32865</v>
      </c>
      <c r="G10" s="171"/>
      <c r="H10" s="172"/>
    </row>
    <row r="11" spans="1:8" x14ac:dyDescent="0.15">
      <c r="A11" s="153" t="s">
        <v>560</v>
      </c>
      <c r="B11" s="158"/>
      <c r="C11" s="159"/>
      <c r="D11" s="160">
        <v>182954</v>
      </c>
      <c r="E11" s="161"/>
      <c r="F11" s="162">
        <v>73475</v>
      </c>
      <c r="G11" s="163"/>
      <c r="H11" s="164"/>
    </row>
    <row r="12" spans="1:8" x14ac:dyDescent="0.15">
      <c r="A12" s="165"/>
      <c r="B12" s="166"/>
      <c r="C12" s="173"/>
      <c r="D12" s="168">
        <v>111826</v>
      </c>
      <c r="E12" s="169"/>
      <c r="F12" s="170">
        <v>43072</v>
      </c>
      <c r="G12" s="171"/>
      <c r="H12" s="172"/>
    </row>
    <row r="13" spans="1:8" x14ac:dyDescent="0.15">
      <c r="A13" s="153"/>
      <c r="B13" s="158"/>
      <c r="C13" s="174"/>
      <c r="D13" s="175">
        <v>118609</v>
      </c>
      <c r="E13" s="176"/>
      <c r="F13" s="177">
        <v>66174</v>
      </c>
      <c r="G13" s="178"/>
      <c r="H13" s="164"/>
    </row>
    <row r="14" spans="1:8" x14ac:dyDescent="0.15">
      <c r="A14" s="165"/>
      <c r="B14" s="166"/>
      <c r="C14" s="167"/>
      <c r="D14" s="168">
        <v>54233</v>
      </c>
      <c r="E14" s="169"/>
      <c r="F14" s="170">
        <v>35626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3.63</v>
      </c>
      <c r="C19" s="179">
        <f>ROUND(VALUE(SUBSTITUTE(実質収支比率等に係る経年分析!G$48,"▲","-")),2)</f>
        <v>6.47</v>
      </c>
      <c r="D19" s="179">
        <f>ROUND(VALUE(SUBSTITUTE(実質収支比率等に係る経年分析!H$48,"▲","-")),2)</f>
        <v>7.08</v>
      </c>
      <c r="E19" s="179">
        <f>ROUND(VALUE(SUBSTITUTE(実質収支比率等に係る経年分析!I$48,"▲","-")),2)</f>
        <v>9.24</v>
      </c>
      <c r="F19" s="179">
        <f>ROUND(VALUE(SUBSTITUTE(実質収支比率等に係る経年分析!J$48,"▲","-")),2)</f>
        <v>11.2</v>
      </c>
    </row>
    <row r="20" spans="1:11" x14ac:dyDescent="0.15">
      <c r="A20" s="179" t="s">
        <v>55</v>
      </c>
      <c r="B20" s="179">
        <f>ROUND(VALUE(SUBSTITUTE(実質収支比率等に係る経年分析!F$47,"▲","-")),2)</f>
        <v>6.42</v>
      </c>
      <c r="C20" s="179">
        <f>ROUND(VALUE(SUBSTITUTE(実質収支比率等に係る経年分析!G$47,"▲","-")),2)</f>
        <v>11.52</v>
      </c>
      <c r="D20" s="179">
        <f>ROUND(VALUE(SUBSTITUTE(実質収支比率等に係る経年分析!H$47,"▲","-")),2)</f>
        <v>11.39</v>
      </c>
      <c r="E20" s="179">
        <f>ROUND(VALUE(SUBSTITUTE(実質収支比率等に係る経年分析!I$47,"▲","-")),2)</f>
        <v>11.98</v>
      </c>
      <c r="F20" s="179">
        <f>ROUND(VALUE(SUBSTITUTE(実質収支比率等に係る経年分析!J$47,"▲","-")),2)</f>
        <v>13.8</v>
      </c>
    </row>
    <row r="21" spans="1:11" x14ac:dyDescent="0.15">
      <c r="A21" s="179" t="s">
        <v>56</v>
      </c>
      <c r="B21" s="179">
        <f>IF(ISNUMBER(VALUE(SUBSTITUTE(実質収支比率等に係る経年分析!F$49,"▲","-"))),ROUND(VALUE(SUBSTITUTE(実質収支比率等に係る経年分析!F$49,"▲","-")),2),NA())</f>
        <v>-1.25</v>
      </c>
      <c r="C21" s="179">
        <f>IF(ISNUMBER(VALUE(SUBSTITUTE(実質収支比率等に係る経年分析!G$49,"▲","-"))),ROUND(VALUE(SUBSTITUTE(実質収支比率等に係る経年分析!G$49,"▲","-")),2),NA())</f>
        <v>8.02</v>
      </c>
      <c r="D21" s="179">
        <f>IF(ISNUMBER(VALUE(SUBSTITUTE(実質収支比率等に係る経年分析!H$49,"▲","-"))),ROUND(VALUE(SUBSTITUTE(実質収支比率等に係る経年分析!H$49,"▲","-")),2),NA())</f>
        <v>0.33</v>
      </c>
      <c r="E21" s="179">
        <f>IF(ISNUMBER(VALUE(SUBSTITUTE(実質収支比率等に係る経年分析!I$49,"▲","-"))),ROUND(VALUE(SUBSTITUTE(実質収支比率等に係る経年分析!I$49,"▲","-")),2),NA())</f>
        <v>3.03</v>
      </c>
      <c r="F21" s="179">
        <f>IF(ISNUMBER(VALUE(SUBSTITUTE(実質収支比率等に係る経年分析!J$49,"▲","-"))),ROUND(VALUE(SUBSTITUTE(実質収支比率等に係る経年分析!J$49,"▲","-")),2),NA())</f>
        <v>4.13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0.14000000000000001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7.0000000000000007E-2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新産業集積エリア造成事業特別会計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0.14000000000000001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育英奨学資金特別会計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土地取得特別会計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1.6</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1.43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1.96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1.76</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2.2000000000000002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3.39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4.76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9.2100000000000009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9.5299999999999994</v>
      </c>
    </row>
    <row r="36" spans="1:16" x14ac:dyDescent="0.15">
      <c r="A36" s="180" t="str">
        <f>IF(連結実質赤字比率に係る赤字・黒字の構成分析!C$34="",NA(),連結実質赤字比率に係る赤字・黒字の構成分析!C$34)</f>
        <v>木質バイオマス発電事業特別会計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f>IF(ROUND(VALUE(SUBSTITUTE(連結実質赤字比率に係る赤字・黒字の構成分析!J$34,"▲", "-")), 2) &lt; 0, ABS(ROUND(VALUE(SUBSTITUTE(連結実質赤字比率に係る赤字・黒字の構成分析!J$34,"▲", "-")), 2)), NA())</f>
        <v>0.14000000000000001</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582</v>
      </c>
      <c r="E42" s="181"/>
      <c r="F42" s="181"/>
      <c r="G42" s="181">
        <f>'実質公債費比率（分子）の構造'!L$52</f>
        <v>536</v>
      </c>
      <c r="H42" s="181"/>
      <c r="I42" s="181"/>
      <c r="J42" s="181">
        <f>'実質公債費比率（分子）の構造'!M$52</f>
        <v>552</v>
      </c>
      <c r="K42" s="181"/>
      <c r="L42" s="181"/>
      <c r="M42" s="181">
        <f>'実質公債費比率（分子）の構造'!N$52</f>
        <v>569</v>
      </c>
      <c r="N42" s="181"/>
      <c r="O42" s="181"/>
      <c r="P42" s="181">
        <f>'実質公債費比率（分子）の構造'!O$52</f>
        <v>569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7</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37</v>
      </c>
      <c r="C45" s="181"/>
      <c r="D45" s="181"/>
      <c r="E45" s="181">
        <f>'実質公債費比率（分子）の構造'!L$49</f>
        <v>42</v>
      </c>
      <c r="F45" s="181"/>
      <c r="G45" s="181"/>
      <c r="H45" s="181">
        <f>'実質公債費比率（分子）の構造'!M$49</f>
        <v>32</v>
      </c>
      <c r="I45" s="181"/>
      <c r="J45" s="181"/>
      <c r="K45" s="181">
        <f>'実質公債費比率（分子）の構造'!N$49</f>
        <v>29</v>
      </c>
      <c r="L45" s="181"/>
      <c r="M45" s="181"/>
      <c r="N45" s="181">
        <f>'実質公債費比率（分子）の構造'!O$49</f>
        <v>30</v>
      </c>
      <c r="O45" s="181"/>
      <c r="P45" s="181"/>
    </row>
    <row r="46" spans="1:16" x14ac:dyDescent="0.15">
      <c r="A46" s="181" t="s">
        <v>67</v>
      </c>
      <c r="B46" s="181">
        <f>'実質公債費比率（分子）の構造'!K$48</f>
        <v>50</v>
      </c>
      <c r="C46" s="181"/>
      <c r="D46" s="181"/>
      <c r="E46" s="181">
        <f>'実質公債費比率（分子）の構造'!L$48</f>
        <v>53</v>
      </c>
      <c r="F46" s="181"/>
      <c r="G46" s="181"/>
      <c r="H46" s="181">
        <f>'実質公債費比率（分子）の構造'!M$48</f>
        <v>51</v>
      </c>
      <c r="I46" s="181"/>
      <c r="J46" s="181"/>
      <c r="K46" s="181">
        <f>'実質公債費比率（分子）の構造'!N$48</f>
        <v>69</v>
      </c>
      <c r="L46" s="181"/>
      <c r="M46" s="181"/>
      <c r="N46" s="181">
        <f>'実質公債費比率（分子）の構造'!O$48</f>
        <v>50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916</v>
      </c>
      <c r="C49" s="181"/>
      <c r="D49" s="181"/>
      <c r="E49" s="181">
        <f>'実質公債費比率（分子）の構造'!L$45</f>
        <v>897</v>
      </c>
      <c r="F49" s="181"/>
      <c r="G49" s="181"/>
      <c r="H49" s="181">
        <f>'実質公債費比率（分子）の構造'!M$45</f>
        <v>890</v>
      </c>
      <c r="I49" s="181"/>
      <c r="J49" s="181"/>
      <c r="K49" s="181">
        <f>'実質公債費比率（分子）の構造'!N$45</f>
        <v>890</v>
      </c>
      <c r="L49" s="181"/>
      <c r="M49" s="181"/>
      <c r="N49" s="181">
        <f>'実質公債費比率（分子）の構造'!O$45</f>
        <v>874</v>
      </c>
      <c r="O49" s="181"/>
      <c r="P49" s="181"/>
    </row>
    <row r="50" spans="1:16" x14ac:dyDescent="0.15">
      <c r="A50" s="181" t="s">
        <v>71</v>
      </c>
      <c r="B50" s="181" t="e">
        <f>NA()</f>
        <v>#N/A</v>
      </c>
      <c r="C50" s="181">
        <f>IF(ISNUMBER('実質公債費比率（分子）の構造'!K$53),'実質公債費比率（分子）の構造'!K$53,NA())</f>
        <v>428</v>
      </c>
      <c r="D50" s="181" t="e">
        <f>NA()</f>
        <v>#N/A</v>
      </c>
      <c r="E50" s="181" t="e">
        <f>NA()</f>
        <v>#N/A</v>
      </c>
      <c r="F50" s="181">
        <f>IF(ISNUMBER('実質公債費比率（分子）の構造'!L$53),'実質公債費比率（分子）の構造'!L$53,NA())</f>
        <v>456</v>
      </c>
      <c r="G50" s="181" t="e">
        <f>NA()</f>
        <v>#N/A</v>
      </c>
      <c r="H50" s="181" t="e">
        <f>NA()</f>
        <v>#N/A</v>
      </c>
      <c r="I50" s="181">
        <f>IF(ISNUMBER('実質公債費比率（分子）の構造'!M$53),'実質公債費比率（分子）の構造'!M$53,NA())</f>
        <v>421</v>
      </c>
      <c r="J50" s="181" t="e">
        <f>NA()</f>
        <v>#N/A</v>
      </c>
      <c r="K50" s="181" t="e">
        <f>NA()</f>
        <v>#N/A</v>
      </c>
      <c r="L50" s="181">
        <f>IF(ISNUMBER('実質公債費比率（分子）の構造'!N$53),'実質公債費比率（分子）の構造'!N$53,NA())</f>
        <v>419</v>
      </c>
      <c r="M50" s="181" t="e">
        <f>NA()</f>
        <v>#N/A</v>
      </c>
      <c r="N50" s="181" t="e">
        <f>NA()</f>
        <v>#N/A</v>
      </c>
      <c r="O50" s="181">
        <f>IF(ISNUMBER('実質公債費比率（分子）の構造'!O$53),'実質公債費比率（分子）の構造'!O$53,NA())</f>
        <v>385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6224</v>
      </c>
      <c r="E56" s="180"/>
      <c r="F56" s="180"/>
      <c r="G56" s="180">
        <f>'将来負担比率（分子）の構造'!J$52</f>
        <v>6312</v>
      </c>
      <c r="H56" s="180"/>
      <c r="I56" s="180"/>
      <c r="J56" s="180">
        <f>'将来負担比率（分子）の構造'!K$52</f>
        <v>6361</v>
      </c>
      <c r="K56" s="180"/>
      <c r="L56" s="180"/>
      <c r="M56" s="180">
        <f>'将来負担比率（分子）の構造'!L$52</f>
        <v>6446</v>
      </c>
      <c r="N56" s="180"/>
      <c r="O56" s="180"/>
      <c r="P56" s="180">
        <f>'将来負担比率（分子）の構造'!M$52</f>
        <v>6407</v>
      </c>
    </row>
    <row r="57" spans="1:16" x14ac:dyDescent="0.15">
      <c r="A57" s="180" t="s">
        <v>42</v>
      </c>
      <c r="B57" s="180"/>
      <c r="C57" s="180"/>
      <c r="D57" s="180">
        <f>'将来負担比率（分子）の構造'!I$51</f>
        <v>16</v>
      </c>
      <c r="E57" s="180"/>
      <c r="F57" s="180"/>
      <c r="G57" s="180">
        <f>'将来負担比率（分子）の構造'!J$51</f>
        <v>14</v>
      </c>
      <c r="H57" s="180"/>
      <c r="I57" s="180"/>
      <c r="J57" s="180">
        <f>'将来負担比率（分子）の構造'!K$51</f>
        <v>11</v>
      </c>
      <c r="K57" s="180"/>
      <c r="L57" s="180"/>
      <c r="M57" s="180">
        <f>'将来負担比率（分子）の構造'!L$51</f>
        <v>9</v>
      </c>
      <c r="N57" s="180"/>
      <c r="O57" s="180"/>
      <c r="P57" s="180">
        <f>'将来負担比率（分子）の構造'!M$51</f>
        <v>7</v>
      </c>
    </row>
    <row r="58" spans="1:16" x14ac:dyDescent="0.15">
      <c r="A58" s="180" t="s">
        <v>41</v>
      </c>
      <c r="B58" s="180"/>
      <c r="C58" s="180"/>
      <c r="D58" s="180">
        <f>'将来負担比率（分子）の構造'!I$50</f>
        <v>523</v>
      </c>
      <c r="E58" s="180"/>
      <c r="F58" s="180"/>
      <c r="G58" s="180">
        <f>'将来負担比率（分子）の構造'!J$50</f>
        <v>1196</v>
      </c>
      <c r="H58" s="180"/>
      <c r="I58" s="180"/>
      <c r="J58" s="180">
        <f>'将来負担比率（分子）の構造'!K$50</f>
        <v>1706</v>
      </c>
      <c r="K58" s="180"/>
      <c r="L58" s="180"/>
      <c r="M58" s="180">
        <f>'将来負担比率（分子）の構造'!L$50</f>
        <v>2516</v>
      </c>
      <c r="N58" s="180"/>
      <c r="O58" s="180"/>
      <c r="P58" s="180">
        <f>'将来負担比率（分子）の構造'!M$50</f>
        <v>10783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2645</v>
      </c>
      <c r="C62" s="180"/>
      <c r="D62" s="180"/>
      <c r="E62" s="180">
        <f>'将来負担比率（分子）の構造'!J$45</f>
        <v>2936</v>
      </c>
      <c r="F62" s="180"/>
      <c r="G62" s="180"/>
      <c r="H62" s="180">
        <f>'将来負担比率（分子）の構造'!K$45</f>
        <v>2792</v>
      </c>
      <c r="I62" s="180"/>
      <c r="J62" s="180"/>
      <c r="K62" s="180">
        <f>'将来負担比率（分子）の構造'!L$45</f>
        <v>2606</v>
      </c>
      <c r="L62" s="180"/>
      <c r="M62" s="180"/>
      <c r="N62" s="180">
        <f>'将来負担比率（分子）の構造'!M$45</f>
        <v>2501</v>
      </c>
      <c r="O62" s="180"/>
      <c r="P62" s="180"/>
    </row>
    <row r="63" spans="1:16" x14ac:dyDescent="0.15">
      <c r="A63" s="180" t="s">
        <v>34</v>
      </c>
      <c r="B63" s="180">
        <f>'将来負担比率（分子）の構造'!I$44</f>
        <v>223</v>
      </c>
      <c r="C63" s="180"/>
      <c r="D63" s="180"/>
      <c r="E63" s="180">
        <f>'将来負担比率（分子）の構造'!J$44</f>
        <v>242</v>
      </c>
      <c r="F63" s="180"/>
      <c r="G63" s="180"/>
      <c r="H63" s="180">
        <f>'将来負担比率（分子）の構造'!K$44</f>
        <v>223</v>
      </c>
      <c r="I63" s="180"/>
      <c r="J63" s="180"/>
      <c r="K63" s="180">
        <f>'将来負担比率（分子）の構造'!L$44</f>
        <v>420</v>
      </c>
      <c r="L63" s="180"/>
      <c r="M63" s="180"/>
      <c r="N63" s="180">
        <f>'将来負担比率（分子）の構造'!M$44</f>
        <v>388</v>
      </c>
      <c r="O63" s="180"/>
      <c r="P63" s="180"/>
    </row>
    <row r="64" spans="1:16" x14ac:dyDescent="0.15">
      <c r="A64" s="180" t="s">
        <v>33</v>
      </c>
      <c r="B64" s="180">
        <f>'将来負担比率（分子）の構造'!I$43</f>
        <v>571</v>
      </c>
      <c r="C64" s="180"/>
      <c r="D64" s="180"/>
      <c r="E64" s="180">
        <f>'将来負担比率（分子）の構造'!J$43</f>
        <v>554</v>
      </c>
      <c r="F64" s="180"/>
      <c r="G64" s="180"/>
      <c r="H64" s="180">
        <f>'将来負担比率（分子）の構造'!K$43</f>
        <v>565</v>
      </c>
      <c r="I64" s="180"/>
      <c r="J64" s="180"/>
      <c r="K64" s="180">
        <f>'将来負担比率（分子）の構造'!L$43</f>
        <v>632</v>
      </c>
      <c r="L64" s="180"/>
      <c r="M64" s="180"/>
      <c r="N64" s="180">
        <f>'将来負担比率（分子）の構造'!M$43</f>
        <v>593</v>
      </c>
      <c r="O64" s="180"/>
      <c r="P64" s="180"/>
    </row>
    <row r="65" spans="1:16" x14ac:dyDescent="0.15">
      <c r="A65" s="180" t="s">
        <v>32</v>
      </c>
      <c r="B65" s="180">
        <f>'将来負担比率（分子）の構造'!I$42</f>
        <v>14</v>
      </c>
      <c r="C65" s="180"/>
      <c r="D65" s="180"/>
      <c r="E65" s="180" t="str">
        <f>'将来負担比率（分子）の構造'!J$42</f>
        <v>-</v>
      </c>
      <c r="F65" s="180"/>
      <c r="G65" s="180"/>
      <c r="H65" s="180" t="str">
        <f>'将来負担比率（分子）の構造'!K$42</f>
        <v>-</v>
      </c>
      <c r="I65" s="180"/>
      <c r="J65" s="180"/>
      <c r="K65" s="180">
        <f>'将来負担比率（分子）の構造'!L$42</f>
        <v>425</v>
      </c>
      <c r="L65" s="180"/>
      <c r="M65" s="180"/>
      <c r="N65" s="180">
        <f>'将来負担比率（分子）の構造'!M$42</f>
        <v>340</v>
      </c>
      <c r="O65" s="180"/>
      <c r="P65" s="180"/>
    </row>
    <row r="66" spans="1:16" x14ac:dyDescent="0.15">
      <c r="A66" s="180" t="s">
        <v>31</v>
      </c>
      <c r="B66" s="180">
        <f>'将来負担比率（分子）の構造'!I$41</f>
        <v>8317</v>
      </c>
      <c r="C66" s="180"/>
      <c r="D66" s="180"/>
      <c r="E66" s="180">
        <f>'将来負担比率（分子）の構造'!J$41</f>
        <v>8228</v>
      </c>
      <c r="F66" s="180"/>
      <c r="G66" s="180"/>
      <c r="H66" s="180">
        <f>'将来負担比率（分子）の構造'!K$41</f>
        <v>8155</v>
      </c>
      <c r="I66" s="180"/>
      <c r="J66" s="180"/>
      <c r="K66" s="180">
        <f>'将来負担比率（分子）の構造'!L$41</f>
        <v>8154</v>
      </c>
      <c r="L66" s="180"/>
      <c r="M66" s="180"/>
      <c r="N66" s="180">
        <f>'将来負担比率（分子）の構造'!M$41</f>
        <v>8101</v>
      </c>
      <c r="O66" s="180"/>
      <c r="P66" s="180"/>
    </row>
    <row r="67" spans="1:16" x14ac:dyDescent="0.15">
      <c r="A67" s="180" t="s">
        <v>75</v>
      </c>
      <c r="B67" s="180" t="e">
        <f>NA()</f>
        <v>#N/A</v>
      </c>
      <c r="C67" s="180">
        <f>IF(ISNUMBER('将来負担比率（分子）の構造'!I$53), IF('将来負担比率（分子）の構造'!I$53 &lt; 0, 0, '将来負担比率（分子）の構造'!I$53), NA())</f>
        <v>5008</v>
      </c>
      <c r="D67" s="180" t="e">
        <f>NA()</f>
        <v>#N/A</v>
      </c>
      <c r="E67" s="180" t="e">
        <f>NA()</f>
        <v>#N/A</v>
      </c>
      <c r="F67" s="180">
        <f>IF(ISNUMBER('将来負担比率（分子）の構造'!J$53), IF('将来負担比率（分子）の構造'!J$53 &lt; 0, 0, '将来負担比率（分子）の構造'!J$53), NA())</f>
        <v>4438</v>
      </c>
      <c r="G67" s="180" t="e">
        <f>NA()</f>
        <v>#N/A</v>
      </c>
      <c r="H67" s="180" t="e">
        <f>NA()</f>
        <v>#N/A</v>
      </c>
      <c r="I67" s="180">
        <f>IF(ISNUMBER('将来負担比率（分子）の構造'!K$53), IF('将来負担比率（分子）の構造'!K$53 &lt; 0, 0, '将来負担比率（分子）の構造'!K$53), NA())</f>
        <v>3657</v>
      </c>
      <c r="J67" s="180" t="e">
        <f>NA()</f>
        <v>#N/A</v>
      </c>
      <c r="K67" s="180" t="e">
        <f>NA()</f>
        <v>#N/A</v>
      </c>
      <c r="L67" s="180">
        <f>IF(ISNUMBER('将来負担比率（分子）の構造'!L$53), IF('将来負担比率（分子）の構造'!L$53 &lt; 0, 0, '将来負担比率（分子）の構造'!L$53), NA())</f>
        <v>3266</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601</v>
      </c>
      <c r="C72" s="184">
        <f>基金残高に係る経年分析!G55</f>
        <v>642</v>
      </c>
      <c r="D72" s="184">
        <f>基金残高に係る経年分析!H55</f>
        <v>752</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954</v>
      </c>
      <c r="C74" s="184">
        <f>基金残高に係る経年分析!G57</f>
        <v>1774</v>
      </c>
      <c r="D74" s="184">
        <f>基金残高に係る経年分析!H57</f>
        <v>9871</v>
      </c>
    </row>
  </sheetData>
  <sheetProtection algorithmName="SHA-512" hashValue="McMGHuHWY/XhlK+GRjrf3bccaJuRpTC91OTnC8vl7KiinpwCoRIvIqY60uJTNQDvJem7xpDvb6cbcqpZLwl5BQ==" saltValue="mwmv8P2aHiI4vx1EzUjk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3893007</v>
      </c>
      <c r="S5" s="727"/>
      <c r="T5" s="727"/>
      <c r="U5" s="727"/>
      <c r="V5" s="727"/>
      <c r="W5" s="727"/>
      <c r="X5" s="727"/>
      <c r="Y5" s="773"/>
      <c r="Z5" s="791">
        <v>10.6</v>
      </c>
      <c r="AA5" s="791"/>
      <c r="AB5" s="791"/>
      <c r="AC5" s="791"/>
      <c r="AD5" s="792">
        <v>3893007</v>
      </c>
      <c r="AE5" s="792"/>
      <c r="AF5" s="792"/>
      <c r="AG5" s="792"/>
      <c r="AH5" s="792"/>
      <c r="AI5" s="792"/>
      <c r="AJ5" s="792"/>
      <c r="AK5" s="792"/>
      <c r="AL5" s="774">
        <v>71.099999999999994</v>
      </c>
      <c r="AM5" s="743"/>
      <c r="AN5" s="743"/>
      <c r="AO5" s="775"/>
      <c r="AP5" s="760" t="s">
        <v>223</v>
      </c>
      <c r="AQ5" s="761"/>
      <c r="AR5" s="761"/>
      <c r="AS5" s="761"/>
      <c r="AT5" s="761"/>
      <c r="AU5" s="761"/>
      <c r="AV5" s="761"/>
      <c r="AW5" s="761"/>
      <c r="AX5" s="761"/>
      <c r="AY5" s="761"/>
      <c r="AZ5" s="761"/>
      <c r="BA5" s="761"/>
      <c r="BB5" s="761"/>
      <c r="BC5" s="761"/>
      <c r="BD5" s="761"/>
      <c r="BE5" s="761"/>
      <c r="BF5" s="762"/>
      <c r="BG5" s="661">
        <v>3887262</v>
      </c>
      <c r="BH5" s="664"/>
      <c r="BI5" s="664"/>
      <c r="BJ5" s="664"/>
      <c r="BK5" s="664"/>
      <c r="BL5" s="664"/>
      <c r="BM5" s="664"/>
      <c r="BN5" s="665"/>
      <c r="BO5" s="723">
        <v>99.9</v>
      </c>
      <c r="BP5" s="723"/>
      <c r="BQ5" s="723"/>
      <c r="BR5" s="723"/>
      <c r="BS5" s="724" t="s">
        <v>129</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101852</v>
      </c>
      <c r="S6" s="664"/>
      <c r="T6" s="664"/>
      <c r="U6" s="664"/>
      <c r="V6" s="664"/>
      <c r="W6" s="664"/>
      <c r="X6" s="664"/>
      <c r="Y6" s="665"/>
      <c r="Z6" s="723">
        <v>0.3</v>
      </c>
      <c r="AA6" s="723"/>
      <c r="AB6" s="723"/>
      <c r="AC6" s="723"/>
      <c r="AD6" s="724">
        <v>101852</v>
      </c>
      <c r="AE6" s="724"/>
      <c r="AF6" s="724"/>
      <c r="AG6" s="724"/>
      <c r="AH6" s="724"/>
      <c r="AI6" s="724"/>
      <c r="AJ6" s="724"/>
      <c r="AK6" s="724"/>
      <c r="AL6" s="666">
        <v>1.9</v>
      </c>
      <c r="AM6" s="667"/>
      <c r="AN6" s="667"/>
      <c r="AO6" s="725"/>
      <c r="AP6" s="658" t="s">
        <v>228</v>
      </c>
      <c r="AQ6" s="659"/>
      <c r="AR6" s="659"/>
      <c r="AS6" s="659"/>
      <c r="AT6" s="659"/>
      <c r="AU6" s="659"/>
      <c r="AV6" s="659"/>
      <c r="AW6" s="659"/>
      <c r="AX6" s="659"/>
      <c r="AY6" s="659"/>
      <c r="AZ6" s="659"/>
      <c r="BA6" s="659"/>
      <c r="BB6" s="659"/>
      <c r="BC6" s="659"/>
      <c r="BD6" s="659"/>
      <c r="BE6" s="659"/>
      <c r="BF6" s="660"/>
      <c r="BG6" s="661">
        <v>3887262</v>
      </c>
      <c r="BH6" s="664"/>
      <c r="BI6" s="664"/>
      <c r="BJ6" s="664"/>
      <c r="BK6" s="664"/>
      <c r="BL6" s="664"/>
      <c r="BM6" s="664"/>
      <c r="BN6" s="665"/>
      <c r="BO6" s="723">
        <v>99.9</v>
      </c>
      <c r="BP6" s="723"/>
      <c r="BQ6" s="723"/>
      <c r="BR6" s="723"/>
      <c r="BS6" s="724" t="s">
        <v>229</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90527</v>
      </c>
      <c r="CS6" s="664"/>
      <c r="CT6" s="664"/>
      <c r="CU6" s="664"/>
      <c r="CV6" s="664"/>
      <c r="CW6" s="664"/>
      <c r="CX6" s="664"/>
      <c r="CY6" s="665"/>
      <c r="CZ6" s="774">
        <v>0.3</v>
      </c>
      <c r="DA6" s="743"/>
      <c r="DB6" s="743"/>
      <c r="DC6" s="777"/>
      <c r="DD6" s="669" t="s">
        <v>229</v>
      </c>
      <c r="DE6" s="664"/>
      <c r="DF6" s="664"/>
      <c r="DG6" s="664"/>
      <c r="DH6" s="664"/>
      <c r="DI6" s="664"/>
      <c r="DJ6" s="664"/>
      <c r="DK6" s="664"/>
      <c r="DL6" s="664"/>
      <c r="DM6" s="664"/>
      <c r="DN6" s="664"/>
      <c r="DO6" s="664"/>
      <c r="DP6" s="665"/>
      <c r="DQ6" s="669">
        <v>90527</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5509</v>
      </c>
      <c r="S7" s="664"/>
      <c r="T7" s="664"/>
      <c r="U7" s="664"/>
      <c r="V7" s="664"/>
      <c r="W7" s="664"/>
      <c r="X7" s="664"/>
      <c r="Y7" s="665"/>
      <c r="Z7" s="723">
        <v>0</v>
      </c>
      <c r="AA7" s="723"/>
      <c r="AB7" s="723"/>
      <c r="AC7" s="723"/>
      <c r="AD7" s="724">
        <v>5509</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1363922</v>
      </c>
      <c r="BH7" s="664"/>
      <c r="BI7" s="664"/>
      <c r="BJ7" s="664"/>
      <c r="BK7" s="664"/>
      <c r="BL7" s="664"/>
      <c r="BM7" s="664"/>
      <c r="BN7" s="665"/>
      <c r="BO7" s="723">
        <v>35</v>
      </c>
      <c r="BP7" s="723"/>
      <c r="BQ7" s="723"/>
      <c r="BR7" s="723"/>
      <c r="BS7" s="724" t="s">
        <v>129</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23171551</v>
      </c>
      <c r="CS7" s="664"/>
      <c r="CT7" s="664"/>
      <c r="CU7" s="664"/>
      <c r="CV7" s="664"/>
      <c r="CW7" s="664"/>
      <c r="CX7" s="664"/>
      <c r="CY7" s="665"/>
      <c r="CZ7" s="723">
        <v>66.2</v>
      </c>
      <c r="DA7" s="723"/>
      <c r="DB7" s="723"/>
      <c r="DC7" s="723"/>
      <c r="DD7" s="669">
        <v>313701</v>
      </c>
      <c r="DE7" s="664"/>
      <c r="DF7" s="664"/>
      <c r="DG7" s="664"/>
      <c r="DH7" s="664"/>
      <c r="DI7" s="664"/>
      <c r="DJ7" s="664"/>
      <c r="DK7" s="664"/>
      <c r="DL7" s="664"/>
      <c r="DM7" s="664"/>
      <c r="DN7" s="664"/>
      <c r="DO7" s="664"/>
      <c r="DP7" s="665"/>
      <c r="DQ7" s="669">
        <v>22338521</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10501</v>
      </c>
      <c r="S8" s="664"/>
      <c r="T8" s="664"/>
      <c r="U8" s="664"/>
      <c r="V8" s="664"/>
      <c r="W8" s="664"/>
      <c r="X8" s="664"/>
      <c r="Y8" s="665"/>
      <c r="Z8" s="723">
        <v>0</v>
      </c>
      <c r="AA8" s="723"/>
      <c r="AB8" s="723"/>
      <c r="AC8" s="723"/>
      <c r="AD8" s="724">
        <v>10501</v>
      </c>
      <c r="AE8" s="724"/>
      <c r="AF8" s="724"/>
      <c r="AG8" s="724"/>
      <c r="AH8" s="724"/>
      <c r="AI8" s="724"/>
      <c r="AJ8" s="724"/>
      <c r="AK8" s="724"/>
      <c r="AL8" s="666">
        <v>0.2</v>
      </c>
      <c r="AM8" s="667"/>
      <c r="AN8" s="667"/>
      <c r="AO8" s="725"/>
      <c r="AP8" s="658" t="s">
        <v>235</v>
      </c>
      <c r="AQ8" s="659"/>
      <c r="AR8" s="659"/>
      <c r="AS8" s="659"/>
      <c r="AT8" s="659"/>
      <c r="AU8" s="659"/>
      <c r="AV8" s="659"/>
      <c r="AW8" s="659"/>
      <c r="AX8" s="659"/>
      <c r="AY8" s="659"/>
      <c r="AZ8" s="659"/>
      <c r="BA8" s="659"/>
      <c r="BB8" s="659"/>
      <c r="BC8" s="659"/>
      <c r="BD8" s="659"/>
      <c r="BE8" s="659"/>
      <c r="BF8" s="660"/>
      <c r="BG8" s="661">
        <v>37901</v>
      </c>
      <c r="BH8" s="664"/>
      <c r="BI8" s="664"/>
      <c r="BJ8" s="664"/>
      <c r="BK8" s="664"/>
      <c r="BL8" s="664"/>
      <c r="BM8" s="664"/>
      <c r="BN8" s="665"/>
      <c r="BO8" s="723">
        <v>1</v>
      </c>
      <c r="BP8" s="723"/>
      <c r="BQ8" s="723"/>
      <c r="BR8" s="723"/>
      <c r="BS8" s="669" t="s">
        <v>129</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1993980</v>
      </c>
      <c r="CS8" s="664"/>
      <c r="CT8" s="664"/>
      <c r="CU8" s="664"/>
      <c r="CV8" s="664"/>
      <c r="CW8" s="664"/>
      <c r="CX8" s="664"/>
      <c r="CY8" s="665"/>
      <c r="CZ8" s="723">
        <v>5.7</v>
      </c>
      <c r="DA8" s="723"/>
      <c r="DB8" s="723"/>
      <c r="DC8" s="723"/>
      <c r="DD8" s="669">
        <v>24039</v>
      </c>
      <c r="DE8" s="664"/>
      <c r="DF8" s="664"/>
      <c r="DG8" s="664"/>
      <c r="DH8" s="664"/>
      <c r="DI8" s="664"/>
      <c r="DJ8" s="664"/>
      <c r="DK8" s="664"/>
      <c r="DL8" s="664"/>
      <c r="DM8" s="664"/>
      <c r="DN8" s="664"/>
      <c r="DO8" s="664"/>
      <c r="DP8" s="665"/>
      <c r="DQ8" s="669">
        <v>1130253</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10499</v>
      </c>
      <c r="S9" s="664"/>
      <c r="T9" s="664"/>
      <c r="U9" s="664"/>
      <c r="V9" s="664"/>
      <c r="W9" s="664"/>
      <c r="X9" s="664"/>
      <c r="Y9" s="665"/>
      <c r="Z9" s="723">
        <v>0</v>
      </c>
      <c r="AA9" s="723"/>
      <c r="AB9" s="723"/>
      <c r="AC9" s="723"/>
      <c r="AD9" s="724">
        <v>10499</v>
      </c>
      <c r="AE9" s="724"/>
      <c r="AF9" s="724"/>
      <c r="AG9" s="724"/>
      <c r="AH9" s="724"/>
      <c r="AI9" s="724"/>
      <c r="AJ9" s="724"/>
      <c r="AK9" s="724"/>
      <c r="AL9" s="666">
        <v>0.2</v>
      </c>
      <c r="AM9" s="667"/>
      <c r="AN9" s="667"/>
      <c r="AO9" s="725"/>
      <c r="AP9" s="658" t="s">
        <v>238</v>
      </c>
      <c r="AQ9" s="659"/>
      <c r="AR9" s="659"/>
      <c r="AS9" s="659"/>
      <c r="AT9" s="659"/>
      <c r="AU9" s="659"/>
      <c r="AV9" s="659"/>
      <c r="AW9" s="659"/>
      <c r="AX9" s="659"/>
      <c r="AY9" s="659"/>
      <c r="AZ9" s="659"/>
      <c r="BA9" s="659"/>
      <c r="BB9" s="659"/>
      <c r="BC9" s="659"/>
      <c r="BD9" s="659"/>
      <c r="BE9" s="659"/>
      <c r="BF9" s="660"/>
      <c r="BG9" s="661">
        <v>1027794</v>
      </c>
      <c r="BH9" s="664"/>
      <c r="BI9" s="664"/>
      <c r="BJ9" s="664"/>
      <c r="BK9" s="664"/>
      <c r="BL9" s="664"/>
      <c r="BM9" s="664"/>
      <c r="BN9" s="665"/>
      <c r="BO9" s="723">
        <v>26.4</v>
      </c>
      <c r="BP9" s="723"/>
      <c r="BQ9" s="723"/>
      <c r="BR9" s="723"/>
      <c r="BS9" s="669" t="s">
        <v>229</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930498</v>
      </c>
      <c r="CS9" s="664"/>
      <c r="CT9" s="664"/>
      <c r="CU9" s="664"/>
      <c r="CV9" s="664"/>
      <c r="CW9" s="664"/>
      <c r="CX9" s="664"/>
      <c r="CY9" s="665"/>
      <c r="CZ9" s="723">
        <v>2.7</v>
      </c>
      <c r="DA9" s="723"/>
      <c r="DB9" s="723"/>
      <c r="DC9" s="723"/>
      <c r="DD9" s="669">
        <v>231098</v>
      </c>
      <c r="DE9" s="664"/>
      <c r="DF9" s="664"/>
      <c r="DG9" s="664"/>
      <c r="DH9" s="664"/>
      <c r="DI9" s="664"/>
      <c r="DJ9" s="664"/>
      <c r="DK9" s="664"/>
      <c r="DL9" s="664"/>
      <c r="DM9" s="664"/>
      <c r="DN9" s="664"/>
      <c r="DO9" s="664"/>
      <c r="DP9" s="665"/>
      <c r="DQ9" s="669">
        <v>591253</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229</v>
      </c>
      <c r="AE10" s="724"/>
      <c r="AF10" s="724"/>
      <c r="AG10" s="724"/>
      <c r="AH10" s="724"/>
      <c r="AI10" s="724"/>
      <c r="AJ10" s="724"/>
      <c r="AK10" s="724"/>
      <c r="AL10" s="666" t="s">
        <v>229</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58371</v>
      </c>
      <c r="BH10" s="664"/>
      <c r="BI10" s="664"/>
      <c r="BJ10" s="664"/>
      <c r="BK10" s="664"/>
      <c r="BL10" s="664"/>
      <c r="BM10" s="664"/>
      <c r="BN10" s="665"/>
      <c r="BO10" s="723">
        <v>1.5</v>
      </c>
      <c r="BP10" s="723"/>
      <c r="BQ10" s="723"/>
      <c r="BR10" s="723"/>
      <c r="BS10" s="669" t="s">
        <v>129</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19408</v>
      </c>
      <c r="CS10" s="664"/>
      <c r="CT10" s="664"/>
      <c r="CU10" s="664"/>
      <c r="CV10" s="664"/>
      <c r="CW10" s="664"/>
      <c r="CX10" s="664"/>
      <c r="CY10" s="665"/>
      <c r="CZ10" s="723">
        <v>0.1</v>
      </c>
      <c r="DA10" s="723"/>
      <c r="DB10" s="723"/>
      <c r="DC10" s="723"/>
      <c r="DD10" s="669" t="s">
        <v>129</v>
      </c>
      <c r="DE10" s="664"/>
      <c r="DF10" s="664"/>
      <c r="DG10" s="664"/>
      <c r="DH10" s="664"/>
      <c r="DI10" s="664"/>
      <c r="DJ10" s="664"/>
      <c r="DK10" s="664"/>
      <c r="DL10" s="664"/>
      <c r="DM10" s="664"/>
      <c r="DN10" s="664"/>
      <c r="DO10" s="664"/>
      <c r="DP10" s="665"/>
      <c r="DQ10" s="669">
        <v>6027</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229</v>
      </c>
      <c r="S11" s="664"/>
      <c r="T11" s="664"/>
      <c r="U11" s="664"/>
      <c r="V11" s="664"/>
      <c r="W11" s="664"/>
      <c r="X11" s="664"/>
      <c r="Y11" s="665"/>
      <c r="Z11" s="723" t="s">
        <v>229</v>
      </c>
      <c r="AA11" s="723"/>
      <c r="AB11" s="723"/>
      <c r="AC11" s="723"/>
      <c r="AD11" s="724" t="s">
        <v>229</v>
      </c>
      <c r="AE11" s="724"/>
      <c r="AF11" s="724"/>
      <c r="AG11" s="724"/>
      <c r="AH11" s="724"/>
      <c r="AI11" s="724"/>
      <c r="AJ11" s="724"/>
      <c r="AK11" s="724"/>
      <c r="AL11" s="666" t="s">
        <v>129</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239856</v>
      </c>
      <c r="BH11" s="664"/>
      <c r="BI11" s="664"/>
      <c r="BJ11" s="664"/>
      <c r="BK11" s="664"/>
      <c r="BL11" s="664"/>
      <c r="BM11" s="664"/>
      <c r="BN11" s="665"/>
      <c r="BO11" s="723">
        <v>6.2</v>
      </c>
      <c r="BP11" s="723"/>
      <c r="BQ11" s="723"/>
      <c r="BR11" s="723"/>
      <c r="BS11" s="669" t="s">
        <v>229</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374784</v>
      </c>
      <c r="CS11" s="664"/>
      <c r="CT11" s="664"/>
      <c r="CU11" s="664"/>
      <c r="CV11" s="664"/>
      <c r="CW11" s="664"/>
      <c r="CX11" s="664"/>
      <c r="CY11" s="665"/>
      <c r="CZ11" s="723">
        <v>1.1000000000000001</v>
      </c>
      <c r="DA11" s="723"/>
      <c r="DB11" s="723"/>
      <c r="DC11" s="723"/>
      <c r="DD11" s="669">
        <v>241829</v>
      </c>
      <c r="DE11" s="664"/>
      <c r="DF11" s="664"/>
      <c r="DG11" s="664"/>
      <c r="DH11" s="664"/>
      <c r="DI11" s="664"/>
      <c r="DJ11" s="664"/>
      <c r="DK11" s="664"/>
      <c r="DL11" s="664"/>
      <c r="DM11" s="664"/>
      <c r="DN11" s="664"/>
      <c r="DO11" s="664"/>
      <c r="DP11" s="665"/>
      <c r="DQ11" s="669">
        <v>205288</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400281</v>
      </c>
      <c r="S12" s="664"/>
      <c r="T12" s="664"/>
      <c r="U12" s="664"/>
      <c r="V12" s="664"/>
      <c r="W12" s="664"/>
      <c r="X12" s="664"/>
      <c r="Y12" s="665"/>
      <c r="Z12" s="723">
        <v>1.1000000000000001</v>
      </c>
      <c r="AA12" s="723"/>
      <c r="AB12" s="723"/>
      <c r="AC12" s="723"/>
      <c r="AD12" s="724">
        <v>400281</v>
      </c>
      <c r="AE12" s="724"/>
      <c r="AF12" s="724"/>
      <c r="AG12" s="724"/>
      <c r="AH12" s="724"/>
      <c r="AI12" s="724"/>
      <c r="AJ12" s="724"/>
      <c r="AK12" s="724"/>
      <c r="AL12" s="666">
        <v>7.3</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2331449</v>
      </c>
      <c r="BH12" s="664"/>
      <c r="BI12" s="664"/>
      <c r="BJ12" s="664"/>
      <c r="BK12" s="664"/>
      <c r="BL12" s="664"/>
      <c r="BM12" s="664"/>
      <c r="BN12" s="665"/>
      <c r="BO12" s="723">
        <v>59.9</v>
      </c>
      <c r="BP12" s="723"/>
      <c r="BQ12" s="723"/>
      <c r="BR12" s="723"/>
      <c r="BS12" s="669" t="s">
        <v>129</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369516</v>
      </c>
      <c r="CS12" s="664"/>
      <c r="CT12" s="664"/>
      <c r="CU12" s="664"/>
      <c r="CV12" s="664"/>
      <c r="CW12" s="664"/>
      <c r="CX12" s="664"/>
      <c r="CY12" s="665"/>
      <c r="CZ12" s="723">
        <v>1.1000000000000001</v>
      </c>
      <c r="DA12" s="723"/>
      <c r="DB12" s="723"/>
      <c r="DC12" s="723"/>
      <c r="DD12" s="669">
        <v>72648</v>
      </c>
      <c r="DE12" s="664"/>
      <c r="DF12" s="664"/>
      <c r="DG12" s="664"/>
      <c r="DH12" s="664"/>
      <c r="DI12" s="664"/>
      <c r="DJ12" s="664"/>
      <c r="DK12" s="664"/>
      <c r="DL12" s="664"/>
      <c r="DM12" s="664"/>
      <c r="DN12" s="664"/>
      <c r="DO12" s="664"/>
      <c r="DP12" s="665"/>
      <c r="DQ12" s="669">
        <v>328227</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204985</v>
      </c>
      <c r="S13" s="664"/>
      <c r="T13" s="664"/>
      <c r="U13" s="664"/>
      <c r="V13" s="664"/>
      <c r="W13" s="664"/>
      <c r="X13" s="664"/>
      <c r="Y13" s="665"/>
      <c r="Z13" s="723">
        <v>0.6</v>
      </c>
      <c r="AA13" s="723"/>
      <c r="AB13" s="723"/>
      <c r="AC13" s="723"/>
      <c r="AD13" s="724">
        <v>204985</v>
      </c>
      <c r="AE13" s="724"/>
      <c r="AF13" s="724"/>
      <c r="AG13" s="724"/>
      <c r="AH13" s="724"/>
      <c r="AI13" s="724"/>
      <c r="AJ13" s="724"/>
      <c r="AK13" s="724"/>
      <c r="AL13" s="666">
        <v>3.7</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2318151</v>
      </c>
      <c r="BH13" s="664"/>
      <c r="BI13" s="664"/>
      <c r="BJ13" s="664"/>
      <c r="BK13" s="664"/>
      <c r="BL13" s="664"/>
      <c r="BM13" s="664"/>
      <c r="BN13" s="665"/>
      <c r="BO13" s="723">
        <v>59.5</v>
      </c>
      <c r="BP13" s="723"/>
      <c r="BQ13" s="723"/>
      <c r="BR13" s="723"/>
      <c r="BS13" s="669" t="s">
        <v>128</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2829565</v>
      </c>
      <c r="CS13" s="664"/>
      <c r="CT13" s="664"/>
      <c r="CU13" s="664"/>
      <c r="CV13" s="664"/>
      <c r="CW13" s="664"/>
      <c r="CX13" s="664"/>
      <c r="CY13" s="665"/>
      <c r="CZ13" s="723">
        <v>8.1</v>
      </c>
      <c r="DA13" s="723"/>
      <c r="DB13" s="723"/>
      <c r="DC13" s="723"/>
      <c r="DD13" s="669">
        <v>2339157</v>
      </c>
      <c r="DE13" s="664"/>
      <c r="DF13" s="664"/>
      <c r="DG13" s="664"/>
      <c r="DH13" s="664"/>
      <c r="DI13" s="664"/>
      <c r="DJ13" s="664"/>
      <c r="DK13" s="664"/>
      <c r="DL13" s="664"/>
      <c r="DM13" s="664"/>
      <c r="DN13" s="664"/>
      <c r="DO13" s="664"/>
      <c r="DP13" s="665"/>
      <c r="DQ13" s="669">
        <v>1587736</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229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129</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53320</v>
      </c>
      <c r="BH14" s="664"/>
      <c r="BI14" s="664"/>
      <c r="BJ14" s="664"/>
      <c r="BK14" s="664"/>
      <c r="BL14" s="664"/>
      <c r="BM14" s="664"/>
      <c r="BN14" s="665"/>
      <c r="BO14" s="723">
        <v>1.4</v>
      </c>
      <c r="BP14" s="723"/>
      <c r="BQ14" s="723"/>
      <c r="BR14" s="723"/>
      <c r="BS14" s="669" t="s">
        <v>229</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420896</v>
      </c>
      <c r="CS14" s="664"/>
      <c r="CT14" s="664"/>
      <c r="CU14" s="664"/>
      <c r="CV14" s="664"/>
      <c r="CW14" s="664"/>
      <c r="CX14" s="664"/>
      <c r="CY14" s="665"/>
      <c r="CZ14" s="723">
        <v>1.2</v>
      </c>
      <c r="DA14" s="723"/>
      <c r="DB14" s="723"/>
      <c r="DC14" s="723"/>
      <c r="DD14" s="669">
        <v>37402</v>
      </c>
      <c r="DE14" s="664"/>
      <c r="DF14" s="664"/>
      <c r="DG14" s="664"/>
      <c r="DH14" s="664"/>
      <c r="DI14" s="664"/>
      <c r="DJ14" s="664"/>
      <c r="DK14" s="664"/>
      <c r="DL14" s="664"/>
      <c r="DM14" s="664"/>
      <c r="DN14" s="664"/>
      <c r="DO14" s="664"/>
      <c r="DP14" s="665"/>
      <c r="DQ14" s="669">
        <v>372632</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39300</v>
      </c>
      <c r="S15" s="664"/>
      <c r="T15" s="664"/>
      <c r="U15" s="664"/>
      <c r="V15" s="664"/>
      <c r="W15" s="664"/>
      <c r="X15" s="664"/>
      <c r="Y15" s="665"/>
      <c r="Z15" s="723">
        <v>0.1</v>
      </c>
      <c r="AA15" s="723"/>
      <c r="AB15" s="723"/>
      <c r="AC15" s="723"/>
      <c r="AD15" s="724">
        <v>39300</v>
      </c>
      <c r="AE15" s="724"/>
      <c r="AF15" s="724"/>
      <c r="AG15" s="724"/>
      <c r="AH15" s="724"/>
      <c r="AI15" s="724"/>
      <c r="AJ15" s="724"/>
      <c r="AK15" s="724"/>
      <c r="AL15" s="666">
        <v>0.7</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138571</v>
      </c>
      <c r="BH15" s="664"/>
      <c r="BI15" s="664"/>
      <c r="BJ15" s="664"/>
      <c r="BK15" s="664"/>
      <c r="BL15" s="664"/>
      <c r="BM15" s="664"/>
      <c r="BN15" s="665"/>
      <c r="BO15" s="723">
        <v>3.6</v>
      </c>
      <c r="BP15" s="723"/>
      <c r="BQ15" s="723"/>
      <c r="BR15" s="723"/>
      <c r="BS15" s="669" t="s">
        <v>229</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3938223</v>
      </c>
      <c r="CS15" s="664"/>
      <c r="CT15" s="664"/>
      <c r="CU15" s="664"/>
      <c r="CV15" s="664"/>
      <c r="CW15" s="664"/>
      <c r="CX15" s="664"/>
      <c r="CY15" s="665"/>
      <c r="CZ15" s="723">
        <v>11.2</v>
      </c>
      <c r="DA15" s="723"/>
      <c r="DB15" s="723"/>
      <c r="DC15" s="723"/>
      <c r="DD15" s="669">
        <v>176191</v>
      </c>
      <c r="DE15" s="664"/>
      <c r="DF15" s="664"/>
      <c r="DG15" s="664"/>
      <c r="DH15" s="664"/>
      <c r="DI15" s="664"/>
      <c r="DJ15" s="664"/>
      <c r="DK15" s="664"/>
      <c r="DL15" s="664"/>
      <c r="DM15" s="664"/>
      <c r="DN15" s="664"/>
      <c r="DO15" s="664"/>
      <c r="DP15" s="665"/>
      <c r="DQ15" s="669">
        <v>3676793</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229</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129</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229</v>
      </c>
      <c r="BP16" s="723"/>
      <c r="BQ16" s="723"/>
      <c r="BR16" s="723"/>
      <c r="BS16" s="669" t="s">
        <v>128</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3333</v>
      </c>
      <c r="CS16" s="664"/>
      <c r="CT16" s="664"/>
      <c r="CU16" s="664"/>
      <c r="CV16" s="664"/>
      <c r="CW16" s="664"/>
      <c r="CX16" s="664"/>
      <c r="CY16" s="665"/>
      <c r="CZ16" s="723">
        <v>0</v>
      </c>
      <c r="DA16" s="723"/>
      <c r="DB16" s="723"/>
      <c r="DC16" s="723"/>
      <c r="DD16" s="669" t="s">
        <v>229</v>
      </c>
      <c r="DE16" s="664"/>
      <c r="DF16" s="664"/>
      <c r="DG16" s="664"/>
      <c r="DH16" s="664"/>
      <c r="DI16" s="664"/>
      <c r="DJ16" s="664"/>
      <c r="DK16" s="664"/>
      <c r="DL16" s="664"/>
      <c r="DM16" s="664"/>
      <c r="DN16" s="664"/>
      <c r="DO16" s="664"/>
      <c r="DP16" s="665"/>
      <c r="DQ16" s="669">
        <v>3333</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13514</v>
      </c>
      <c r="S17" s="664"/>
      <c r="T17" s="664"/>
      <c r="U17" s="664"/>
      <c r="V17" s="664"/>
      <c r="W17" s="664"/>
      <c r="X17" s="664"/>
      <c r="Y17" s="665"/>
      <c r="Z17" s="723">
        <v>0</v>
      </c>
      <c r="AA17" s="723"/>
      <c r="AB17" s="723"/>
      <c r="AC17" s="723"/>
      <c r="AD17" s="724">
        <v>13514</v>
      </c>
      <c r="AE17" s="724"/>
      <c r="AF17" s="724"/>
      <c r="AG17" s="724"/>
      <c r="AH17" s="724"/>
      <c r="AI17" s="724"/>
      <c r="AJ17" s="724"/>
      <c r="AK17" s="724"/>
      <c r="AL17" s="666">
        <v>0.2</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229</v>
      </c>
      <c r="BH17" s="664"/>
      <c r="BI17" s="664"/>
      <c r="BJ17" s="664"/>
      <c r="BK17" s="664"/>
      <c r="BL17" s="664"/>
      <c r="BM17" s="664"/>
      <c r="BN17" s="665"/>
      <c r="BO17" s="723" t="s">
        <v>129</v>
      </c>
      <c r="BP17" s="723"/>
      <c r="BQ17" s="723"/>
      <c r="BR17" s="723"/>
      <c r="BS17" s="669" t="s">
        <v>229</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874405</v>
      </c>
      <c r="CS17" s="664"/>
      <c r="CT17" s="664"/>
      <c r="CU17" s="664"/>
      <c r="CV17" s="664"/>
      <c r="CW17" s="664"/>
      <c r="CX17" s="664"/>
      <c r="CY17" s="665"/>
      <c r="CZ17" s="723">
        <v>2.5</v>
      </c>
      <c r="DA17" s="723"/>
      <c r="DB17" s="723"/>
      <c r="DC17" s="723"/>
      <c r="DD17" s="669" t="s">
        <v>129</v>
      </c>
      <c r="DE17" s="664"/>
      <c r="DF17" s="664"/>
      <c r="DG17" s="664"/>
      <c r="DH17" s="664"/>
      <c r="DI17" s="664"/>
      <c r="DJ17" s="664"/>
      <c r="DK17" s="664"/>
      <c r="DL17" s="664"/>
      <c r="DM17" s="664"/>
      <c r="DN17" s="664"/>
      <c r="DO17" s="664"/>
      <c r="DP17" s="665"/>
      <c r="DQ17" s="669">
        <v>872525</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379929</v>
      </c>
      <c r="S18" s="664"/>
      <c r="T18" s="664"/>
      <c r="U18" s="664"/>
      <c r="V18" s="664"/>
      <c r="W18" s="664"/>
      <c r="X18" s="664"/>
      <c r="Y18" s="665"/>
      <c r="Z18" s="723">
        <v>1</v>
      </c>
      <c r="AA18" s="723"/>
      <c r="AB18" s="723"/>
      <c r="AC18" s="723"/>
      <c r="AD18" s="724">
        <v>324074</v>
      </c>
      <c r="AE18" s="724"/>
      <c r="AF18" s="724"/>
      <c r="AG18" s="724"/>
      <c r="AH18" s="724"/>
      <c r="AI18" s="724"/>
      <c r="AJ18" s="724"/>
      <c r="AK18" s="724"/>
      <c r="AL18" s="666">
        <v>5.9</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229</v>
      </c>
      <c r="BP18" s="723"/>
      <c r="BQ18" s="723"/>
      <c r="BR18" s="723"/>
      <c r="BS18" s="669" t="s">
        <v>129</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229</v>
      </c>
      <c r="CS18" s="664"/>
      <c r="CT18" s="664"/>
      <c r="CU18" s="664"/>
      <c r="CV18" s="664"/>
      <c r="CW18" s="664"/>
      <c r="CX18" s="664"/>
      <c r="CY18" s="665"/>
      <c r="CZ18" s="723" t="s">
        <v>128</v>
      </c>
      <c r="DA18" s="723"/>
      <c r="DB18" s="723"/>
      <c r="DC18" s="723"/>
      <c r="DD18" s="669" t="s">
        <v>229</v>
      </c>
      <c r="DE18" s="664"/>
      <c r="DF18" s="664"/>
      <c r="DG18" s="664"/>
      <c r="DH18" s="664"/>
      <c r="DI18" s="664"/>
      <c r="DJ18" s="664"/>
      <c r="DK18" s="664"/>
      <c r="DL18" s="664"/>
      <c r="DM18" s="664"/>
      <c r="DN18" s="664"/>
      <c r="DO18" s="664"/>
      <c r="DP18" s="665"/>
      <c r="DQ18" s="669" t="s">
        <v>229</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324074</v>
      </c>
      <c r="S19" s="664"/>
      <c r="T19" s="664"/>
      <c r="U19" s="664"/>
      <c r="V19" s="664"/>
      <c r="W19" s="664"/>
      <c r="X19" s="664"/>
      <c r="Y19" s="665"/>
      <c r="Z19" s="723">
        <v>0.9</v>
      </c>
      <c r="AA19" s="723"/>
      <c r="AB19" s="723"/>
      <c r="AC19" s="723"/>
      <c r="AD19" s="724">
        <v>324074</v>
      </c>
      <c r="AE19" s="724"/>
      <c r="AF19" s="724"/>
      <c r="AG19" s="724"/>
      <c r="AH19" s="724"/>
      <c r="AI19" s="724"/>
      <c r="AJ19" s="724"/>
      <c r="AK19" s="724"/>
      <c r="AL19" s="666">
        <v>5.9</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5745</v>
      </c>
      <c r="BH19" s="664"/>
      <c r="BI19" s="664"/>
      <c r="BJ19" s="664"/>
      <c r="BK19" s="664"/>
      <c r="BL19" s="664"/>
      <c r="BM19" s="664"/>
      <c r="BN19" s="665"/>
      <c r="BO19" s="723">
        <v>0.1</v>
      </c>
      <c r="BP19" s="723"/>
      <c r="BQ19" s="723"/>
      <c r="BR19" s="723"/>
      <c r="BS19" s="669" t="s">
        <v>229</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128</v>
      </c>
      <c r="DE19" s="664"/>
      <c r="DF19" s="664"/>
      <c r="DG19" s="664"/>
      <c r="DH19" s="664"/>
      <c r="DI19" s="664"/>
      <c r="DJ19" s="664"/>
      <c r="DK19" s="664"/>
      <c r="DL19" s="664"/>
      <c r="DM19" s="664"/>
      <c r="DN19" s="664"/>
      <c r="DO19" s="664"/>
      <c r="DP19" s="665"/>
      <c r="DQ19" s="669" t="s">
        <v>229</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55855</v>
      </c>
      <c r="S20" s="664"/>
      <c r="T20" s="664"/>
      <c r="U20" s="664"/>
      <c r="V20" s="664"/>
      <c r="W20" s="664"/>
      <c r="X20" s="664"/>
      <c r="Y20" s="665"/>
      <c r="Z20" s="723">
        <v>0.2</v>
      </c>
      <c r="AA20" s="723"/>
      <c r="AB20" s="723"/>
      <c r="AC20" s="723"/>
      <c r="AD20" s="724" t="s">
        <v>129</v>
      </c>
      <c r="AE20" s="724"/>
      <c r="AF20" s="724"/>
      <c r="AG20" s="724"/>
      <c r="AH20" s="724"/>
      <c r="AI20" s="724"/>
      <c r="AJ20" s="724"/>
      <c r="AK20" s="724"/>
      <c r="AL20" s="666" t="s">
        <v>129</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5745</v>
      </c>
      <c r="BH20" s="664"/>
      <c r="BI20" s="664"/>
      <c r="BJ20" s="664"/>
      <c r="BK20" s="664"/>
      <c r="BL20" s="664"/>
      <c r="BM20" s="664"/>
      <c r="BN20" s="665"/>
      <c r="BO20" s="723">
        <v>0.1</v>
      </c>
      <c r="BP20" s="723"/>
      <c r="BQ20" s="723"/>
      <c r="BR20" s="723"/>
      <c r="BS20" s="669" t="s">
        <v>229</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35016686</v>
      </c>
      <c r="CS20" s="664"/>
      <c r="CT20" s="664"/>
      <c r="CU20" s="664"/>
      <c r="CV20" s="664"/>
      <c r="CW20" s="664"/>
      <c r="CX20" s="664"/>
      <c r="CY20" s="665"/>
      <c r="CZ20" s="723">
        <v>100</v>
      </c>
      <c r="DA20" s="723"/>
      <c r="DB20" s="723"/>
      <c r="DC20" s="723"/>
      <c r="DD20" s="669">
        <v>3436065</v>
      </c>
      <c r="DE20" s="664"/>
      <c r="DF20" s="664"/>
      <c r="DG20" s="664"/>
      <c r="DH20" s="664"/>
      <c r="DI20" s="664"/>
      <c r="DJ20" s="664"/>
      <c r="DK20" s="664"/>
      <c r="DL20" s="664"/>
      <c r="DM20" s="664"/>
      <c r="DN20" s="664"/>
      <c r="DO20" s="664"/>
      <c r="DP20" s="665"/>
      <c r="DQ20" s="669">
        <v>31203115</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129</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5745</v>
      </c>
      <c r="BH21" s="664"/>
      <c r="BI21" s="664"/>
      <c r="BJ21" s="664"/>
      <c r="BK21" s="664"/>
      <c r="BL21" s="664"/>
      <c r="BM21" s="664"/>
      <c r="BN21" s="665"/>
      <c r="BO21" s="723">
        <v>0.1</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5059377</v>
      </c>
      <c r="S22" s="664"/>
      <c r="T22" s="664"/>
      <c r="U22" s="664"/>
      <c r="V22" s="664"/>
      <c r="W22" s="664"/>
      <c r="X22" s="664"/>
      <c r="Y22" s="665"/>
      <c r="Z22" s="723">
        <v>13.8</v>
      </c>
      <c r="AA22" s="723"/>
      <c r="AB22" s="723"/>
      <c r="AC22" s="723"/>
      <c r="AD22" s="724">
        <v>5003522</v>
      </c>
      <c r="AE22" s="724"/>
      <c r="AF22" s="724"/>
      <c r="AG22" s="724"/>
      <c r="AH22" s="724"/>
      <c r="AI22" s="724"/>
      <c r="AJ22" s="724"/>
      <c r="AK22" s="724"/>
      <c r="AL22" s="666">
        <v>91.4</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229</v>
      </c>
      <c r="BH22" s="664"/>
      <c r="BI22" s="664"/>
      <c r="BJ22" s="664"/>
      <c r="BK22" s="664"/>
      <c r="BL22" s="664"/>
      <c r="BM22" s="664"/>
      <c r="BN22" s="665"/>
      <c r="BO22" s="723" t="s">
        <v>128</v>
      </c>
      <c r="BP22" s="723"/>
      <c r="BQ22" s="723"/>
      <c r="BR22" s="723"/>
      <c r="BS22" s="669" t="s">
        <v>229</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3342</v>
      </c>
      <c r="S23" s="664"/>
      <c r="T23" s="664"/>
      <c r="U23" s="664"/>
      <c r="V23" s="664"/>
      <c r="W23" s="664"/>
      <c r="X23" s="664"/>
      <c r="Y23" s="665"/>
      <c r="Z23" s="723">
        <v>0</v>
      </c>
      <c r="AA23" s="723"/>
      <c r="AB23" s="723"/>
      <c r="AC23" s="723"/>
      <c r="AD23" s="724">
        <v>3342</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229</v>
      </c>
      <c r="BP23" s="723"/>
      <c r="BQ23" s="723"/>
      <c r="BR23" s="723"/>
      <c r="BS23" s="669" t="s">
        <v>229</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72935</v>
      </c>
      <c r="S24" s="664"/>
      <c r="T24" s="664"/>
      <c r="U24" s="664"/>
      <c r="V24" s="664"/>
      <c r="W24" s="664"/>
      <c r="X24" s="664"/>
      <c r="Y24" s="665"/>
      <c r="Z24" s="723">
        <v>0.2</v>
      </c>
      <c r="AA24" s="723"/>
      <c r="AB24" s="723"/>
      <c r="AC24" s="723"/>
      <c r="AD24" s="724" t="s">
        <v>229</v>
      </c>
      <c r="AE24" s="724"/>
      <c r="AF24" s="724"/>
      <c r="AG24" s="724"/>
      <c r="AH24" s="724"/>
      <c r="AI24" s="724"/>
      <c r="AJ24" s="724"/>
      <c r="AK24" s="724"/>
      <c r="AL24" s="666" t="s">
        <v>129</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229</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3732833</v>
      </c>
      <c r="CS24" s="727"/>
      <c r="CT24" s="727"/>
      <c r="CU24" s="727"/>
      <c r="CV24" s="727"/>
      <c r="CW24" s="727"/>
      <c r="CX24" s="727"/>
      <c r="CY24" s="773"/>
      <c r="CZ24" s="774">
        <v>10.7</v>
      </c>
      <c r="DA24" s="743"/>
      <c r="DB24" s="743"/>
      <c r="DC24" s="777"/>
      <c r="DD24" s="772">
        <v>2850357</v>
      </c>
      <c r="DE24" s="727"/>
      <c r="DF24" s="727"/>
      <c r="DG24" s="727"/>
      <c r="DH24" s="727"/>
      <c r="DI24" s="727"/>
      <c r="DJ24" s="727"/>
      <c r="DK24" s="773"/>
      <c r="DL24" s="772">
        <v>2785630</v>
      </c>
      <c r="DM24" s="727"/>
      <c r="DN24" s="727"/>
      <c r="DO24" s="727"/>
      <c r="DP24" s="727"/>
      <c r="DQ24" s="727"/>
      <c r="DR24" s="727"/>
      <c r="DS24" s="727"/>
      <c r="DT24" s="727"/>
      <c r="DU24" s="727"/>
      <c r="DV24" s="773"/>
      <c r="DW24" s="774">
        <v>47.6</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140419</v>
      </c>
      <c r="S25" s="664"/>
      <c r="T25" s="664"/>
      <c r="U25" s="664"/>
      <c r="V25" s="664"/>
      <c r="W25" s="664"/>
      <c r="X25" s="664"/>
      <c r="Y25" s="665"/>
      <c r="Z25" s="723">
        <v>0.4</v>
      </c>
      <c r="AA25" s="723"/>
      <c r="AB25" s="723"/>
      <c r="AC25" s="723"/>
      <c r="AD25" s="724">
        <v>11093</v>
      </c>
      <c r="AE25" s="724"/>
      <c r="AF25" s="724"/>
      <c r="AG25" s="724"/>
      <c r="AH25" s="724"/>
      <c r="AI25" s="724"/>
      <c r="AJ25" s="724"/>
      <c r="AK25" s="724"/>
      <c r="AL25" s="666">
        <v>0.2</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229</v>
      </c>
      <c r="BH25" s="664"/>
      <c r="BI25" s="664"/>
      <c r="BJ25" s="664"/>
      <c r="BK25" s="664"/>
      <c r="BL25" s="664"/>
      <c r="BM25" s="664"/>
      <c r="BN25" s="665"/>
      <c r="BO25" s="723" t="s">
        <v>229</v>
      </c>
      <c r="BP25" s="723"/>
      <c r="BQ25" s="723"/>
      <c r="BR25" s="723"/>
      <c r="BS25" s="669" t="s">
        <v>129</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1899558</v>
      </c>
      <c r="CS25" s="662"/>
      <c r="CT25" s="662"/>
      <c r="CU25" s="662"/>
      <c r="CV25" s="662"/>
      <c r="CW25" s="662"/>
      <c r="CX25" s="662"/>
      <c r="CY25" s="663"/>
      <c r="CZ25" s="666">
        <v>5.4</v>
      </c>
      <c r="DA25" s="695"/>
      <c r="DB25" s="695"/>
      <c r="DC25" s="696"/>
      <c r="DD25" s="669">
        <v>1654364</v>
      </c>
      <c r="DE25" s="662"/>
      <c r="DF25" s="662"/>
      <c r="DG25" s="662"/>
      <c r="DH25" s="662"/>
      <c r="DI25" s="662"/>
      <c r="DJ25" s="662"/>
      <c r="DK25" s="663"/>
      <c r="DL25" s="669">
        <v>1630951</v>
      </c>
      <c r="DM25" s="662"/>
      <c r="DN25" s="662"/>
      <c r="DO25" s="662"/>
      <c r="DP25" s="662"/>
      <c r="DQ25" s="662"/>
      <c r="DR25" s="662"/>
      <c r="DS25" s="662"/>
      <c r="DT25" s="662"/>
      <c r="DU25" s="662"/>
      <c r="DV25" s="663"/>
      <c r="DW25" s="666">
        <v>27.9</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11311</v>
      </c>
      <c r="S26" s="664"/>
      <c r="T26" s="664"/>
      <c r="U26" s="664"/>
      <c r="V26" s="664"/>
      <c r="W26" s="664"/>
      <c r="X26" s="664"/>
      <c r="Y26" s="665"/>
      <c r="Z26" s="723">
        <v>0</v>
      </c>
      <c r="AA26" s="723"/>
      <c r="AB26" s="723"/>
      <c r="AC26" s="723"/>
      <c r="AD26" s="724" t="s">
        <v>129</v>
      </c>
      <c r="AE26" s="724"/>
      <c r="AF26" s="724"/>
      <c r="AG26" s="724"/>
      <c r="AH26" s="724"/>
      <c r="AI26" s="724"/>
      <c r="AJ26" s="724"/>
      <c r="AK26" s="724"/>
      <c r="AL26" s="666" t="s">
        <v>129</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229</v>
      </c>
      <c r="BP26" s="723"/>
      <c r="BQ26" s="723"/>
      <c r="BR26" s="723"/>
      <c r="BS26" s="669" t="s">
        <v>129</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1304824</v>
      </c>
      <c r="CS26" s="664"/>
      <c r="CT26" s="664"/>
      <c r="CU26" s="664"/>
      <c r="CV26" s="664"/>
      <c r="CW26" s="664"/>
      <c r="CX26" s="664"/>
      <c r="CY26" s="665"/>
      <c r="CZ26" s="666">
        <v>3.7</v>
      </c>
      <c r="DA26" s="695"/>
      <c r="DB26" s="695"/>
      <c r="DC26" s="696"/>
      <c r="DD26" s="669">
        <v>1063896</v>
      </c>
      <c r="DE26" s="664"/>
      <c r="DF26" s="664"/>
      <c r="DG26" s="664"/>
      <c r="DH26" s="664"/>
      <c r="DI26" s="664"/>
      <c r="DJ26" s="664"/>
      <c r="DK26" s="665"/>
      <c r="DL26" s="669" t="s">
        <v>229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1461163</v>
      </c>
      <c r="S27" s="664"/>
      <c r="T27" s="664"/>
      <c r="U27" s="664"/>
      <c r="V27" s="664"/>
      <c r="W27" s="664"/>
      <c r="X27" s="664"/>
      <c r="Y27" s="665"/>
      <c r="Z27" s="723">
        <v>4</v>
      </c>
      <c r="AA27" s="723"/>
      <c r="AB27" s="723"/>
      <c r="AC27" s="723"/>
      <c r="AD27" s="724" t="s">
        <v>129</v>
      </c>
      <c r="AE27" s="724"/>
      <c r="AF27" s="724"/>
      <c r="AG27" s="724"/>
      <c r="AH27" s="724"/>
      <c r="AI27" s="724"/>
      <c r="AJ27" s="724"/>
      <c r="AK27" s="724"/>
      <c r="AL27" s="666" t="s">
        <v>129</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3893007</v>
      </c>
      <c r="BH27" s="664"/>
      <c r="BI27" s="664"/>
      <c r="BJ27" s="664"/>
      <c r="BK27" s="664"/>
      <c r="BL27" s="664"/>
      <c r="BM27" s="664"/>
      <c r="BN27" s="665"/>
      <c r="BO27" s="723">
        <v>100</v>
      </c>
      <c r="BP27" s="723"/>
      <c r="BQ27" s="723"/>
      <c r="BR27" s="723"/>
      <c r="BS27" s="669" t="s">
        <v>229</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958870</v>
      </c>
      <c r="CS27" s="662"/>
      <c r="CT27" s="662"/>
      <c r="CU27" s="662"/>
      <c r="CV27" s="662"/>
      <c r="CW27" s="662"/>
      <c r="CX27" s="662"/>
      <c r="CY27" s="663"/>
      <c r="CZ27" s="666">
        <v>2.7</v>
      </c>
      <c r="DA27" s="695"/>
      <c r="DB27" s="695"/>
      <c r="DC27" s="696"/>
      <c r="DD27" s="669">
        <v>323468</v>
      </c>
      <c r="DE27" s="662"/>
      <c r="DF27" s="662"/>
      <c r="DG27" s="662"/>
      <c r="DH27" s="662"/>
      <c r="DI27" s="662"/>
      <c r="DJ27" s="662"/>
      <c r="DK27" s="663"/>
      <c r="DL27" s="669">
        <v>282154</v>
      </c>
      <c r="DM27" s="662"/>
      <c r="DN27" s="662"/>
      <c r="DO27" s="662"/>
      <c r="DP27" s="662"/>
      <c r="DQ27" s="662"/>
      <c r="DR27" s="662"/>
      <c r="DS27" s="662"/>
      <c r="DT27" s="662"/>
      <c r="DU27" s="662"/>
      <c r="DV27" s="663"/>
      <c r="DW27" s="666">
        <v>4.8</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v>34282</v>
      </c>
      <c r="S28" s="664"/>
      <c r="T28" s="664"/>
      <c r="U28" s="664"/>
      <c r="V28" s="664"/>
      <c r="W28" s="664"/>
      <c r="X28" s="664"/>
      <c r="Y28" s="665"/>
      <c r="Z28" s="723">
        <v>0.1</v>
      </c>
      <c r="AA28" s="723"/>
      <c r="AB28" s="723"/>
      <c r="AC28" s="723"/>
      <c r="AD28" s="724">
        <v>34282</v>
      </c>
      <c r="AE28" s="724"/>
      <c r="AF28" s="724"/>
      <c r="AG28" s="724"/>
      <c r="AH28" s="724"/>
      <c r="AI28" s="724"/>
      <c r="AJ28" s="724"/>
      <c r="AK28" s="724"/>
      <c r="AL28" s="666">
        <v>0.6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874405</v>
      </c>
      <c r="CS28" s="664"/>
      <c r="CT28" s="664"/>
      <c r="CU28" s="664"/>
      <c r="CV28" s="664"/>
      <c r="CW28" s="664"/>
      <c r="CX28" s="664"/>
      <c r="CY28" s="665"/>
      <c r="CZ28" s="666">
        <v>2.5</v>
      </c>
      <c r="DA28" s="695"/>
      <c r="DB28" s="695"/>
      <c r="DC28" s="696"/>
      <c r="DD28" s="669">
        <v>872525</v>
      </c>
      <c r="DE28" s="664"/>
      <c r="DF28" s="664"/>
      <c r="DG28" s="664"/>
      <c r="DH28" s="664"/>
      <c r="DI28" s="664"/>
      <c r="DJ28" s="664"/>
      <c r="DK28" s="665"/>
      <c r="DL28" s="669">
        <v>872525</v>
      </c>
      <c r="DM28" s="664"/>
      <c r="DN28" s="664"/>
      <c r="DO28" s="664"/>
      <c r="DP28" s="664"/>
      <c r="DQ28" s="664"/>
      <c r="DR28" s="664"/>
      <c r="DS28" s="664"/>
      <c r="DT28" s="664"/>
      <c r="DU28" s="664"/>
      <c r="DV28" s="665"/>
      <c r="DW28" s="666">
        <v>14.9</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470781</v>
      </c>
      <c r="S29" s="664"/>
      <c r="T29" s="664"/>
      <c r="U29" s="664"/>
      <c r="V29" s="664"/>
      <c r="W29" s="664"/>
      <c r="X29" s="664"/>
      <c r="Y29" s="665"/>
      <c r="Z29" s="723">
        <v>1.3</v>
      </c>
      <c r="AA29" s="723"/>
      <c r="AB29" s="723"/>
      <c r="AC29" s="723"/>
      <c r="AD29" s="724" t="s">
        <v>129</v>
      </c>
      <c r="AE29" s="724"/>
      <c r="AF29" s="724"/>
      <c r="AG29" s="724"/>
      <c r="AH29" s="724"/>
      <c r="AI29" s="724"/>
      <c r="AJ29" s="724"/>
      <c r="AK29" s="724"/>
      <c r="AL29" s="666" t="s">
        <v>128</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70</v>
      </c>
      <c r="CG29" s="702"/>
      <c r="CH29" s="702"/>
      <c r="CI29" s="702"/>
      <c r="CJ29" s="702"/>
      <c r="CK29" s="702"/>
      <c r="CL29" s="702"/>
      <c r="CM29" s="702"/>
      <c r="CN29" s="702"/>
      <c r="CO29" s="702"/>
      <c r="CP29" s="702"/>
      <c r="CQ29" s="703"/>
      <c r="CR29" s="661">
        <v>874404</v>
      </c>
      <c r="CS29" s="662"/>
      <c r="CT29" s="662"/>
      <c r="CU29" s="662"/>
      <c r="CV29" s="662"/>
      <c r="CW29" s="662"/>
      <c r="CX29" s="662"/>
      <c r="CY29" s="663"/>
      <c r="CZ29" s="666">
        <v>2.5</v>
      </c>
      <c r="DA29" s="695"/>
      <c r="DB29" s="695"/>
      <c r="DC29" s="696"/>
      <c r="DD29" s="669">
        <v>872524</v>
      </c>
      <c r="DE29" s="662"/>
      <c r="DF29" s="662"/>
      <c r="DG29" s="662"/>
      <c r="DH29" s="662"/>
      <c r="DI29" s="662"/>
      <c r="DJ29" s="662"/>
      <c r="DK29" s="663"/>
      <c r="DL29" s="669">
        <v>872524</v>
      </c>
      <c r="DM29" s="662"/>
      <c r="DN29" s="662"/>
      <c r="DO29" s="662"/>
      <c r="DP29" s="662"/>
      <c r="DQ29" s="662"/>
      <c r="DR29" s="662"/>
      <c r="DS29" s="662"/>
      <c r="DT29" s="662"/>
      <c r="DU29" s="662"/>
      <c r="DV29" s="663"/>
      <c r="DW29" s="666">
        <v>14.9</v>
      </c>
      <c r="DX29" s="695"/>
      <c r="DY29" s="695"/>
      <c r="DZ29" s="695"/>
      <c r="EA29" s="695"/>
      <c r="EB29" s="695"/>
      <c r="EC29" s="697"/>
    </row>
    <row r="30" spans="2:133" ht="11.25" customHeight="1" x14ac:dyDescent="0.15">
      <c r="B30" s="658" t="s">
        <v>303</v>
      </c>
      <c r="C30" s="659"/>
      <c r="D30" s="659"/>
      <c r="E30" s="659"/>
      <c r="F30" s="659"/>
      <c r="G30" s="659"/>
      <c r="H30" s="659"/>
      <c r="I30" s="659"/>
      <c r="J30" s="659"/>
      <c r="K30" s="659"/>
      <c r="L30" s="659"/>
      <c r="M30" s="659"/>
      <c r="N30" s="659"/>
      <c r="O30" s="659"/>
      <c r="P30" s="659"/>
      <c r="Q30" s="660"/>
      <c r="R30" s="661">
        <v>363593</v>
      </c>
      <c r="S30" s="664"/>
      <c r="T30" s="664"/>
      <c r="U30" s="664"/>
      <c r="V30" s="664"/>
      <c r="W30" s="664"/>
      <c r="X30" s="664"/>
      <c r="Y30" s="665"/>
      <c r="Z30" s="723">
        <v>1</v>
      </c>
      <c r="AA30" s="723"/>
      <c r="AB30" s="723"/>
      <c r="AC30" s="723"/>
      <c r="AD30" s="724">
        <v>337129</v>
      </c>
      <c r="AE30" s="724"/>
      <c r="AF30" s="724"/>
      <c r="AG30" s="724"/>
      <c r="AH30" s="724"/>
      <c r="AI30" s="724"/>
      <c r="AJ30" s="724"/>
      <c r="AK30" s="724"/>
      <c r="AL30" s="666">
        <v>6.2</v>
      </c>
      <c r="AM30" s="667"/>
      <c r="AN30" s="667"/>
      <c r="AO30" s="725"/>
      <c r="AP30" s="751" t="s">
        <v>304</v>
      </c>
      <c r="AQ30" s="752"/>
      <c r="AR30" s="752"/>
      <c r="AS30" s="752"/>
      <c r="AT30" s="757" t="s">
        <v>305</v>
      </c>
      <c r="AU30" s="230"/>
      <c r="AV30" s="230"/>
      <c r="AW30" s="230"/>
      <c r="AX30" s="760" t="s">
        <v>185</v>
      </c>
      <c r="AY30" s="761"/>
      <c r="AZ30" s="761"/>
      <c r="BA30" s="761"/>
      <c r="BB30" s="761"/>
      <c r="BC30" s="761"/>
      <c r="BD30" s="761"/>
      <c r="BE30" s="761"/>
      <c r="BF30" s="762"/>
      <c r="BG30" s="741">
        <v>99.5</v>
      </c>
      <c r="BH30" s="742"/>
      <c r="BI30" s="742"/>
      <c r="BJ30" s="742"/>
      <c r="BK30" s="742"/>
      <c r="BL30" s="742"/>
      <c r="BM30" s="743">
        <v>99</v>
      </c>
      <c r="BN30" s="742"/>
      <c r="BO30" s="742"/>
      <c r="BP30" s="742"/>
      <c r="BQ30" s="744"/>
      <c r="BR30" s="741">
        <v>99.5</v>
      </c>
      <c r="BS30" s="742"/>
      <c r="BT30" s="742"/>
      <c r="BU30" s="742"/>
      <c r="BV30" s="742"/>
      <c r="BW30" s="742"/>
      <c r="BX30" s="743">
        <v>98.9</v>
      </c>
      <c r="BY30" s="742"/>
      <c r="BZ30" s="742"/>
      <c r="CA30" s="742"/>
      <c r="CB30" s="744"/>
      <c r="CD30" s="747"/>
      <c r="CE30" s="748"/>
      <c r="CF30" s="705" t="s">
        <v>306</v>
      </c>
      <c r="CG30" s="702"/>
      <c r="CH30" s="702"/>
      <c r="CI30" s="702"/>
      <c r="CJ30" s="702"/>
      <c r="CK30" s="702"/>
      <c r="CL30" s="702"/>
      <c r="CM30" s="702"/>
      <c r="CN30" s="702"/>
      <c r="CO30" s="702"/>
      <c r="CP30" s="702"/>
      <c r="CQ30" s="703"/>
      <c r="CR30" s="661">
        <v>817855</v>
      </c>
      <c r="CS30" s="664"/>
      <c r="CT30" s="664"/>
      <c r="CU30" s="664"/>
      <c r="CV30" s="664"/>
      <c r="CW30" s="664"/>
      <c r="CX30" s="664"/>
      <c r="CY30" s="665"/>
      <c r="CZ30" s="666">
        <v>2.2999999999999998</v>
      </c>
      <c r="DA30" s="695"/>
      <c r="DB30" s="695"/>
      <c r="DC30" s="696"/>
      <c r="DD30" s="669">
        <v>815975</v>
      </c>
      <c r="DE30" s="664"/>
      <c r="DF30" s="664"/>
      <c r="DG30" s="664"/>
      <c r="DH30" s="664"/>
      <c r="DI30" s="664"/>
      <c r="DJ30" s="664"/>
      <c r="DK30" s="665"/>
      <c r="DL30" s="669">
        <v>815975</v>
      </c>
      <c r="DM30" s="664"/>
      <c r="DN30" s="664"/>
      <c r="DO30" s="664"/>
      <c r="DP30" s="664"/>
      <c r="DQ30" s="664"/>
      <c r="DR30" s="664"/>
      <c r="DS30" s="664"/>
      <c r="DT30" s="664"/>
      <c r="DU30" s="664"/>
      <c r="DV30" s="665"/>
      <c r="DW30" s="666">
        <v>13.9</v>
      </c>
      <c r="DX30" s="695"/>
      <c r="DY30" s="695"/>
      <c r="DZ30" s="695"/>
      <c r="EA30" s="695"/>
      <c r="EB30" s="695"/>
      <c r="EC30" s="697"/>
    </row>
    <row r="31" spans="2:133" ht="11.25" customHeight="1" x14ac:dyDescent="0.15">
      <c r="B31" s="658" t="s">
        <v>307</v>
      </c>
      <c r="C31" s="659"/>
      <c r="D31" s="659"/>
      <c r="E31" s="659"/>
      <c r="F31" s="659"/>
      <c r="G31" s="659"/>
      <c r="H31" s="659"/>
      <c r="I31" s="659"/>
      <c r="J31" s="659"/>
      <c r="K31" s="659"/>
      <c r="L31" s="659"/>
      <c r="M31" s="659"/>
      <c r="N31" s="659"/>
      <c r="O31" s="659"/>
      <c r="P31" s="659"/>
      <c r="Q31" s="660"/>
      <c r="R31" s="661">
        <v>25267653</v>
      </c>
      <c r="S31" s="664"/>
      <c r="T31" s="664"/>
      <c r="U31" s="664"/>
      <c r="V31" s="664"/>
      <c r="W31" s="664"/>
      <c r="X31" s="664"/>
      <c r="Y31" s="665"/>
      <c r="Z31" s="723">
        <v>68.8</v>
      </c>
      <c r="AA31" s="723"/>
      <c r="AB31" s="723"/>
      <c r="AC31" s="723"/>
      <c r="AD31" s="724" t="s">
        <v>129</v>
      </c>
      <c r="AE31" s="724"/>
      <c r="AF31" s="724"/>
      <c r="AG31" s="724"/>
      <c r="AH31" s="724"/>
      <c r="AI31" s="724"/>
      <c r="AJ31" s="724"/>
      <c r="AK31" s="724"/>
      <c r="AL31" s="666" t="s">
        <v>128</v>
      </c>
      <c r="AM31" s="667"/>
      <c r="AN31" s="667"/>
      <c r="AO31" s="725"/>
      <c r="AP31" s="753"/>
      <c r="AQ31" s="754"/>
      <c r="AR31" s="754"/>
      <c r="AS31" s="754"/>
      <c r="AT31" s="758"/>
      <c r="AU31" s="229" t="s">
        <v>308</v>
      </c>
      <c r="AV31" s="229"/>
      <c r="AW31" s="229"/>
      <c r="AX31" s="658" t="s">
        <v>309</v>
      </c>
      <c r="AY31" s="659"/>
      <c r="AZ31" s="659"/>
      <c r="BA31" s="659"/>
      <c r="BB31" s="659"/>
      <c r="BC31" s="659"/>
      <c r="BD31" s="659"/>
      <c r="BE31" s="659"/>
      <c r="BF31" s="660"/>
      <c r="BG31" s="739">
        <v>99.3</v>
      </c>
      <c r="BH31" s="662"/>
      <c r="BI31" s="662"/>
      <c r="BJ31" s="662"/>
      <c r="BK31" s="662"/>
      <c r="BL31" s="662"/>
      <c r="BM31" s="667">
        <v>98.5</v>
      </c>
      <c r="BN31" s="740"/>
      <c r="BO31" s="740"/>
      <c r="BP31" s="740"/>
      <c r="BQ31" s="701"/>
      <c r="BR31" s="739">
        <v>99.3</v>
      </c>
      <c r="BS31" s="662"/>
      <c r="BT31" s="662"/>
      <c r="BU31" s="662"/>
      <c r="BV31" s="662"/>
      <c r="BW31" s="662"/>
      <c r="BX31" s="667">
        <v>98.3</v>
      </c>
      <c r="BY31" s="740"/>
      <c r="BZ31" s="740"/>
      <c r="CA31" s="740"/>
      <c r="CB31" s="701"/>
      <c r="CD31" s="747"/>
      <c r="CE31" s="748"/>
      <c r="CF31" s="705" t="s">
        <v>310</v>
      </c>
      <c r="CG31" s="702"/>
      <c r="CH31" s="702"/>
      <c r="CI31" s="702"/>
      <c r="CJ31" s="702"/>
      <c r="CK31" s="702"/>
      <c r="CL31" s="702"/>
      <c r="CM31" s="702"/>
      <c r="CN31" s="702"/>
      <c r="CO31" s="702"/>
      <c r="CP31" s="702"/>
      <c r="CQ31" s="703"/>
      <c r="CR31" s="661">
        <v>56549</v>
      </c>
      <c r="CS31" s="662"/>
      <c r="CT31" s="662"/>
      <c r="CU31" s="662"/>
      <c r="CV31" s="662"/>
      <c r="CW31" s="662"/>
      <c r="CX31" s="662"/>
      <c r="CY31" s="663"/>
      <c r="CZ31" s="666">
        <v>0.2</v>
      </c>
      <c r="DA31" s="695"/>
      <c r="DB31" s="695"/>
      <c r="DC31" s="696"/>
      <c r="DD31" s="669">
        <v>56549</v>
      </c>
      <c r="DE31" s="662"/>
      <c r="DF31" s="662"/>
      <c r="DG31" s="662"/>
      <c r="DH31" s="662"/>
      <c r="DI31" s="662"/>
      <c r="DJ31" s="662"/>
      <c r="DK31" s="663"/>
      <c r="DL31" s="669">
        <v>56549</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311</v>
      </c>
      <c r="C32" s="659"/>
      <c r="D32" s="659"/>
      <c r="E32" s="659"/>
      <c r="F32" s="659"/>
      <c r="G32" s="659"/>
      <c r="H32" s="659"/>
      <c r="I32" s="659"/>
      <c r="J32" s="659"/>
      <c r="K32" s="659"/>
      <c r="L32" s="659"/>
      <c r="M32" s="659"/>
      <c r="N32" s="659"/>
      <c r="O32" s="659"/>
      <c r="P32" s="659"/>
      <c r="Q32" s="660"/>
      <c r="R32" s="661">
        <v>1546872</v>
      </c>
      <c r="S32" s="664"/>
      <c r="T32" s="664"/>
      <c r="U32" s="664"/>
      <c r="V32" s="664"/>
      <c r="W32" s="664"/>
      <c r="X32" s="664"/>
      <c r="Y32" s="665"/>
      <c r="Z32" s="723">
        <v>4.2</v>
      </c>
      <c r="AA32" s="723"/>
      <c r="AB32" s="723"/>
      <c r="AC32" s="723"/>
      <c r="AD32" s="724" t="s">
        <v>229</v>
      </c>
      <c r="AE32" s="724"/>
      <c r="AF32" s="724"/>
      <c r="AG32" s="724"/>
      <c r="AH32" s="724"/>
      <c r="AI32" s="724"/>
      <c r="AJ32" s="724"/>
      <c r="AK32" s="724"/>
      <c r="AL32" s="666" t="s">
        <v>229</v>
      </c>
      <c r="AM32" s="667"/>
      <c r="AN32" s="667"/>
      <c r="AO32" s="725"/>
      <c r="AP32" s="755"/>
      <c r="AQ32" s="756"/>
      <c r="AR32" s="756"/>
      <c r="AS32" s="756"/>
      <c r="AT32" s="759"/>
      <c r="AU32" s="231"/>
      <c r="AV32" s="231"/>
      <c r="AW32" s="231"/>
      <c r="AX32" s="673" t="s">
        <v>312</v>
      </c>
      <c r="AY32" s="674"/>
      <c r="AZ32" s="674"/>
      <c r="BA32" s="674"/>
      <c r="BB32" s="674"/>
      <c r="BC32" s="674"/>
      <c r="BD32" s="674"/>
      <c r="BE32" s="674"/>
      <c r="BF32" s="675"/>
      <c r="BG32" s="738">
        <v>99.5</v>
      </c>
      <c r="BH32" s="677"/>
      <c r="BI32" s="677"/>
      <c r="BJ32" s="677"/>
      <c r="BK32" s="677"/>
      <c r="BL32" s="677"/>
      <c r="BM32" s="721">
        <v>99.2</v>
      </c>
      <c r="BN32" s="677"/>
      <c r="BO32" s="677"/>
      <c r="BP32" s="677"/>
      <c r="BQ32" s="714"/>
      <c r="BR32" s="738">
        <v>99.5</v>
      </c>
      <c r="BS32" s="677"/>
      <c r="BT32" s="677"/>
      <c r="BU32" s="677"/>
      <c r="BV32" s="677"/>
      <c r="BW32" s="677"/>
      <c r="BX32" s="721">
        <v>99.2</v>
      </c>
      <c r="BY32" s="677"/>
      <c r="BZ32" s="677"/>
      <c r="CA32" s="677"/>
      <c r="CB32" s="714"/>
      <c r="CD32" s="749"/>
      <c r="CE32" s="750"/>
      <c r="CF32" s="705" t="s">
        <v>313</v>
      </c>
      <c r="CG32" s="702"/>
      <c r="CH32" s="702"/>
      <c r="CI32" s="702"/>
      <c r="CJ32" s="702"/>
      <c r="CK32" s="702"/>
      <c r="CL32" s="702"/>
      <c r="CM32" s="702"/>
      <c r="CN32" s="702"/>
      <c r="CO32" s="702"/>
      <c r="CP32" s="702"/>
      <c r="CQ32" s="703"/>
      <c r="CR32" s="661">
        <v>1</v>
      </c>
      <c r="CS32" s="664"/>
      <c r="CT32" s="664"/>
      <c r="CU32" s="664"/>
      <c r="CV32" s="664"/>
      <c r="CW32" s="664"/>
      <c r="CX32" s="664"/>
      <c r="CY32" s="665"/>
      <c r="CZ32" s="666">
        <v>0</v>
      </c>
      <c r="DA32" s="695"/>
      <c r="DB32" s="695"/>
      <c r="DC32" s="696"/>
      <c r="DD32" s="669">
        <v>1</v>
      </c>
      <c r="DE32" s="664"/>
      <c r="DF32" s="664"/>
      <c r="DG32" s="664"/>
      <c r="DH32" s="664"/>
      <c r="DI32" s="664"/>
      <c r="DJ32" s="664"/>
      <c r="DK32" s="665"/>
      <c r="DL32" s="669">
        <v>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314</v>
      </c>
      <c r="C33" s="659"/>
      <c r="D33" s="659"/>
      <c r="E33" s="659"/>
      <c r="F33" s="659"/>
      <c r="G33" s="659"/>
      <c r="H33" s="659"/>
      <c r="I33" s="659"/>
      <c r="J33" s="659"/>
      <c r="K33" s="659"/>
      <c r="L33" s="659"/>
      <c r="M33" s="659"/>
      <c r="N33" s="659"/>
      <c r="O33" s="659"/>
      <c r="P33" s="659"/>
      <c r="Q33" s="660"/>
      <c r="R33" s="661">
        <v>942430</v>
      </c>
      <c r="S33" s="664"/>
      <c r="T33" s="664"/>
      <c r="U33" s="664"/>
      <c r="V33" s="664"/>
      <c r="W33" s="664"/>
      <c r="X33" s="664"/>
      <c r="Y33" s="665"/>
      <c r="Z33" s="723">
        <v>2.6</v>
      </c>
      <c r="AA33" s="723"/>
      <c r="AB33" s="723"/>
      <c r="AC33" s="723"/>
      <c r="AD33" s="724" t="s">
        <v>229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315</v>
      </c>
      <c r="CE33" s="702"/>
      <c r="CF33" s="702"/>
      <c r="CG33" s="702"/>
      <c r="CH33" s="702"/>
      <c r="CI33" s="702"/>
      <c r="CJ33" s="702"/>
      <c r="CK33" s="702"/>
      <c r="CL33" s="702"/>
      <c r="CM33" s="702"/>
      <c r="CN33" s="702"/>
      <c r="CO33" s="702"/>
      <c r="CP33" s="702"/>
      <c r="CQ33" s="703"/>
      <c r="CR33" s="661">
        <v>27844455</v>
      </c>
      <c r="CS33" s="662"/>
      <c r="CT33" s="662"/>
      <c r="CU33" s="662"/>
      <c r="CV33" s="662"/>
      <c r="CW33" s="662"/>
      <c r="CX33" s="662"/>
      <c r="CY33" s="663"/>
      <c r="CZ33" s="666">
        <v>79.5</v>
      </c>
      <c r="DA33" s="695"/>
      <c r="DB33" s="695"/>
      <c r="DC33" s="696"/>
      <c r="DD33" s="669">
        <v>26621851</v>
      </c>
      <c r="DE33" s="662"/>
      <c r="DF33" s="662"/>
      <c r="DG33" s="662"/>
      <c r="DH33" s="662"/>
      <c r="DI33" s="662"/>
      <c r="DJ33" s="662"/>
      <c r="DK33" s="663"/>
      <c r="DL33" s="669">
        <v>2052532</v>
      </c>
      <c r="DM33" s="662"/>
      <c r="DN33" s="662"/>
      <c r="DO33" s="662"/>
      <c r="DP33" s="662"/>
      <c r="DQ33" s="662"/>
      <c r="DR33" s="662"/>
      <c r="DS33" s="662"/>
      <c r="DT33" s="662"/>
      <c r="DU33" s="662"/>
      <c r="DV33" s="663"/>
      <c r="DW33" s="666">
        <v>35.1</v>
      </c>
      <c r="DX33" s="695"/>
      <c r="DY33" s="695"/>
      <c r="DZ33" s="695"/>
      <c r="EA33" s="695"/>
      <c r="EB33" s="695"/>
      <c r="EC33" s="697"/>
    </row>
    <row r="34" spans="2:133" ht="11.25" customHeight="1" x14ac:dyDescent="0.15">
      <c r="B34" s="658" t="s">
        <v>316</v>
      </c>
      <c r="C34" s="659"/>
      <c r="D34" s="659"/>
      <c r="E34" s="659"/>
      <c r="F34" s="659"/>
      <c r="G34" s="659"/>
      <c r="H34" s="659"/>
      <c r="I34" s="659"/>
      <c r="J34" s="659"/>
      <c r="K34" s="659"/>
      <c r="L34" s="659"/>
      <c r="M34" s="659"/>
      <c r="N34" s="659"/>
      <c r="O34" s="659"/>
      <c r="P34" s="659"/>
      <c r="Q34" s="660"/>
      <c r="R34" s="661">
        <v>567031</v>
      </c>
      <c r="S34" s="664"/>
      <c r="T34" s="664"/>
      <c r="U34" s="664"/>
      <c r="V34" s="664"/>
      <c r="W34" s="664"/>
      <c r="X34" s="664"/>
      <c r="Y34" s="665"/>
      <c r="Z34" s="723">
        <v>1.5</v>
      </c>
      <c r="AA34" s="723"/>
      <c r="AB34" s="723"/>
      <c r="AC34" s="723"/>
      <c r="AD34" s="724">
        <v>85223</v>
      </c>
      <c r="AE34" s="724"/>
      <c r="AF34" s="724"/>
      <c r="AG34" s="724"/>
      <c r="AH34" s="724"/>
      <c r="AI34" s="724"/>
      <c r="AJ34" s="724"/>
      <c r="AK34" s="724"/>
      <c r="AL34" s="666">
        <v>1.6</v>
      </c>
      <c r="AM34" s="667"/>
      <c r="AN34" s="667"/>
      <c r="AO34" s="725"/>
      <c r="AP34" s="234"/>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16198602</v>
      </c>
      <c r="CS34" s="664"/>
      <c r="CT34" s="664"/>
      <c r="CU34" s="664"/>
      <c r="CV34" s="664"/>
      <c r="CW34" s="664"/>
      <c r="CX34" s="664"/>
      <c r="CY34" s="665"/>
      <c r="CZ34" s="666">
        <v>46.3</v>
      </c>
      <c r="DA34" s="695"/>
      <c r="DB34" s="695"/>
      <c r="DC34" s="696"/>
      <c r="DD34" s="669">
        <v>15168556</v>
      </c>
      <c r="DE34" s="664"/>
      <c r="DF34" s="664"/>
      <c r="DG34" s="664"/>
      <c r="DH34" s="664"/>
      <c r="DI34" s="664"/>
      <c r="DJ34" s="664"/>
      <c r="DK34" s="665"/>
      <c r="DL34" s="669">
        <v>871700</v>
      </c>
      <c r="DM34" s="664"/>
      <c r="DN34" s="664"/>
      <c r="DO34" s="664"/>
      <c r="DP34" s="664"/>
      <c r="DQ34" s="664"/>
      <c r="DR34" s="664"/>
      <c r="DS34" s="664"/>
      <c r="DT34" s="664"/>
      <c r="DU34" s="664"/>
      <c r="DV34" s="665"/>
      <c r="DW34" s="666">
        <v>14.9</v>
      </c>
      <c r="DX34" s="695"/>
      <c r="DY34" s="695"/>
      <c r="DZ34" s="695"/>
      <c r="EA34" s="695"/>
      <c r="EB34" s="695"/>
      <c r="EC34" s="697"/>
    </row>
    <row r="35" spans="2:133" ht="11.25" customHeight="1" x14ac:dyDescent="0.15">
      <c r="B35" s="658" t="s">
        <v>320</v>
      </c>
      <c r="C35" s="659"/>
      <c r="D35" s="659"/>
      <c r="E35" s="659"/>
      <c r="F35" s="659"/>
      <c r="G35" s="659"/>
      <c r="H35" s="659"/>
      <c r="I35" s="659"/>
      <c r="J35" s="659"/>
      <c r="K35" s="659"/>
      <c r="L35" s="659"/>
      <c r="M35" s="659"/>
      <c r="N35" s="659"/>
      <c r="O35" s="659"/>
      <c r="P35" s="659"/>
      <c r="Q35" s="660"/>
      <c r="R35" s="661">
        <v>764900</v>
      </c>
      <c r="S35" s="664"/>
      <c r="T35" s="664"/>
      <c r="U35" s="664"/>
      <c r="V35" s="664"/>
      <c r="W35" s="664"/>
      <c r="X35" s="664"/>
      <c r="Y35" s="665"/>
      <c r="Z35" s="723">
        <v>2.1</v>
      </c>
      <c r="AA35" s="723"/>
      <c r="AB35" s="723"/>
      <c r="AC35" s="723"/>
      <c r="AD35" s="724" t="s">
        <v>129</v>
      </c>
      <c r="AE35" s="724"/>
      <c r="AF35" s="724"/>
      <c r="AG35" s="724"/>
      <c r="AH35" s="724"/>
      <c r="AI35" s="724"/>
      <c r="AJ35" s="724"/>
      <c r="AK35" s="724"/>
      <c r="AL35" s="666" t="s">
        <v>129</v>
      </c>
      <c r="AM35" s="667"/>
      <c r="AN35" s="667"/>
      <c r="AO35" s="725"/>
      <c r="AP35" s="234"/>
      <c r="AQ35" s="729" t="s">
        <v>321</v>
      </c>
      <c r="AR35" s="730"/>
      <c r="AS35" s="730"/>
      <c r="AT35" s="730"/>
      <c r="AU35" s="730"/>
      <c r="AV35" s="730"/>
      <c r="AW35" s="730"/>
      <c r="AX35" s="730"/>
      <c r="AY35" s="731"/>
      <c r="AZ35" s="726">
        <v>691855</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197432</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143459</v>
      </c>
      <c r="CS35" s="662"/>
      <c r="CT35" s="662"/>
      <c r="CU35" s="662"/>
      <c r="CV35" s="662"/>
      <c r="CW35" s="662"/>
      <c r="CX35" s="662"/>
      <c r="CY35" s="663"/>
      <c r="CZ35" s="666">
        <v>0.4</v>
      </c>
      <c r="DA35" s="695"/>
      <c r="DB35" s="695"/>
      <c r="DC35" s="696"/>
      <c r="DD35" s="669">
        <v>120481</v>
      </c>
      <c r="DE35" s="662"/>
      <c r="DF35" s="662"/>
      <c r="DG35" s="662"/>
      <c r="DH35" s="662"/>
      <c r="DI35" s="662"/>
      <c r="DJ35" s="662"/>
      <c r="DK35" s="663"/>
      <c r="DL35" s="669">
        <v>116354</v>
      </c>
      <c r="DM35" s="662"/>
      <c r="DN35" s="662"/>
      <c r="DO35" s="662"/>
      <c r="DP35" s="662"/>
      <c r="DQ35" s="662"/>
      <c r="DR35" s="662"/>
      <c r="DS35" s="662"/>
      <c r="DT35" s="662"/>
      <c r="DU35" s="662"/>
      <c r="DV35" s="663"/>
      <c r="DW35" s="666">
        <v>2</v>
      </c>
      <c r="DX35" s="695"/>
      <c r="DY35" s="695"/>
      <c r="DZ35" s="695"/>
      <c r="EA35" s="695"/>
      <c r="EB35" s="695"/>
      <c r="EC35" s="697"/>
    </row>
    <row r="36" spans="2:133" ht="11.25" customHeight="1" x14ac:dyDescent="0.15">
      <c r="B36" s="658" t="s">
        <v>324</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229</v>
      </c>
      <c r="AE36" s="724"/>
      <c r="AF36" s="724"/>
      <c r="AG36" s="724"/>
      <c r="AH36" s="724"/>
      <c r="AI36" s="724"/>
      <c r="AJ36" s="724"/>
      <c r="AK36" s="724"/>
      <c r="AL36" s="666" t="s">
        <v>129</v>
      </c>
      <c r="AM36" s="667"/>
      <c r="AN36" s="667"/>
      <c r="AO36" s="725"/>
      <c r="AQ36" s="698" t="s">
        <v>325</v>
      </c>
      <c r="AR36" s="699"/>
      <c r="AS36" s="699"/>
      <c r="AT36" s="699"/>
      <c r="AU36" s="699"/>
      <c r="AV36" s="699"/>
      <c r="AW36" s="699"/>
      <c r="AX36" s="699"/>
      <c r="AY36" s="700"/>
      <c r="AZ36" s="661">
        <v>85220</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197432</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1038745</v>
      </c>
      <c r="CS36" s="664"/>
      <c r="CT36" s="664"/>
      <c r="CU36" s="664"/>
      <c r="CV36" s="664"/>
      <c r="CW36" s="664"/>
      <c r="CX36" s="664"/>
      <c r="CY36" s="665"/>
      <c r="CZ36" s="666">
        <v>3</v>
      </c>
      <c r="DA36" s="695"/>
      <c r="DB36" s="695"/>
      <c r="DC36" s="696"/>
      <c r="DD36" s="669">
        <v>983271</v>
      </c>
      <c r="DE36" s="664"/>
      <c r="DF36" s="664"/>
      <c r="DG36" s="664"/>
      <c r="DH36" s="664"/>
      <c r="DI36" s="664"/>
      <c r="DJ36" s="664"/>
      <c r="DK36" s="665"/>
      <c r="DL36" s="669">
        <v>809689</v>
      </c>
      <c r="DM36" s="664"/>
      <c r="DN36" s="664"/>
      <c r="DO36" s="664"/>
      <c r="DP36" s="664"/>
      <c r="DQ36" s="664"/>
      <c r="DR36" s="664"/>
      <c r="DS36" s="664"/>
      <c r="DT36" s="664"/>
      <c r="DU36" s="664"/>
      <c r="DV36" s="665"/>
      <c r="DW36" s="666">
        <v>13.8</v>
      </c>
      <c r="DX36" s="695"/>
      <c r="DY36" s="695"/>
      <c r="DZ36" s="695"/>
      <c r="EA36" s="695"/>
      <c r="EB36" s="695"/>
      <c r="EC36" s="697"/>
    </row>
    <row r="37" spans="2:133" ht="11.25" customHeight="1" x14ac:dyDescent="0.15">
      <c r="B37" s="658" t="s">
        <v>328</v>
      </c>
      <c r="C37" s="659"/>
      <c r="D37" s="659"/>
      <c r="E37" s="659"/>
      <c r="F37" s="659"/>
      <c r="G37" s="659"/>
      <c r="H37" s="659"/>
      <c r="I37" s="659"/>
      <c r="J37" s="659"/>
      <c r="K37" s="659"/>
      <c r="L37" s="659"/>
      <c r="M37" s="659"/>
      <c r="N37" s="659"/>
      <c r="O37" s="659"/>
      <c r="P37" s="659"/>
      <c r="Q37" s="660"/>
      <c r="R37" s="661">
        <v>376000</v>
      </c>
      <c r="S37" s="664"/>
      <c r="T37" s="664"/>
      <c r="U37" s="664"/>
      <c r="V37" s="664"/>
      <c r="W37" s="664"/>
      <c r="X37" s="664"/>
      <c r="Y37" s="665"/>
      <c r="Z37" s="723">
        <v>1</v>
      </c>
      <c r="AA37" s="723"/>
      <c r="AB37" s="723"/>
      <c r="AC37" s="723"/>
      <c r="AD37" s="724" t="s">
        <v>229</v>
      </c>
      <c r="AE37" s="724"/>
      <c r="AF37" s="724"/>
      <c r="AG37" s="724"/>
      <c r="AH37" s="724"/>
      <c r="AI37" s="724"/>
      <c r="AJ37" s="724"/>
      <c r="AK37" s="724"/>
      <c r="AL37" s="666" t="s">
        <v>129</v>
      </c>
      <c r="AM37" s="667"/>
      <c r="AN37" s="667"/>
      <c r="AO37" s="725"/>
      <c r="AQ37" s="698" t="s">
        <v>329</v>
      </c>
      <c r="AR37" s="699"/>
      <c r="AS37" s="699"/>
      <c r="AT37" s="699"/>
      <c r="AU37" s="699"/>
      <c r="AV37" s="699"/>
      <c r="AW37" s="699"/>
      <c r="AX37" s="699"/>
      <c r="AY37" s="700"/>
      <c r="AZ37" s="661">
        <v>15615</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2445</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504922</v>
      </c>
      <c r="CS37" s="662"/>
      <c r="CT37" s="662"/>
      <c r="CU37" s="662"/>
      <c r="CV37" s="662"/>
      <c r="CW37" s="662"/>
      <c r="CX37" s="662"/>
      <c r="CY37" s="663"/>
      <c r="CZ37" s="666">
        <v>1.4</v>
      </c>
      <c r="DA37" s="695"/>
      <c r="DB37" s="695"/>
      <c r="DC37" s="696"/>
      <c r="DD37" s="669">
        <v>504922</v>
      </c>
      <c r="DE37" s="662"/>
      <c r="DF37" s="662"/>
      <c r="DG37" s="662"/>
      <c r="DH37" s="662"/>
      <c r="DI37" s="662"/>
      <c r="DJ37" s="662"/>
      <c r="DK37" s="663"/>
      <c r="DL37" s="669">
        <v>465169</v>
      </c>
      <c r="DM37" s="662"/>
      <c r="DN37" s="662"/>
      <c r="DO37" s="662"/>
      <c r="DP37" s="662"/>
      <c r="DQ37" s="662"/>
      <c r="DR37" s="662"/>
      <c r="DS37" s="662"/>
      <c r="DT37" s="662"/>
      <c r="DU37" s="662"/>
      <c r="DV37" s="663"/>
      <c r="DW37" s="666">
        <v>8</v>
      </c>
      <c r="DX37" s="695"/>
      <c r="DY37" s="695"/>
      <c r="DZ37" s="695"/>
      <c r="EA37" s="695"/>
      <c r="EB37" s="695"/>
      <c r="EC37" s="697"/>
    </row>
    <row r="38" spans="2:133" ht="11.25" customHeight="1" x14ac:dyDescent="0.15">
      <c r="B38" s="673" t="s">
        <v>332</v>
      </c>
      <c r="C38" s="674"/>
      <c r="D38" s="674"/>
      <c r="E38" s="674"/>
      <c r="F38" s="674"/>
      <c r="G38" s="674"/>
      <c r="H38" s="674"/>
      <c r="I38" s="674"/>
      <c r="J38" s="674"/>
      <c r="K38" s="674"/>
      <c r="L38" s="674"/>
      <c r="M38" s="674"/>
      <c r="N38" s="674"/>
      <c r="O38" s="674"/>
      <c r="P38" s="674"/>
      <c r="Q38" s="675"/>
      <c r="R38" s="676">
        <v>36706089</v>
      </c>
      <c r="S38" s="713"/>
      <c r="T38" s="713"/>
      <c r="U38" s="713"/>
      <c r="V38" s="713"/>
      <c r="W38" s="713"/>
      <c r="X38" s="713"/>
      <c r="Y38" s="718"/>
      <c r="Z38" s="719">
        <v>100</v>
      </c>
      <c r="AA38" s="719"/>
      <c r="AB38" s="719"/>
      <c r="AC38" s="719"/>
      <c r="AD38" s="720">
        <v>5474591</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t="s">
        <v>129</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3817</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691855</v>
      </c>
      <c r="CS38" s="664"/>
      <c r="CT38" s="664"/>
      <c r="CU38" s="664"/>
      <c r="CV38" s="664"/>
      <c r="CW38" s="664"/>
      <c r="CX38" s="664"/>
      <c r="CY38" s="665"/>
      <c r="CZ38" s="666">
        <v>2</v>
      </c>
      <c r="DA38" s="695"/>
      <c r="DB38" s="695"/>
      <c r="DC38" s="696"/>
      <c r="DD38" s="669">
        <v>613083</v>
      </c>
      <c r="DE38" s="664"/>
      <c r="DF38" s="664"/>
      <c r="DG38" s="664"/>
      <c r="DH38" s="664"/>
      <c r="DI38" s="664"/>
      <c r="DJ38" s="664"/>
      <c r="DK38" s="665"/>
      <c r="DL38" s="669">
        <v>254789</v>
      </c>
      <c r="DM38" s="664"/>
      <c r="DN38" s="664"/>
      <c r="DO38" s="664"/>
      <c r="DP38" s="664"/>
      <c r="DQ38" s="664"/>
      <c r="DR38" s="664"/>
      <c r="DS38" s="664"/>
      <c r="DT38" s="664"/>
      <c r="DU38" s="664"/>
      <c r="DV38" s="665"/>
      <c r="DW38" s="666">
        <v>4.4000000000000004</v>
      </c>
      <c r="DX38" s="695"/>
      <c r="DY38" s="695"/>
      <c r="DZ38" s="695"/>
      <c r="EA38" s="695"/>
      <c r="EB38" s="695"/>
      <c r="EC38" s="697"/>
    </row>
    <row r="39" spans="2:133" ht="11.25" customHeight="1" x14ac:dyDescent="0.15">
      <c r="AQ39" s="698" t="s">
        <v>336</v>
      </c>
      <c r="AR39" s="699"/>
      <c r="AS39" s="699"/>
      <c r="AT39" s="699"/>
      <c r="AU39" s="699"/>
      <c r="AV39" s="699"/>
      <c r="AW39" s="699"/>
      <c r="AX39" s="699"/>
      <c r="AY39" s="700"/>
      <c r="AZ39" s="661" t="s">
        <v>129</v>
      </c>
      <c r="BA39" s="664"/>
      <c r="BB39" s="664"/>
      <c r="BC39" s="664"/>
      <c r="BD39" s="662"/>
      <c r="BE39" s="662"/>
      <c r="BF39" s="701"/>
      <c r="BG39" s="706" t="s">
        <v>337</v>
      </c>
      <c r="BH39" s="707"/>
      <c r="BI39" s="707"/>
      <c r="BJ39" s="707"/>
      <c r="BK39" s="707"/>
      <c r="BL39" s="235"/>
      <c r="BM39" s="702" t="s">
        <v>338</v>
      </c>
      <c r="BN39" s="702"/>
      <c r="BO39" s="702"/>
      <c r="BP39" s="702"/>
      <c r="BQ39" s="702"/>
      <c r="BR39" s="702"/>
      <c r="BS39" s="702"/>
      <c r="BT39" s="702"/>
      <c r="BU39" s="703"/>
      <c r="BV39" s="661">
        <v>111</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9753763</v>
      </c>
      <c r="CS39" s="662"/>
      <c r="CT39" s="662"/>
      <c r="CU39" s="662"/>
      <c r="CV39" s="662"/>
      <c r="CW39" s="662"/>
      <c r="CX39" s="662"/>
      <c r="CY39" s="663"/>
      <c r="CZ39" s="666">
        <v>27.9</v>
      </c>
      <c r="DA39" s="695"/>
      <c r="DB39" s="695"/>
      <c r="DC39" s="696"/>
      <c r="DD39" s="669">
        <v>9732890</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340</v>
      </c>
      <c r="AR40" s="699"/>
      <c r="AS40" s="699"/>
      <c r="AT40" s="699"/>
      <c r="AU40" s="699"/>
      <c r="AV40" s="699"/>
      <c r="AW40" s="699"/>
      <c r="AX40" s="699"/>
      <c r="AY40" s="700"/>
      <c r="AZ40" s="661">
        <v>121299</v>
      </c>
      <c r="BA40" s="664"/>
      <c r="BB40" s="664"/>
      <c r="BC40" s="664"/>
      <c r="BD40" s="662"/>
      <c r="BE40" s="662"/>
      <c r="BF40" s="701"/>
      <c r="BG40" s="706"/>
      <c r="BH40" s="707"/>
      <c r="BI40" s="707"/>
      <c r="BJ40" s="707"/>
      <c r="BK40" s="707"/>
      <c r="BL40" s="235"/>
      <c r="BM40" s="702" t="s">
        <v>341</v>
      </c>
      <c r="BN40" s="702"/>
      <c r="BO40" s="702"/>
      <c r="BP40" s="702"/>
      <c r="BQ40" s="702"/>
      <c r="BR40" s="702"/>
      <c r="BS40" s="702"/>
      <c r="BT40" s="702"/>
      <c r="BU40" s="703"/>
      <c r="BV40" s="661" t="s">
        <v>129</v>
      </c>
      <c r="BW40" s="664"/>
      <c r="BX40" s="664"/>
      <c r="BY40" s="664"/>
      <c r="BZ40" s="664"/>
      <c r="CA40" s="664"/>
      <c r="CB40" s="704"/>
      <c r="CD40" s="705" t="s">
        <v>342</v>
      </c>
      <c r="CE40" s="702"/>
      <c r="CF40" s="702"/>
      <c r="CG40" s="702"/>
      <c r="CH40" s="702"/>
      <c r="CI40" s="702"/>
      <c r="CJ40" s="702"/>
      <c r="CK40" s="702"/>
      <c r="CL40" s="702"/>
      <c r="CM40" s="702"/>
      <c r="CN40" s="702"/>
      <c r="CO40" s="702"/>
      <c r="CP40" s="702"/>
      <c r="CQ40" s="703"/>
      <c r="CR40" s="661">
        <v>18031</v>
      </c>
      <c r="CS40" s="664"/>
      <c r="CT40" s="664"/>
      <c r="CU40" s="664"/>
      <c r="CV40" s="664"/>
      <c r="CW40" s="664"/>
      <c r="CX40" s="664"/>
      <c r="CY40" s="665"/>
      <c r="CZ40" s="666">
        <v>0.1</v>
      </c>
      <c r="DA40" s="695"/>
      <c r="DB40" s="695"/>
      <c r="DC40" s="696"/>
      <c r="DD40" s="669">
        <v>3570</v>
      </c>
      <c r="DE40" s="664"/>
      <c r="DF40" s="664"/>
      <c r="DG40" s="664"/>
      <c r="DH40" s="664"/>
      <c r="DI40" s="664"/>
      <c r="DJ40" s="664"/>
      <c r="DK40" s="665"/>
      <c r="DL40" s="669" t="s">
        <v>229</v>
      </c>
      <c r="DM40" s="664"/>
      <c r="DN40" s="664"/>
      <c r="DO40" s="664"/>
      <c r="DP40" s="664"/>
      <c r="DQ40" s="664"/>
      <c r="DR40" s="664"/>
      <c r="DS40" s="664"/>
      <c r="DT40" s="664"/>
      <c r="DU40" s="664"/>
      <c r="DV40" s="665"/>
      <c r="DW40" s="666" t="s">
        <v>229</v>
      </c>
      <c r="DX40" s="695"/>
      <c r="DY40" s="695"/>
      <c r="DZ40" s="695"/>
      <c r="EA40" s="695"/>
      <c r="EB40" s="695"/>
      <c r="EC40" s="697"/>
    </row>
    <row r="41" spans="2:133" ht="11.25" customHeight="1" x14ac:dyDescent="0.15">
      <c r="AQ41" s="710" t="s">
        <v>343</v>
      </c>
      <c r="AR41" s="711"/>
      <c r="AS41" s="711"/>
      <c r="AT41" s="711"/>
      <c r="AU41" s="711"/>
      <c r="AV41" s="711"/>
      <c r="AW41" s="711"/>
      <c r="AX41" s="711"/>
      <c r="AY41" s="712"/>
      <c r="AZ41" s="676">
        <v>469721</v>
      </c>
      <c r="BA41" s="713"/>
      <c r="BB41" s="713"/>
      <c r="BC41" s="713"/>
      <c r="BD41" s="677"/>
      <c r="BE41" s="677"/>
      <c r="BF41" s="714"/>
      <c r="BG41" s="708"/>
      <c r="BH41" s="709"/>
      <c r="BI41" s="709"/>
      <c r="BJ41" s="709"/>
      <c r="BK41" s="709"/>
      <c r="BL41" s="236"/>
      <c r="BM41" s="715" t="s">
        <v>344</v>
      </c>
      <c r="BN41" s="715"/>
      <c r="BO41" s="715"/>
      <c r="BP41" s="715"/>
      <c r="BQ41" s="715"/>
      <c r="BR41" s="715"/>
      <c r="BS41" s="715"/>
      <c r="BT41" s="715"/>
      <c r="BU41" s="716"/>
      <c r="BV41" s="676">
        <v>326</v>
      </c>
      <c r="BW41" s="713"/>
      <c r="BX41" s="713"/>
      <c r="BY41" s="713"/>
      <c r="BZ41" s="713"/>
      <c r="CA41" s="713"/>
      <c r="CB41" s="717"/>
      <c r="CD41" s="705" t="s">
        <v>345</v>
      </c>
      <c r="CE41" s="702"/>
      <c r="CF41" s="702"/>
      <c r="CG41" s="702"/>
      <c r="CH41" s="702"/>
      <c r="CI41" s="702"/>
      <c r="CJ41" s="702"/>
      <c r="CK41" s="702"/>
      <c r="CL41" s="702"/>
      <c r="CM41" s="702"/>
      <c r="CN41" s="702"/>
      <c r="CO41" s="702"/>
      <c r="CP41" s="702"/>
      <c r="CQ41" s="703"/>
      <c r="CR41" s="661" t="s">
        <v>229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347</v>
      </c>
      <c r="CE42" s="659"/>
      <c r="CF42" s="659"/>
      <c r="CG42" s="659"/>
      <c r="CH42" s="659"/>
      <c r="CI42" s="659"/>
      <c r="CJ42" s="659"/>
      <c r="CK42" s="659"/>
      <c r="CL42" s="659"/>
      <c r="CM42" s="659"/>
      <c r="CN42" s="659"/>
      <c r="CO42" s="659"/>
      <c r="CP42" s="659"/>
      <c r="CQ42" s="660"/>
      <c r="CR42" s="661">
        <v>3439398</v>
      </c>
      <c r="CS42" s="664"/>
      <c r="CT42" s="664"/>
      <c r="CU42" s="664"/>
      <c r="CV42" s="664"/>
      <c r="CW42" s="664"/>
      <c r="CX42" s="664"/>
      <c r="CY42" s="665"/>
      <c r="CZ42" s="666">
        <v>9.8000000000000007</v>
      </c>
      <c r="DA42" s="667"/>
      <c r="DB42" s="667"/>
      <c r="DC42" s="668"/>
      <c r="DD42" s="669">
        <v>1730907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349</v>
      </c>
      <c r="CE43" s="659"/>
      <c r="CF43" s="659"/>
      <c r="CG43" s="659"/>
      <c r="CH43" s="659"/>
      <c r="CI43" s="659"/>
      <c r="CJ43" s="659"/>
      <c r="CK43" s="659"/>
      <c r="CL43" s="659"/>
      <c r="CM43" s="659"/>
      <c r="CN43" s="659"/>
      <c r="CO43" s="659"/>
      <c r="CP43" s="659"/>
      <c r="CQ43" s="660"/>
      <c r="CR43" s="661">
        <v>22763</v>
      </c>
      <c r="CS43" s="662"/>
      <c r="CT43" s="662"/>
      <c r="CU43" s="662"/>
      <c r="CV43" s="662"/>
      <c r="CW43" s="662"/>
      <c r="CX43" s="662"/>
      <c r="CY43" s="663"/>
      <c r="CZ43" s="666">
        <v>0.1</v>
      </c>
      <c r="DA43" s="695"/>
      <c r="DB43" s="695"/>
      <c r="DC43" s="696"/>
      <c r="DD43" s="669">
        <v>22763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350</v>
      </c>
      <c r="CD44" s="689" t="s">
        <v>302</v>
      </c>
      <c r="CE44" s="690"/>
      <c r="CF44" s="658" t="s">
        <v>351</v>
      </c>
      <c r="CG44" s="659"/>
      <c r="CH44" s="659"/>
      <c r="CI44" s="659"/>
      <c r="CJ44" s="659"/>
      <c r="CK44" s="659"/>
      <c r="CL44" s="659"/>
      <c r="CM44" s="659"/>
      <c r="CN44" s="659"/>
      <c r="CO44" s="659"/>
      <c r="CP44" s="659"/>
      <c r="CQ44" s="660"/>
      <c r="CR44" s="661">
        <v>3436065</v>
      </c>
      <c r="CS44" s="664"/>
      <c r="CT44" s="664"/>
      <c r="CU44" s="664"/>
      <c r="CV44" s="664"/>
      <c r="CW44" s="664"/>
      <c r="CX44" s="664"/>
      <c r="CY44" s="665"/>
      <c r="CZ44" s="666">
        <v>9.8000000000000007</v>
      </c>
      <c r="DA44" s="667"/>
      <c r="DB44" s="667"/>
      <c r="DC44" s="668"/>
      <c r="DD44" s="669">
        <v>1727574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352</v>
      </c>
      <c r="CG45" s="659"/>
      <c r="CH45" s="659"/>
      <c r="CI45" s="659"/>
      <c r="CJ45" s="659"/>
      <c r="CK45" s="659"/>
      <c r="CL45" s="659"/>
      <c r="CM45" s="659"/>
      <c r="CN45" s="659"/>
      <c r="CO45" s="659"/>
      <c r="CP45" s="659"/>
      <c r="CQ45" s="660"/>
      <c r="CR45" s="661">
        <v>1197055</v>
      </c>
      <c r="CS45" s="662"/>
      <c r="CT45" s="662"/>
      <c r="CU45" s="662"/>
      <c r="CV45" s="662"/>
      <c r="CW45" s="662"/>
      <c r="CX45" s="662"/>
      <c r="CY45" s="663"/>
      <c r="CZ45" s="666">
        <v>3.4</v>
      </c>
      <c r="DA45" s="695"/>
      <c r="DB45" s="695"/>
      <c r="DC45" s="696"/>
      <c r="DD45" s="669">
        <v>166347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353</v>
      </c>
      <c r="CG46" s="659"/>
      <c r="CH46" s="659"/>
      <c r="CI46" s="659"/>
      <c r="CJ46" s="659"/>
      <c r="CK46" s="659"/>
      <c r="CL46" s="659"/>
      <c r="CM46" s="659"/>
      <c r="CN46" s="659"/>
      <c r="CO46" s="659"/>
      <c r="CP46" s="659"/>
      <c r="CQ46" s="660"/>
      <c r="CR46" s="661">
        <v>2100201</v>
      </c>
      <c r="CS46" s="664"/>
      <c r="CT46" s="664"/>
      <c r="CU46" s="664"/>
      <c r="CV46" s="664"/>
      <c r="CW46" s="664"/>
      <c r="CX46" s="664"/>
      <c r="CY46" s="665"/>
      <c r="CZ46" s="666">
        <v>6</v>
      </c>
      <c r="DA46" s="667"/>
      <c r="DB46" s="667"/>
      <c r="DC46" s="668"/>
      <c r="DD46" s="669">
        <v>1524290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354</v>
      </c>
      <c r="CG47" s="659"/>
      <c r="CH47" s="659"/>
      <c r="CI47" s="659"/>
      <c r="CJ47" s="659"/>
      <c r="CK47" s="659"/>
      <c r="CL47" s="659"/>
      <c r="CM47" s="659"/>
      <c r="CN47" s="659"/>
      <c r="CO47" s="659"/>
      <c r="CP47" s="659"/>
      <c r="CQ47" s="660"/>
      <c r="CR47" s="661">
        <v>3333</v>
      </c>
      <c r="CS47" s="662"/>
      <c r="CT47" s="662"/>
      <c r="CU47" s="662"/>
      <c r="CV47" s="662"/>
      <c r="CW47" s="662"/>
      <c r="CX47" s="662"/>
      <c r="CY47" s="663"/>
      <c r="CZ47" s="666">
        <v>0</v>
      </c>
      <c r="DA47" s="695"/>
      <c r="DB47" s="695"/>
      <c r="DC47" s="696"/>
      <c r="DD47" s="669">
        <v>3333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355</v>
      </c>
      <c r="CG48" s="659"/>
      <c r="CH48" s="659"/>
      <c r="CI48" s="659"/>
      <c r="CJ48" s="659"/>
      <c r="CK48" s="659"/>
      <c r="CL48" s="659"/>
      <c r="CM48" s="659"/>
      <c r="CN48" s="659"/>
      <c r="CO48" s="659"/>
      <c r="CP48" s="659"/>
      <c r="CQ48" s="660"/>
      <c r="CR48" s="661" t="s">
        <v>129</v>
      </c>
      <c r="CS48" s="664"/>
      <c r="CT48" s="664"/>
      <c r="CU48" s="664"/>
      <c r="CV48" s="664"/>
      <c r="CW48" s="664"/>
      <c r="CX48" s="664"/>
      <c r="CY48" s="665"/>
      <c r="CZ48" s="666" t="s">
        <v>229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356</v>
      </c>
      <c r="CE49" s="674"/>
      <c r="CF49" s="674"/>
      <c r="CG49" s="674"/>
      <c r="CH49" s="674"/>
      <c r="CI49" s="674"/>
      <c r="CJ49" s="674"/>
      <c r="CK49" s="674"/>
      <c r="CL49" s="674"/>
      <c r="CM49" s="674"/>
      <c r="CN49" s="674"/>
      <c r="CO49" s="674"/>
      <c r="CP49" s="674"/>
      <c r="CQ49" s="675"/>
      <c r="CR49" s="676">
        <v>35016686</v>
      </c>
      <c r="CS49" s="677"/>
      <c r="CT49" s="677"/>
      <c r="CU49" s="677"/>
      <c r="CV49" s="677"/>
      <c r="CW49" s="677"/>
      <c r="CX49" s="677"/>
      <c r="CY49" s="678"/>
      <c r="CZ49" s="679">
        <v>100</v>
      </c>
      <c r="DA49" s="680"/>
      <c r="DB49" s="680"/>
      <c r="DC49" s="681"/>
      <c r="DD49" s="682">
        <v>31203115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iLRYIEX51JltwFecVirbzGMzhTk9RgUQXzLYqz8Foi4Sy8/XR4yH2oYiCJYPtliROZrTbEPK6VS5evnqwHGoDw==" saltValue="KO77fZOCMRto142+bUKh5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358</v>
      </c>
      <c r="DK2" s="1200"/>
      <c r="DL2" s="1200"/>
      <c r="DM2" s="1200"/>
      <c r="DN2" s="1200"/>
      <c r="DO2" s="1201"/>
      <c r="DP2" s="249"/>
      <c r="DQ2" s="1199" t="s">
        <v>359</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362</v>
      </c>
      <c r="B5" s="1085"/>
      <c r="C5" s="1085"/>
      <c r="D5" s="1085"/>
      <c r="E5" s="1085"/>
      <c r="F5" s="1085"/>
      <c r="G5" s="1085"/>
      <c r="H5" s="1085"/>
      <c r="I5" s="1085"/>
      <c r="J5" s="1085"/>
      <c r="K5" s="1085"/>
      <c r="L5" s="1085"/>
      <c r="M5" s="1085"/>
      <c r="N5" s="1085"/>
      <c r="O5" s="1085"/>
      <c r="P5" s="1086"/>
      <c r="Q5" s="1090" t="s">
        <v>363</v>
      </c>
      <c r="R5" s="1091"/>
      <c r="S5" s="1091"/>
      <c r="T5" s="1091"/>
      <c r="U5" s="1092"/>
      <c r="V5" s="1090" t="s">
        <v>364</v>
      </c>
      <c r="W5" s="1091"/>
      <c r="X5" s="1091"/>
      <c r="Y5" s="1091"/>
      <c r="Z5" s="1092"/>
      <c r="AA5" s="1090" t="s">
        <v>365</v>
      </c>
      <c r="AB5" s="1091"/>
      <c r="AC5" s="1091"/>
      <c r="AD5" s="1091"/>
      <c r="AE5" s="1091"/>
      <c r="AF5" s="1202" t="s">
        <v>366</v>
      </c>
      <c r="AG5" s="1091"/>
      <c r="AH5" s="1091"/>
      <c r="AI5" s="1091"/>
      <c r="AJ5" s="1106"/>
      <c r="AK5" s="1091" t="s">
        <v>367</v>
      </c>
      <c r="AL5" s="1091"/>
      <c r="AM5" s="1091"/>
      <c r="AN5" s="1091"/>
      <c r="AO5" s="1092"/>
      <c r="AP5" s="1090" t="s">
        <v>368</v>
      </c>
      <c r="AQ5" s="1091"/>
      <c r="AR5" s="1091"/>
      <c r="AS5" s="1091"/>
      <c r="AT5" s="1092"/>
      <c r="AU5" s="1090" t="s">
        <v>369</v>
      </c>
      <c r="AV5" s="1091"/>
      <c r="AW5" s="1091"/>
      <c r="AX5" s="1091"/>
      <c r="AY5" s="1106"/>
      <c r="AZ5" s="256"/>
      <c r="BA5" s="256"/>
      <c r="BB5" s="256"/>
      <c r="BC5" s="256"/>
      <c r="BD5" s="256"/>
      <c r="BE5" s="257"/>
      <c r="BF5" s="257"/>
      <c r="BG5" s="257"/>
      <c r="BH5" s="257"/>
      <c r="BI5" s="257"/>
      <c r="BJ5" s="257"/>
      <c r="BK5" s="257"/>
      <c r="BL5" s="257"/>
      <c r="BM5" s="257"/>
      <c r="BN5" s="257"/>
      <c r="BO5" s="257"/>
      <c r="BP5" s="257"/>
      <c r="BQ5" s="1084" t="s">
        <v>370</v>
      </c>
      <c r="BR5" s="1085"/>
      <c r="BS5" s="1085"/>
      <c r="BT5" s="1085"/>
      <c r="BU5" s="1085"/>
      <c r="BV5" s="1085"/>
      <c r="BW5" s="1085"/>
      <c r="BX5" s="1085"/>
      <c r="BY5" s="1085"/>
      <c r="BZ5" s="1085"/>
      <c r="CA5" s="1085"/>
      <c r="CB5" s="1085"/>
      <c r="CC5" s="1085"/>
      <c r="CD5" s="1085"/>
      <c r="CE5" s="1085"/>
      <c r="CF5" s="1085"/>
      <c r="CG5" s="1086"/>
      <c r="CH5" s="1090" t="s">
        <v>371</v>
      </c>
      <c r="CI5" s="1091"/>
      <c r="CJ5" s="1091"/>
      <c r="CK5" s="1091"/>
      <c r="CL5" s="1092"/>
      <c r="CM5" s="1090" t="s">
        <v>372</v>
      </c>
      <c r="CN5" s="1091"/>
      <c r="CO5" s="1091"/>
      <c r="CP5" s="1091"/>
      <c r="CQ5" s="1092"/>
      <c r="CR5" s="1090" t="s">
        <v>373</v>
      </c>
      <c r="CS5" s="1091"/>
      <c r="CT5" s="1091"/>
      <c r="CU5" s="1091"/>
      <c r="CV5" s="1092"/>
      <c r="CW5" s="1090" t="s">
        <v>374</v>
      </c>
      <c r="CX5" s="1091"/>
      <c r="CY5" s="1091"/>
      <c r="CZ5" s="1091"/>
      <c r="DA5" s="1092"/>
      <c r="DB5" s="1090" t="s">
        <v>375</v>
      </c>
      <c r="DC5" s="1091"/>
      <c r="DD5" s="1091"/>
      <c r="DE5" s="1091"/>
      <c r="DF5" s="1092"/>
      <c r="DG5" s="1187" t="s">
        <v>376</v>
      </c>
      <c r="DH5" s="1188"/>
      <c r="DI5" s="1188"/>
      <c r="DJ5" s="1188"/>
      <c r="DK5" s="1189"/>
      <c r="DL5" s="1187" t="s">
        <v>377</v>
      </c>
      <c r="DM5" s="1188"/>
      <c r="DN5" s="1188"/>
      <c r="DO5" s="1188"/>
      <c r="DP5" s="1189"/>
      <c r="DQ5" s="1090" t="s">
        <v>378</v>
      </c>
      <c r="DR5" s="1091"/>
      <c r="DS5" s="1091"/>
      <c r="DT5" s="1091"/>
      <c r="DU5" s="1092"/>
      <c r="DV5" s="1090" t="s">
        <v>369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379</v>
      </c>
      <c r="C7" s="1140"/>
      <c r="D7" s="1140"/>
      <c r="E7" s="1140"/>
      <c r="F7" s="1140"/>
      <c r="G7" s="1140"/>
      <c r="H7" s="1140"/>
      <c r="I7" s="1140"/>
      <c r="J7" s="1140"/>
      <c r="K7" s="1140"/>
      <c r="L7" s="1140"/>
      <c r="M7" s="1140"/>
      <c r="N7" s="1140"/>
      <c r="O7" s="1140"/>
      <c r="P7" s="1141"/>
      <c r="Q7" s="1193">
        <v>36698</v>
      </c>
      <c r="R7" s="1194"/>
      <c r="S7" s="1194"/>
      <c r="T7" s="1194"/>
      <c r="U7" s="1194"/>
      <c r="V7" s="1194">
        <v>35100</v>
      </c>
      <c r="W7" s="1194"/>
      <c r="X7" s="1194"/>
      <c r="Y7" s="1194"/>
      <c r="Z7" s="1194"/>
      <c r="AA7" s="1194">
        <v>1598</v>
      </c>
      <c r="AB7" s="1194"/>
      <c r="AC7" s="1194"/>
      <c r="AD7" s="1194"/>
      <c r="AE7" s="1195"/>
      <c r="AF7" s="1196">
        <v>519</v>
      </c>
      <c r="AG7" s="1197"/>
      <c r="AH7" s="1197"/>
      <c r="AI7" s="1197"/>
      <c r="AJ7" s="1198"/>
      <c r="AK7" s="1180">
        <v>0</v>
      </c>
      <c r="AL7" s="1181"/>
      <c r="AM7" s="1181"/>
      <c r="AN7" s="1181"/>
      <c r="AO7" s="1181"/>
      <c r="AP7" s="1181">
        <v>8101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601</v>
      </c>
      <c r="BS7" s="1184" t="s">
        <v>600</v>
      </c>
      <c r="BT7" s="1185"/>
      <c r="BU7" s="1185"/>
      <c r="BV7" s="1185"/>
      <c r="BW7" s="1185"/>
      <c r="BX7" s="1185"/>
      <c r="BY7" s="1185"/>
      <c r="BZ7" s="1185"/>
      <c r="CA7" s="1185"/>
      <c r="CB7" s="1185"/>
      <c r="CC7" s="1185"/>
      <c r="CD7" s="1185"/>
      <c r="CE7" s="1185"/>
      <c r="CF7" s="1185"/>
      <c r="CG7" s="1186"/>
      <c r="CH7" s="1177">
        <v>0</v>
      </c>
      <c r="CI7" s="1178"/>
      <c r="CJ7" s="1178"/>
      <c r="CK7" s="1178"/>
      <c r="CL7" s="1179"/>
      <c r="CM7" s="1177">
        <v>16</v>
      </c>
      <c r="CN7" s="1178"/>
      <c r="CO7" s="1178"/>
      <c r="CP7" s="1178"/>
      <c r="CQ7" s="1179"/>
      <c r="CR7" s="1177">
        <v>1</v>
      </c>
      <c r="CS7" s="1178"/>
      <c r="CT7" s="1178"/>
      <c r="CU7" s="1178"/>
      <c r="CV7" s="1179"/>
      <c r="CW7" s="1177">
        <v>1</v>
      </c>
      <c r="CX7" s="1178"/>
      <c r="CY7" s="1178"/>
      <c r="CZ7" s="1178"/>
      <c r="DA7" s="1179"/>
      <c r="DB7" s="1177" t="s">
        <v>588</v>
      </c>
      <c r="DC7" s="1178"/>
      <c r="DD7" s="1178"/>
      <c r="DE7" s="1178"/>
      <c r="DF7" s="1179"/>
      <c r="DG7" s="1177" t="s">
        <v>588</v>
      </c>
      <c r="DH7" s="1178"/>
      <c r="DI7" s="1178"/>
      <c r="DJ7" s="1178"/>
      <c r="DK7" s="1179"/>
      <c r="DL7" s="1177" t="s">
        <v>590</v>
      </c>
      <c r="DM7" s="1178"/>
      <c r="DN7" s="1178"/>
      <c r="DO7" s="1178"/>
      <c r="DP7" s="1179"/>
      <c r="DQ7" s="1177" t="s">
        <v>588</v>
      </c>
      <c r="DR7" s="1178"/>
      <c r="DS7" s="1178"/>
      <c r="DT7" s="1178"/>
      <c r="DU7" s="1179"/>
      <c r="DV7" s="1204"/>
      <c r="DW7" s="1205"/>
      <c r="DX7" s="1205"/>
      <c r="DY7" s="1205"/>
      <c r="DZ7" s="1206"/>
      <c r="EA7" s="254"/>
    </row>
    <row r="8" spans="1:131" s="255" customFormat="1" ht="26.25" customHeight="1" x14ac:dyDescent="0.15">
      <c r="A8" s="261">
        <v>2</v>
      </c>
      <c r="B8" s="1126" t="s">
        <v>380</v>
      </c>
      <c r="C8" s="1127"/>
      <c r="D8" s="1127"/>
      <c r="E8" s="1127"/>
      <c r="F8" s="1127"/>
      <c r="G8" s="1127"/>
      <c r="H8" s="1127"/>
      <c r="I8" s="1127"/>
      <c r="J8" s="1127"/>
      <c r="K8" s="1127"/>
      <c r="L8" s="1127"/>
      <c r="M8" s="1127"/>
      <c r="N8" s="1127"/>
      <c r="O8" s="1127"/>
      <c r="P8" s="1128"/>
      <c r="Q8" s="1132">
        <v>7</v>
      </c>
      <c r="R8" s="1133"/>
      <c r="S8" s="1133"/>
      <c r="T8" s="1133"/>
      <c r="U8" s="1133"/>
      <c r="V8" s="1133">
        <v>3</v>
      </c>
      <c r="W8" s="1133"/>
      <c r="X8" s="1133"/>
      <c r="Y8" s="1133"/>
      <c r="Z8" s="1133"/>
      <c r="AA8" s="1133">
        <v>4</v>
      </c>
      <c r="AB8" s="1133"/>
      <c r="AC8" s="1133"/>
      <c r="AD8" s="1133"/>
      <c r="AE8" s="1134"/>
      <c r="AF8" s="1108">
        <v>4</v>
      </c>
      <c r="AG8" s="1109"/>
      <c r="AH8" s="1109"/>
      <c r="AI8" s="1109"/>
      <c r="AJ8" s="1110"/>
      <c r="AK8" s="1175">
        <v>0</v>
      </c>
      <c r="AL8" s="1176"/>
      <c r="AM8" s="1176"/>
      <c r="AN8" s="1176"/>
      <c r="AO8" s="1176"/>
      <c r="AP8" s="1176">
        <v>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381</v>
      </c>
      <c r="C9" s="1127"/>
      <c r="D9" s="1127"/>
      <c r="E9" s="1127"/>
      <c r="F9" s="1127"/>
      <c r="G9" s="1127"/>
      <c r="H9" s="1127"/>
      <c r="I9" s="1127"/>
      <c r="J9" s="1127"/>
      <c r="K9" s="1127"/>
      <c r="L9" s="1127"/>
      <c r="M9" s="1127"/>
      <c r="N9" s="1127"/>
      <c r="O9" s="1127"/>
      <c r="P9" s="1128"/>
      <c r="Q9" s="1132">
        <v>279</v>
      </c>
      <c r="R9" s="1133"/>
      <c r="S9" s="1133"/>
      <c r="T9" s="1133"/>
      <c r="U9" s="1133"/>
      <c r="V9" s="1133">
        <v>192</v>
      </c>
      <c r="W9" s="1133"/>
      <c r="X9" s="1133"/>
      <c r="Y9" s="1133"/>
      <c r="Z9" s="1133"/>
      <c r="AA9" s="1133">
        <v>87</v>
      </c>
      <c r="AB9" s="1133"/>
      <c r="AC9" s="1133"/>
      <c r="AD9" s="1133"/>
      <c r="AE9" s="1134"/>
      <c r="AF9" s="1108">
        <v>87</v>
      </c>
      <c r="AG9" s="1109"/>
      <c r="AH9" s="1109"/>
      <c r="AI9" s="1109"/>
      <c r="AJ9" s="1110"/>
      <c r="AK9" s="1175">
        <v>279</v>
      </c>
      <c r="AL9" s="1176"/>
      <c r="AM9" s="1176"/>
      <c r="AN9" s="1176"/>
      <c r="AO9" s="1176"/>
      <c r="AP9" s="1176">
        <v>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36706</v>
      </c>
      <c r="R23" s="1158"/>
      <c r="S23" s="1158"/>
      <c r="T23" s="1158"/>
      <c r="U23" s="1158"/>
      <c r="V23" s="1158">
        <v>35017</v>
      </c>
      <c r="W23" s="1158"/>
      <c r="X23" s="1158"/>
      <c r="Y23" s="1158"/>
      <c r="Z23" s="1158"/>
      <c r="AA23" s="1158">
        <v>1689</v>
      </c>
      <c r="AB23" s="1158"/>
      <c r="AC23" s="1158"/>
      <c r="AD23" s="1158"/>
      <c r="AE23" s="1159"/>
      <c r="AF23" s="1160">
        <v>610</v>
      </c>
      <c r="AG23" s="1158"/>
      <c r="AH23" s="1158"/>
      <c r="AI23" s="1158"/>
      <c r="AJ23" s="1161"/>
      <c r="AK23" s="1162"/>
      <c r="AL23" s="1163"/>
      <c r="AM23" s="1163"/>
      <c r="AN23" s="1163"/>
      <c r="AO23" s="1163"/>
      <c r="AP23" s="1158">
        <v>8101</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362</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369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395</v>
      </c>
      <c r="C28" s="1140"/>
      <c r="D28" s="1140"/>
      <c r="E28" s="1140"/>
      <c r="F28" s="1140"/>
      <c r="G28" s="1140"/>
      <c r="H28" s="1140"/>
      <c r="I28" s="1140"/>
      <c r="J28" s="1140"/>
      <c r="K28" s="1140"/>
      <c r="L28" s="1140"/>
      <c r="M28" s="1140"/>
      <c r="N28" s="1140"/>
      <c r="O28" s="1140"/>
      <c r="P28" s="1141"/>
      <c r="Q28" s="1142">
        <v>2060</v>
      </c>
      <c r="R28" s="1143"/>
      <c r="S28" s="1143"/>
      <c r="T28" s="1143"/>
      <c r="U28" s="1143"/>
      <c r="V28" s="1143">
        <v>1863</v>
      </c>
      <c r="W28" s="1143"/>
      <c r="X28" s="1143"/>
      <c r="Y28" s="1143"/>
      <c r="Z28" s="1143"/>
      <c r="AA28" s="1143">
        <v>197</v>
      </c>
      <c r="AB28" s="1143"/>
      <c r="AC28" s="1143"/>
      <c r="AD28" s="1143"/>
      <c r="AE28" s="1144"/>
      <c r="AF28" s="1145">
        <v>197</v>
      </c>
      <c r="AG28" s="1143"/>
      <c r="AH28" s="1143"/>
      <c r="AI28" s="1143"/>
      <c r="AJ28" s="1146"/>
      <c r="AK28" s="1147">
        <v>121</v>
      </c>
      <c r="AL28" s="1135"/>
      <c r="AM28" s="1135"/>
      <c r="AN28" s="1135"/>
      <c r="AO28" s="1135"/>
      <c r="AP28" s="1135">
        <v>0</v>
      </c>
      <c r="AQ28" s="1135"/>
      <c r="AR28" s="1135"/>
      <c r="AS28" s="1135"/>
      <c r="AT28" s="1135"/>
      <c r="AU28" s="1135">
        <v>0</v>
      </c>
      <c r="AV28" s="1135"/>
      <c r="AW28" s="1135"/>
      <c r="AX28" s="1135"/>
      <c r="AY28" s="1135"/>
      <c r="AZ28" s="1136" t="s">
        <v>590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396</v>
      </c>
      <c r="C29" s="1127"/>
      <c r="D29" s="1127"/>
      <c r="E29" s="1127"/>
      <c r="F29" s="1127"/>
      <c r="G29" s="1127"/>
      <c r="H29" s="1127"/>
      <c r="I29" s="1127"/>
      <c r="J29" s="1127"/>
      <c r="K29" s="1127"/>
      <c r="L29" s="1127"/>
      <c r="M29" s="1127"/>
      <c r="N29" s="1127"/>
      <c r="O29" s="1127"/>
      <c r="P29" s="1128"/>
      <c r="Q29" s="1132">
        <v>1951</v>
      </c>
      <c r="R29" s="1133"/>
      <c r="S29" s="1133"/>
      <c r="T29" s="1133"/>
      <c r="U29" s="1133"/>
      <c r="V29" s="1133">
        <v>1855</v>
      </c>
      <c r="W29" s="1133"/>
      <c r="X29" s="1133"/>
      <c r="Y29" s="1133"/>
      <c r="Z29" s="1133"/>
      <c r="AA29" s="1133">
        <v>96</v>
      </c>
      <c r="AB29" s="1133"/>
      <c r="AC29" s="1133"/>
      <c r="AD29" s="1133"/>
      <c r="AE29" s="1134"/>
      <c r="AF29" s="1108">
        <v>96</v>
      </c>
      <c r="AG29" s="1109"/>
      <c r="AH29" s="1109"/>
      <c r="AI29" s="1109"/>
      <c r="AJ29" s="1110"/>
      <c r="AK29" s="1069">
        <v>280</v>
      </c>
      <c r="AL29" s="1060"/>
      <c r="AM29" s="1060"/>
      <c r="AN29" s="1060"/>
      <c r="AO29" s="1060"/>
      <c r="AP29" s="1060">
        <v>0</v>
      </c>
      <c r="AQ29" s="1060"/>
      <c r="AR29" s="1060"/>
      <c r="AS29" s="1060"/>
      <c r="AT29" s="1060"/>
      <c r="AU29" s="1060">
        <v>0</v>
      </c>
      <c r="AV29" s="1060"/>
      <c r="AW29" s="1060"/>
      <c r="AX29" s="1060"/>
      <c r="AY29" s="1060"/>
      <c r="AZ29" s="1131" t="s">
        <v>588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397</v>
      </c>
      <c r="C30" s="1127"/>
      <c r="D30" s="1127"/>
      <c r="E30" s="1127"/>
      <c r="F30" s="1127"/>
      <c r="G30" s="1127"/>
      <c r="H30" s="1127"/>
      <c r="I30" s="1127"/>
      <c r="J30" s="1127"/>
      <c r="K30" s="1127"/>
      <c r="L30" s="1127"/>
      <c r="M30" s="1127"/>
      <c r="N30" s="1127"/>
      <c r="O30" s="1127"/>
      <c r="P30" s="1128"/>
      <c r="Q30" s="1132">
        <v>221</v>
      </c>
      <c r="R30" s="1133"/>
      <c r="S30" s="1133"/>
      <c r="T30" s="1133"/>
      <c r="U30" s="1133"/>
      <c r="V30" s="1133">
        <v>220</v>
      </c>
      <c r="W30" s="1133"/>
      <c r="X30" s="1133"/>
      <c r="Y30" s="1133"/>
      <c r="Z30" s="1133"/>
      <c r="AA30" s="1133">
        <v>1</v>
      </c>
      <c r="AB30" s="1133"/>
      <c r="AC30" s="1133"/>
      <c r="AD30" s="1133"/>
      <c r="AE30" s="1134"/>
      <c r="AF30" s="1108">
        <v>1</v>
      </c>
      <c r="AG30" s="1109"/>
      <c r="AH30" s="1109"/>
      <c r="AI30" s="1109"/>
      <c r="AJ30" s="1110"/>
      <c r="AK30" s="1069">
        <v>31</v>
      </c>
      <c r="AL30" s="1060"/>
      <c r="AM30" s="1060"/>
      <c r="AN30" s="1060"/>
      <c r="AO30" s="1060"/>
      <c r="AP30" s="1060">
        <v>0</v>
      </c>
      <c r="AQ30" s="1060"/>
      <c r="AR30" s="1060"/>
      <c r="AS30" s="1060"/>
      <c r="AT30" s="1060"/>
      <c r="AU30" s="1060">
        <v>0</v>
      </c>
      <c r="AV30" s="1060"/>
      <c r="AW30" s="1060"/>
      <c r="AX30" s="1060"/>
      <c r="AY30" s="1060"/>
      <c r="AZ30" s="1131" t="s">
        <v>587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398</v>
      </c>
      <c r="C31" s="1127"/>
      <c r="D31" s="1127"/>
      <c r="E31" s="1127"/>
      <c r="F31" s="1127"/>
      <c r="G31" s="1127"/>
      <c r="H31" s="1127"/>
      <c r="I31" s="1127"/>
      <c r="J31" s="1127"/>
      <c r="K31" s="1127"/>
      <c r="L31" s="1127"/>
      <c r="M31" s="1127"/>
      <c r="N31" s="1127"/>
      <c r="O31" s="1127"/>
      <c r="P31" s="1128"/>
      <c r="Q31" s="1132">
        <v>205</v>
      </c>
      <c r="R31" s="1133"/>
      <c r="S31" s="1133"/>
      <c r="T31" s="1133"/>
      <c r="U31" s="1133"/>
      <c r="V31" s="1133">
        <v>85</v>
      </c>
      <c r="W31" s="1133"/>
      <c r="X31" s="1133"/>
      <c r="Y31" s="1133"/>
      <c r="Z31" s="1133"/>
      <c r="AA31" s="1133">
        <v>120</v>
      </c>
      <c r="AB31" s="1133"/>
      <c r="AC31" s="1133"/>
      <c r="AD31" s="1133"/>
      <c r="AE31" s="1134"/>
      <c r="AF31" s="1108">
        <v>120</v>
      </c>
      <c r="AG31" s="1109"/>
      <c r="AH31" s="1109"/>
      <c r="AI31" s="1109"/>
      <c r="AJ31" s="1110"/>
      <c r="AK31" s="1069">
        <v>0</v>
      </c>
      <c r="AL31" s="1060"/>
      <c r="AM31" s="1060"/>
      <c r="AN31" s="1060"/>
      <c r="AO31" s="1060"/>
      <c r="AP31" s="1060">
        <v>394</v>
      </c>
      <c r="AQ31" s="1060"/>
      <c r="AR31" s="1060"/>
      <c r="AS31" s="1060"/>
      <c r="AT31" s="1060"/>
      <c r="AU31" s="1060">
        <v>131</v>
      </c>
      <c r="AV31" s="1060"/>
      <c r="AW31" s="1060"/>
      <c r="AX31" s="1060"/>
      <c r="AY31" s="1060"/>
      <c r="AZ31" s="1131" t="s">
        <v>588</v>
      </c>
      <c r="BA31" s="1131"/>
      <c r="BB31" s="1131"/>
      <c r="BC31" s="1131"/>
      <c r="BD31" s="1131"/>
      <c r="BE31" s="1121" t="s">
        <v>399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400</v>
      </c>
      <c r="C32" s="1127"/>
      <c r="D32" s="1127"/>
      <c r="E32" s="1127"/>
      <c r="F32" s="1127"/>
      <c r="G32" s="1127"/>
      <c r="H32" s="1127"/>
      <c r="I32" s="1127"/>
      <c r="J32" s="1127"/>
      <c r="K32" s="1127"/>
      <c r="L32" s="1127"/>
      <c r="M32" s="1127"/>
      <c r="N32" s="1127"/>
      <c r="O32" s="1127"/>
      <c r="P32" s="1128"/>
      <c r="Q32" s="1132">
        <v>204</v>
      </c>
      <c r="R32" s="1133"/>
      <c r="S32" s="1133"/>
      <c r="T32" s="1133"/>
      <c r="U32" s="1133"/>
      <c r="V32" s="1133">
        <v>202</v>
      </c>
      <c r="W32" s="1133"/>
      <c r="X32" s="1133"/>
      <c r="Y32" s="1133"/>
      <c r="Z32" s="1133"/>
      <c r="AA32" s="1133">
        <v>2</v>
      </c>
      <c r="AB32" s="1133"/>
      <c r="AC32" s="1133"/>
      <c r="AD32" s="1133"/>
      <c r="AE32" s="1134"/>
      <c r="AF32" s="1108">
        <v>2</v>
      </c>
      <c r="AG32" s="1109"/>
      <c r="AH32" s="1109"/>
      <c r="AI32" s="1109"/>
      <c r="AJ32" s="1110"/>
      <c r="AK32" s="1069">
        <v>85</v>
      </c>
      <c r="AL32" s="1060"/>
      <c r="AM32" s="1060"/>
      <c r="AN32" s="1060"/>
      <c r="AO32" s="1060"/>
      <c r="AP32" s="1060">
        <v>797</v>
      </c>
      <c r="AQ32" s="1060"/>
      <c r="AR32" s="1060"/>
      <c r="AS32" s="1060"/>
      <c r="AT32" s="1060"/>
      <c r="AU32" s="1060">
        <v>462</v>
      </c>
      <c r="AV32" s="1060"/>
      <c r="AW32" s="1060"/>
      <c r="AX32" s="1060"/>
      <c r="AY32" s="1060"/>
      <c r="AZ32" s="1131" t="s">
        <v>588</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402</v>
      </c>
      <c r="C33" s="1127"/>
      <c r="D33" s="1127"/>
      <c r="E33" s="1127"/>
      <c r="F33" s="1127"/>
      <c r="G33" s="1127"/>
      <c r="H33" s="1127"/>
      <c r="I33" s="1127"/>
      <c r="J33" s="1127"/>
      <c r="K33" s="1127"/>
      <c r="L33" s="1127"/>
      <c r="M33" s="1127"/>
      <c r="N33" s="1127"/>
      <c r="O33" s="1127"/>
      <c r="P33" s="1128"/>
      <c r="Q33" s="1132">
        <v>73</v>
      </c>
      <c r="R33" s="1133"/>
      <c r="S33" s="1133"/>
      <c r="T33" s="1133"/>
      <c r="U33" s="1133"/>
      <c r="V33" s="1133">
        <v>81</v>
      </c>
      <c r="W33" s="1133"/>
      <c r="X33" s="1133"/>
      <c r="Y33" s="1133"/>
      <c r="Z33" s="1133"/>
      <c r="AA33" s="1133">
        <v>-8</v>
      </c>
      <c r="AB33" s="1133"/>
      <c r="AC33" s="1133"/>
      <c r="AD33" s="1133"/>
      <c r="AE33" s="1134"/>
      <c r="AF33" s="1108">
        <v>-8</v>
      </c>
      <c r="AG33" s="1109"/>
      <c r="AH33" s="1109"/>
      <c r="AI33" s="1109"/>
      <c r="AJ33" s="1110"/>
      <c r="AK33" s="1069">
        <v>0</v>
      </c>
      <c r="AL33" s="1060"/>
      <c r="AM33" s="1060"/>
      <c r="AN33" s="1060"/>
      <c r="AO33" s="1060"/>
      <c r="AP33" s="1060">
        <v>219</v>
      </c>
      <c r="AQ33" s="1060"/>
      <c r="AR33" s="1060"/>
      <c r="AS33" s="1060"/>
      <c r="AT33" s="1060"/>
      <c r="AU33" s="1060">
        <v>0</v>
      </c>
      <c r="AV33" s="1060"/>
      <c r="AW33" s="1060"/>
      <c r="AX33" s="1060"/>
      <c r="AY33" s="1060"/>
      <c r="AZ33" s="1131" t="s">
        <v>608</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404</v>
      </c>
      <c r="C34" s="1127"/>
      <c r="D34" s="1127"/>
      <c r="E34" s="1127"/>
      <c r="F34" s="1127"/>
      <c r="G34" s="1127"/>
      <c r="H34" s="1127"/>
      <c r="I34" s="1127"/>
      <c r="J34" s="1127"/>
      <c r="K34" s="1127"/>
      <c r="L34" s="1127"/>
      <c r="M34" s="1127"/>
      <c r="N34" s="1127"/>
      <c r="O34" s="1127"/>
      <c r="P34" s="1128"/>
      <c r="Q34" s="1132">
        <v>7</v>
      </c>
      <c r="R34" s="1133"/>
      <c r="S34" s="1133"/>
      <c r="T34" s="1133"/>
      <c r="U34" s="1133"/>
      <c r="V34" s="1133">
        <v>4</v>
      </c>
      <c r="W34" s="1133"/>
      <c r="X34" s="1133"/>
      <c r="Y34" s="1133"/>
      <c r="Z34" s="1133"/>
      <c r="AA34" s="1133">
        <v>3</v>
      </c>
      <c r="AB34" s="1133"/>
      <c r="AC34" s="1133"/>
      <c r="AD34" s="1133"/>
      <c r="AE34" s="1134"/>
      <c r="AF34" s="1108">
        <v>3</v>
      </c>
      <c r="AG34" s="1109"/>
      <c r="AH34" s="1109"/>
      <c r="AI34" s="1109"/>
      <c r="AJ34" s="1110"/>
      <c r="AK34" s="1069">
        <v>0</v>
      </c>
      <c r="AL34" s="1060"/>
      <c r="AM34" s="1060"/>
      <c r="AN34" s="1060"/>
      <c r="AO34" s="1060"/>
      <c r="AP34" s="1060">
        <v>0</v>
      </c>
      <c r="AQ34" s="1060"/>
      <c r="AR34" s="1060"/>
      <c r="AS34" s="1060"/>
      <c r="AT34" s="1060"/>
      <c r="AU34" s="1060">
        <v>0</v>
      </c>
      <c r="AV34" s="1060"/>
      <c r="AW34" s="1060"/>
      <c r="AX34" s="1060"/>
      <c r="AY34" s="1060"/>
      <c r="AZ34" s="1131" t="s">
        <v>589</v>
      </c>
      <c r="BA34" s="1131"/>
      <c r="BB34" s="1131"/>
      <c r="BC34" s="1131"/>
      <c r="BD34" s="1131"/>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406</v>
      </c>
      <c r="C35" s="1127"/>
      <c r="D35" s="1127"/>
      <c r="E35" s="1127"/>
      <c r="F35" s="1127"/>
      <c r="G35" s="1127"/>
      <c r="H35" s="1127"/>
      <c r="I35" s="1127"/>
      <c r="J35" s="1127"/>
      <c r="K35" s="1127"/>
      <c r="L35" s="1127"/>
      <c r="M35" s="1127"/>
      <c r="N35" s="1127"/>
      <c r="O35" s="1127"/>
      <c r="P35" s="1128"/>
      <c r="Q35" s="1132">
        <v>693</v>
      </c>
      <c r="R35" s="1133"/>
      <c r="S35" s="1133"/>
      <c r="T35" s="1133"/>
      <c r="U35" s="1133"/>
      <c r="V35" s="1133">
        <v>690</v>
      </c>
      <c r="W35" s="1133"/>
      <c r="X35" s="1133"/>
      <c r="Y35" s="1133"/>
      <c r="Z35" s="1133"/>
      <c r="AA35" s="1133">
        <v>3</v>
      </c>
      <c r="AB35" s="1133"/>
      <c r="AC35" s="1133"/>
      <c r="AD35" s="1133"/>
      <c r="AE35" s="1134"/>
      <c r="AF35" s="1108">
        <v>3</v>
      </c>
      <c r="AG35" s="1109"/>
      <c r="AH35" s="1109"/>
      <c r="AI35" s="1109"/>
      <c r="AJ35" s="1110"/>
      <c r="AK35" s="1069">
        <v>5</v>
      </c>
      <c r="AL35" s="1060"/>
      <c r="AM35" s="1060"/>
      <c r="AN35" s="1060"/>
      <c r="AO35" s="1060"/>
      <c r="AP35" s="1060">
        <v>2057</v>
      </c>
      <c r="AQ35" s="1060"/>
      <c r="AR35" s="1060"/>
      <c r="AS35" s="1060"/>
      <c r="AT35" s="1060"/>
      <c r="AU35" s="1060">
        <v>0</v>
      </c>
      <c r="AV35" s="1060"/>
      <c r="AW35" s="1060"/>
      <c r="AX35" s="1060"/>
      <c r="AY35" s="1060"/>
      <c r="AZ35" s="1131" t="s">
        <v>591</v>
      </c>
      <c r="BA35" s="1131"/>
      <c r="BB35" s="1131"/>
      <c r="BC35" s="1131"/>
      <c r="BD35" s="1131"/>
      <c r="BE35" s="1121" t="s">
        <v>405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407</v>
      </c>
      <c r="C36" s="1127"/>
      <c r="D36" s="1127"/>
      <c r="E36" s="1127"/>
      <c r="F36" s="1127"/>
      <c r="G36" s="1127"/>
      <c r="H36" s="1127"/>
      <c r="I36" s="1127"/>
      <c r="J36" s="1127"/>
      <c r="K36" s="1127"/>
      <c r="L36" s="1127"/>
      <c r="M36" s="1127"/>
      <c r="N36" s="1127"/>
      <c r="O36" s="1127"/>
      <c r="P36" s="1128"/>
      <c r="Q36" s="1132">
        <v>1858</v>
      </c>
      <c r="R36" s="1133"/>
      <c r="S36" s="1133"/>
      <c r="T36" s="1133"/>
      <c r="U36" s="1133"/>
      <c r="V36" s="1133">
        <v>1857</v>
      </c>
      <c r="W36" s="1133"/>
      <c r="X36" s="1133"/>
      <c r="Y36" s="1133"/>
      <c r="Z36" s="1133"/>
      <c r="AA36" s="1133">
        <v>1</v>
      </c>
      <c r="AB36" s="1133"/>
      <c r="AC36" s="1133"/>
      <c r="AD36" s="1133"/>
      <c r="AE36" s="1134"/>
      <c r="AF36" s="1108">
        <v>1</v>
      </c>
      <c r="AG36" s="1109"/>
      <c r="AH36" s="1109"/>
      <c r="AI36" s="1109"/>
      <c r="AJ36" s="1110"/>
      <c r="AK36" s="1069">
        <v>10</v>
      </c>
      <c r="AL36" s="1060"/>
      <c r="AM36" s="1060"/>
      <c r="AN36" s="1060"/>
      <c r="AO36" s="1060"/>
      <c r="AP36" s="1060">
        <v>1959</v>
      </c>
      <c r="AQ36" s="1060"/>
      <c r="AR36" s="1060"/>
      <c r="AS36" s="1060"/>
      <c r="AT36" s="1060"/>
      <c r="AU36" s="1060">
        <v>0</v>
      </c>
      <c r="AV36" s="1060"/>
      <c r="AW36" s="1060"/>
      <c r="AX36" s="1060"/>
      <c r="AY36" s="1060"/>
      <c r="AZ36" s="1131" t="s">
        <v>588</v>
      </c>
      <c r="BA36" s="1131"/>
      <c r="BB36" s="1131"/>
      <c r="BC36" s="1131"/>
      <c r="BD36" s="1131"/>
      <c r="BE36" s="1121" t="s">
        <v>405</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408</v>
      </c>
      <c r="C37" s="1127"/>
      <c r="D37" s="1127"/>
      <c r="E37" s="1127"/>
      <c r="F37" s="1127"/>
      <c r="G37" s="1127"/>
      <c r="H37" s="1127"/>
      <c r="I37" s="1127"/>
      <c r="J37" s="1127"/>
      <c r="K37" s="1127"/>
      <c r="L37" s="1127"/>
      <c r="M37" s="1127"/>
      <c r="N37" s="1127"/>
      <c r="O37" s="1127"/>
      <c r="P37" s="1128"/>
      <c r="Q37" s="1132">
        <v>463</v>
      </c>
      <c r="R37" s="1133"/>
      <c r="S37" s="1133"/>
      <c r="T37" s="1133"/>
      <c r="U37" s="1133"/>
      <c r="V37" s="1133">
        <v>463</v>
      </c>
      <c r="W37" s="1133"/>
      <c r="X37" s="1133"/>
      <c r="Y37" s="1133"/>
      <c r="Z37" s="1133"/>
      <c r="AA37" s="1133">
        <v>0</v>
      </c>
      <c r="AB37" s="1133"/>
      <c r="AC37" s="1133"/>
      <c r="AD37" s="1133"/>
      <c r="AE37" s="1134"/>
      <c r="AF37" s="1108">
        <v>0</v>
      </c>
      <c r="AG37" s="1109"/>
      <c r="AH37" s="1109"/>
      <c r="AI37" s="1109"/>
      <c r="AJ37" s="1110"/>
      <c r="AK37" s="1069">
        <v>0</v>
      </c>
      <c r="AL37" s="1060"/>
      <c r="AM37" s="1060"/>
      <c r="AN37" s="1060"/>
      <c r="AO37" s="1060"/>
      <c r="AP37" s="1060">
        <v>462</v>
      </c>
      <c r="AQ37" s="1060"/>
      <c r="AR37" s="1060"/>
      <c r="AS37" s="1060"/>
      <c r="AT37" s="1060"/>
      <c r="AU37" s="1060">
        <v>0</v>
      </c>
      <c r="AV37" s="1060"/>
      <c r="AW37" s="1060"/>
      <c r="AX37" s="1060"/>
      <c r="AY37" s="1060"/>
      <c r="AZ37" s="1131" t="s">
        <v>588</v>
      </c>
      <c r="BA37" s="1131"/>
      <c r="BB37" s="1131"/>
      <c r="BC37" s="1131"/>
      <c r="BD37" s="1131"/>
      <c r="BE37" s="1121" t="s">
        <v>405</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409</v>
      </c>
      <c r="C38" s="1127"/>
      <c r="D38" s="1127"/>
      <c r="E38" s="1127"/>
      <c r="F38" s="1127"/>
      <c r="G38" s="1127"/>
      <c r="H38" s="1127"/>
      <c r="I38" s="1127"/>
      <c r="J38" s="1127"/>
      <c r="K38" s="1127"/>
      <c r="L38" s="1127"/>
      <c r="M38" s="1127"/>
      <c r="N38" s="1127"/>
      <c r="O38" s="1127"/>
      <c r="P38" s="1128"/>
      <c r="Q38" s="1132">
        <v>374</v>
      </c>
      <c r="R38" s="1133"/>
      <c r="S38" s="1133"/>
      <c r="T38" s="1133"/>
      <c r="U38" s="1133"/>
      <c r="V38" s="1133">
        <v>275</v>
      </c>
      <c r="W38" s="1133"/>
      <c r="X38" s="1133"/>
      <c r="Y38" s="1133"/>
      <c r="Z38" s="1133"/>
      <c r="AA38" s="1133">
        <v>99</v>
      </c>
      <c r="AB38" s="1133"/>
      <c r="AC38" s="1133"/>
      <c r="AD38" s="1133"/>
      <c r="AE38" s="1134"/>
      <c r="AF38" s="1108" t="s">
        <v>410</v>
      </c>
      <c r="AG38" s="1109"/>
      <c r="AH38" s="1109"/>
      <c r="AI38" s="1109"/>
      <c r="AJ38" s="1110"/>
      <c r="AK38" s="1069">
        <v>0</v>
      </c>
      <c r="AL38" s="1060"/>
      <c r="AM38" s="1060"/>
      <c r="AN38" s="1060"/>
      <c r="AO38" s="1060"/>
      <c r="AP38" s="1060">
        <v>189</v>
      </c>
      <c r="AQ38" s="1060"/>
      <c r="AR38" s="1060"/>
      <c r="AS38" s="1060"/>
      <c r="AT38" s="1060"/>
      <c r="AU38" s="1060">
        <v>0</v>
      </c>
      <c r="AV38" s="1060"/>
      <c r="AW38" s="1060"/>
      <c r="AX38" s="1060"/>
      <c r="AY38" s="1060"/>
      <c r="AZ38" s="1131" t="s">
        <v>588</v>
      </c>
      <c r="BA38" s="1131"/>
      <c r="BB38" s="1131"/>
      <c r="BC38" s="1131"/>
      <c r="BD38" s="1131"/>
      <c r="BE38" s="1121" t="s">
        <v>411</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415</v>
      </c>
      <c r="AG63" s="1048"/>
      <c r="AH63" s="1048"/>
      <c r="AI63" s="1048"/>
      <c r="AJ63" s="1119"/>
      <c r="AK63" s="1120"/>
      <c r="AL63" s="1052"/>
      <c r="AM63" s="1052"/>
      <c r="AN63" s="1052"/>
      <c r="AO63" s="1052"/>
      <c r="AP63" s="1048">
        <v>6077</v>
      </c>
      <c r="AQ63" s="1048"/>
      <c r="AR63" s="1048"/>
      <c r="AS63" s="1048"/>
      <c r="AT63" s="1048"/>
      <c r="AU63" s="1048">
        <v>593</v>
      </c>
      <c r="AV63" s="1048"/>
      <c r="AW63" s="1048"/>
      <c r="AX63" s="1048"/>
      <c r="AY63" s="1048"/>
      <c r="AZ63" s="1114"/>
      <c r="BA63" s="1114"/>
      <c r="BB63" s="1114"/>
      <c r="BC63" s="1114"/>
      <c r="BD63" s="1114"/>
      <c r="BE63" s="1049"/>
      <c r="BF63" s="1049"/>
      <c r="BG63" s="1049"/>
      <c r="BH63" s="1049"/>
      <c r="BI63" s="1050"/>
      <c r="BJ63" s="1115" t="s">
        <v>414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416</v>
      </c>
      <c r="B66" s="1085"/>
      <c r="C66" s="1085"/>
      <c r="D66" s="1085"/>
      <c r="E66" s="1085"/>
      <c r="F66" s="1085"/>
      <c r="G66" s="1085"/>
      <c r="H66" s="1085"/>
      <c r="I66" s="1085"/>
      <c r="J66" s="1085"/>
      <c r="K66" s="1085"/>
      <c r="L66" s="1085"/>
      <c r="M66" s="1085"/>
      <c r="N66" s="1085"/>
      <c r="O66" s="1085"/>
      <c r="P66" s="1086"/>
      <c r="Q66" s="1090" t="s">
        <v>387</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369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592</v>
      </c>
      <c r="C68" s="1075"/>
      <c r="D68" s="1075"/>
      <c r="E68" s="1075"/>
      <c r="F68" s="1075"/>
      <c r="G68" s="1075"/>
      <c r="H68" s="1075"/>
      <c r="I68" s="1075"/>
      <c r="J68" s="1075"/>
      <c r="K68" s="1075"/>
      <c r="L68" s="1075"/>
      <c r="M68" s="1075"/>
      <c r="N68" s="1075"/>
      <c r="O68" s="1075"/>
      <c r="P68" s="1076"/>
      <c r="Q68" s="1077">
        <v>3384</v>
      </c>
      <c r="R68" s="1071"/>
      <c r="S68" s="1071"/>
      <c r="T68" s="1071"/>
      <c r="U68" s="1071"/>
      <c r="V68" s="1071">
        <v>3245</v>
      </c>
      <c r="W68" s="1071"/>
      <c r="X68" s="1071"/>
      <c r="Y68" s="1071"/>
      <c r="Z68" s="1071"/>
      <c r="AA68" s="1071">
        <v>139</v>
      </c>
      <c r="AB68" s="1071"/>
      <c r="AC68" s="1071"/>
      <c r="AD68" s="1071"/>
      <c r="AE68" s="1071"/>
      <c r="AF68" s="1071">
        <v>139</v>
      </c>
      <c r="AG68" s="1071"/>
      <c r="AH68" s="1071"/>
      <c r="AI68" s="1071"/>
      <c r="AJ68" s="1071"/>
      <c r="AK68" s="1071" t="s">
        <v>599</v>
      </c>
      <c r="AL68" s="1071"/>
      <c r="AM68" s="1071"/>
      <c r="AN68" s="1071"/>
      <c r="AO68" s="1071"/>
      <c r="AP68" s="1071">
        <v>2015</v>
      </c>
      <c r="AQ68" s="1071"/>
      <c r="AR68" s="1071"/>
      <c r="AS68" s="1071"/>
      <c r="AT68" s="1071"/>
      <c r="AU68" s="1071">
        <v>386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593</v>
      </c>
      <c r="C69" s="1064"/>
      <c r="D69" s="1064"/>
      <c r="E69" s="1064"/>
      <c r="F69" s="1064"/>
      <c r="G69" s="1064"/>
      <c r="H69" s="1064"/>
      <c r="I69" s="1064"/>
      <c r="J69" s="1064"/>
      <c r="K69" s="1064"/>
      <c r="L69" s="1064"/>
      <c r="M69" s="1064"/>
      <c r="N69" s="1064"/>
      <c r="O69" s="1064"/>
      <c r="P69" s="1065"/>
      <c r="Q69" s="1066">
        <v>320</v>
      </c>
      <c r="R69" s="1060"/>
      <c r="S69" s="1060"/>
      <c r="T69" s="1060"/>
      <c r="U69" s="1060"/>
      <c r="V69" s="1060">
        <v>282</v>
      </c>
      <c r="W69" s="1060"/>
      <c r="X69" s="1060"/>
      <c r="Y69" s="1060"/>
      <c r="Z69" s="1060"/>
      <c r="AA69" s="1060">
        <v>37</v>
      </c>
      <c r="AB69" s="1060"/>
      <c r="AC69" s="1060"/>
      <c r="AD69" s="1060"/>
      <c r="AE69" s="1060"/>
      <c r="AF69" s="1060">
        <v>37</v>
      </c>
      <c r="AG69" s="1060"/>
      <c r="AH69" s="1060"/>
      <c r="AI69" s="1060"/>
      <c r="AJ69" s="1060"/>
      <c r="AK69" s="1060" t="s">
        <v>523</v>
      </c>
      <c r="AL69" s="1060"/>
      <c r="AM69" s="1060"/>
      <c r="AN69" s="1060"/>
      <c r="AO69" s="1060"/>
      <c r="AP69" s="1060">
        <v>39</v>
      </c>
      <c r="AQ69" s="1060"/>
      <c r="AR69" s="1060"/>
      <c r="AS69" s="1060"/>
      <c r="AT69" s="1060"/>
      <c r="AU69" s="1060">
        <v>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594</v>
      </c>
      <c r="C70" s="1064"/>
      <c r="D70" s="1064"/>
      <c r="E70" s="1064"/>
      <c r="F70" s="1064"/>
      <c r="G70" s="1064"/>
      <c r="H70" s="1064"/>
      <c r="I70" s="1064"/>
      <c r="J70" s="1064"/>
      <c r="K70" s="1064"/>
      <c r="L70" s="1064"/>
      <c r="M70" s="1064"/>
      <c r="N70" s="1064"/>
      <c r="O70" s="1064"/>
      <c r="P70" s="1065"/>
      <c r="Q70" s="1066">
        <v>64</v>
      </c>
      <c r="R70" s="1060"/>
      <c r="S70" s="1060"/>
      <c r="T70" s="1060"/>
      <c r="U70" s="1060"/>
      <c r="V70" s="1060">
        <v>48</v>
      </c>
      <c r="W70" s="1060"/>
      <c r="X70" s="1060"/>
      <c r="Y70" s="1060"/>
      <c r="Z70" s="1060"/>
      <c r="AA70" s="1060">
        <v>15</v>
      </c>
      <c r="AB70" s="1060"/>
      <c r="AC70" s="1060"/>
      <c r="AD70" s="1060"/>
      <c r="AE70" s="1060"/>
      <c r="AF70" s="1060">
        <v>15</v>
      </c>
      <c r="AG70" s="1060"/>
      <c r="AH70" s="1060"/>
      <c r="AI70" s="1060"/>
      <c r="AJ70" s="1060"/>
      <c r="AK70" s="1060" t="s">
        <v>523</v>
      </c>
      <c r="AL70" s="1060"/>
      <c r="AM70" s="1060"/>
      <c r="AN70" s="1060"/>
      <c r="AO70" s="1060"/>
      <c r="AP70" s="1060" t="s">
        <v>523</v>
      </c>
      <c r="AQ70" s="1060"/>
      <c r="AR70" s="1060"/>
      <c r="AS70" s="1060"/>
      <c r="AT70" s="1060"/>
      <c r="AU70" s="1060" t="s">
        <v>523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595</v>
      </c>
      <c r="C71" s="1064"/>
      <c r="D71" s="1064"/>
      <c r="E71" s="1064"/>
      <c r="F71" s="1064"/>
      <c r="G71" s="1064"/>
      <c r="H71" s="1064"/>
      <c r="I71" s="1064"/>
      <c r="J71" s="1064"/>
      <c r="K71" s="1064"/>
      <c r="L71" s="1064"/>
      <c r="M71" s="1064"/>
      <c r="N71" s="1064"/>
      <c r="O71" s="1064"/>
      <c r="P71" s="1065"/>
      <c r="Q71" s="1066">
        <v>4705</v>
      </c>
      <c r="R71" s="1060"/>
      <c r="S71" s="1060"/>
      <c r="T71" s="1060"/>
      <c r="U71" s="1060"/>
      <c r="V71" s="1060">
        <v>4309</v>
      </c>
      <c r="W71" s="1060"/>
      <c r="X71" s="1060"/>
      <c r="Y71" s="1060"/>
      <c r="Z71" s="1060"/>
      <c r="AA71" s="1060">
        <v>396</v>
      </c>
      <c r="AB71" s="1060"/>
      <c r="AC71" s="1060"/>
      <c r="AD71" s="1060"/>
      <c r="AE71" s="1060"/>
      <c r="AF71" s="1060">
        <v>396</v>
      </c>
      <c r="AG71" s="1060"/>
      <c r="AH71" s="1060"/>
      <c r="AI71" s="1060"/>
      <c r="AJ71" s="1060"/>
      <c r="AK71" s="1060" t="s">
        <v>523</v>
      </c>
      <c r="AL71" s="1060"/>
      <c r="AM71" s="1060"/>
      <c r="AN71" s="1060"/>
      <c r="AO71" s="1060"/>
      <c r="AP71" s="1060" t="s">
        <v>523</v>
      </c>
      <c r="AQ71" s="1060"/>
      <c r="AR71" s="1060"/>
      <c r="AS71" s="1060"/>
      <c r="AT71" s="1060"/>
      <c r="AU71" s="1060" t="s">
        <v>523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596</v>
      </c>
      <c r="C72" s="1064"/>
      <c r="D72" s="1064"/>
      <c r="E72" s="1064"/>
      <c r="F72" s="1064"/>
      <c r="G72" s="1064"/>
      <c r="H72" s="1064"/>
      <c r="I72" s="1064"/>
      <c r="J72" s="1064"/>
      <c r="K72" s="1064"/>
      <c r="L72" s="1064"/>
      <c r="M72" s="1064"/>
      <c r="N72" s="1064"/>
      <c r="O72" s="1064"/>
      <c r="P72" s="1065"/>
      <c r="Q72" s="1066">
        <v>297</v>
      </c>
      <c r="R72" s="1060"/>
      <c r="S72" s="1060"/>
      <c r="T72" s="1060"/>
      <c r="U72" s="1060"/>
      <c r="V72" s="1060">
        <v>286</v>
      </c>
      <c r="W72" s="1060"/>
      <c r="X72" s="1060"/>
      <c r="Y72" s="1060"/>
      <c r="Z72" s="1060"/>
      <c r="AA72" s="1060">
        <v>11</v>
      </c>
      <c r="AB72" s="1060"/>
      <c r="AC72" s="1060"/>
      <c r="AD72" s="1060"/>
      <c r="AE72" s="1060"/>
      <c r="AF72" s="1060">
        <v>11</v>
      </c>
      <c r="AG72" s="1060"/>
      <c r="AH72" s="1060"/>
      <c r="AI72" s="1060"/>
      <c r="AJ72" s="1060"/>
      <c r="AK72" s="1060">
        <v>5</v>
      </c>
      <c r="AL72" s="1060"/>
      <c r="AM72" s="1060"/>
      <c r="AN72" s="1060"/>
      <c r="AO72" s="1060"/>
      <c r="AP72" s="1060" t="s">
        <v>523</v>
      </c>
      <c r="AQ72" s="1060"/>
      <c r="AR72" s="1060"/>
      <c r="AS72" s="1060"/>
      <c r="AT72" s="1060"/>
      <c r="AU72" s="1060" t="s">
        <v>523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597</v>
      </c>
      <c r="C73" s="1064"/>
      <c r="D73" s="1064"/>
      <c r="E73" s="1064"/>
      <c r="F73" s="1064"/>
      <c r="G73" s="1064"/>
      <c r="H73" s="1064"/>
      <c r="I73" s="1064"/>
      <c r="J73" s="1064"/>
      <c r="K73" s="1064"/>
      <c r="L73" s="1064"/>
      <c r="M73" s="1064"/>
      <c r="N73" s="1064"/>
      <c r="O73" s="1064"/>
      <c r="P73" s="1065"/>
      <c r="Q73" s="1066">
        <v>1556</v>
      </c>
      <c r="R73" s="1060"/>
      <c r="S73" s="1060"/>
      <c r="T73" s="1060"/>
      <c r="U73" s="1060"/>
      <c r="V73" s="1060">
        <v>1545</v>
      </c>
      <c r="W73" s="1060"/>
      <c r="X73" s="1060"/>
      <c r="Y73" s="1060"/>
      <c r="Z73" s="1060"/>
      <c r="AA73" s="1060">
        <v>10</v>
      </c>
      <c r="AB73" s="1060"/>
      <c r="AC73" s="1060"/>
      <c r="AD73" s="1060"/>
      <c r="AE73" s="1060"/>
      <c r="AF73" s="1060">
        <v>10</v>
      </c>
      <c r="AG73" s="1060"/>
      <c r="AH73" s="1060"/>
      <c r="AI73" s="1060"/>
      <c r="AJ73" s="1060"/>
      <c r="AK73" s="1060" t="s">
        <v>523</v>
      </c>
      <c r="AL73" s="1060"/>
      <c r="AM73" s="1060"/>
      <c r="AN73" s="1060"/>
      <c r="AO73" s="1060"/>
      <c r="AP73" s="1060" t="s">
        <v>523</v>
      </c>
      <c r="AQ73" s="1060"/>
      <c r="AR73" s="1060"/>
      <c r="AS73" s="1060"/>
      <c r="AT73" s="1060"/>
      <c r="AU73" s="1060" t="s">
        <v>523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598</v>
      </c>
      <c r="C74" s="1064"/>
      <c r="D74" s="1064"/>
      <c r="E74" s="1064"/>
      <c r="F74" s="1064"/>
      <c r="G74" s="1064"/>
      <c r="H74" s="1064"/>
      <c r="I74" s="1064"/>
      <c r="J74" s="1064"/>
      <c r="K74" s="1064"/>
      <c r="L74" s="1064"/>
      <c r="M74" s="1064"/>
      <c r="N74" s="1064"/>
      <c r="O74" s="1064"/>
      <c r="P74" s="1065"/>
      <c r="Q74" s="1066">
        <v>422222</v>
      </c>
      <c r="R74" s="1060"/>
      <c r="S74" s="1060"/>
      <c r="T74" s="1060"/>
      <c r="U74" s="1060"/>
      <c r="V74" s="1060">
        <v>410039</v>
      </c>
      <c r="W74" s="1060"/>
      <c r="X74" s="1060"/>
      <c r="Y74" s="1060"/>
      <c r="Z74" s="1060"/>
      <c r="AA74" s="1060">
        <v>12183</v>
      </c>
      <c r="AB74" s="1060"/>
      <c r="AC74" s="1060"/>
      <c r="AD74" s="1060"/>
      <c r="AE74" s="1060"/>
      <c r="AF74" s="1060">
        <v>12183</v>
      </c>
      <c r="AG74" s="1060"/>
      <c r="AH74" s="1060"/>
      <c r="AI74" s="1060"/>
      <c r="AJ74" s="1060"/>
      <c r="AK74" s="1060">
        <v>1416</v>
      </c>
      <c r="AL74" s="1060"/>
      <c r="AM74" s="1060"/>
      <c r="AN74" s="1060"/>
      <c r="AO74" s="1060"/>
      <c r="AP74" s="1060" t="s">
        <v>523</v>
      </c>
      <c r="AQ74" s="1060"/>
      <c r="AR74" s="1060"/>
      <c r="AS74" s="1060"/>
      <c r="AT74" s="1060"/>
      <c r="AU74" s="1060" t="s">
        <v>523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12791</v>
      </c>
      <c r="AG88" s="1048"/>
      <c r="AH88" s="1048"/>
      <c r="AI88" s="1048"/>
      <c r="AJ88" s="1048"/>
      <c r="AK88" s="1052"/>
      <c r="AL88" s="1052"/>
      <c r="AM88" s="1052"/>
      <c r="AN88" s="1052"/>
      <c r="AO88" s="1052"/>
      <c r="AP88" s="1048">
        <v>2054</v>
      </c>
      <c r="AQ88" s="1048"/>
      <c r="AR88" s="1048"/>
      <c r="AS88" s="1048"/>
      <c r="AT88" s="1048"/>
      <c r="AU88" s="1048">
        <v>389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v>
      </c>
      <c r="CS102" s="1040"/>
      <c r="CT102" s="1040"/>
      <c r="CU102" s="1040"/>
      <c r="CV102" s="1041"/>
      <c r="CW102" s="1039">
        <v>1</v>
      </c>
      <c r="CX102" s="1040"/>
      <c r="CY102" s="1040"/>
      <c r="CZ102" s="1040"/>
      <c r="DA102" s="1041"/>
      <c r="DB102" s="1039" t="s">
        <v>588</v>
      </c>
      <c r="DC102" s="1040"/>
      <c r="DD102" s="1040"/>
      <c r="DE102" s="1040"/>
      <c r="DF102" s="1041"/>
      <c r="DG102" s="1039" t="s">
        <v>602</v>
      </c>
      <c r="DH102" s="1040"/>
      <c r="DI102" s="1040"/>
      <c r="DJ102" s="1040"/>
      <c r="DK102" s="1041"/>
      <c r="DL102" s="1039" t="s">
        <v>588</v>
      </c>
      <c r="DM102" s="1040"/>
      <c r="DN102" s="1040"/>
      <c r="DO102" s="1040"/>
      <c r="DP102" s="1041"/>
      <c r="DQ102" s="1039" t="s">
        <v>588</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301</v>
      </c>
      <c r="AG109" s="983"/>
      <c r="AH109" s="983"/>
      <c r="AI109" s="983"/>
      <c r="AJ109" s="984"/>
      <c r="AK109" s="985" t="s">
        <v>300</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301</v>
      </c>
      <c r="BW109" s="983"/>
      <c r="BX109" s="983"/>
      <c r="BY109" s="983"/>
      <c r="BZ109" s="984"/>
      <c r="CA109" s="985" t="s">
        <v>300</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301</v>
      </c>
      <c r="DM109" s="983"/>
      <c r="DN109" s="983"/>
      <c r="DO109" s="983"/>
      <c r="DP109" s="984"/>
      <c r="DQ109" s="985" t="s">
        <v>300</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890410</v>
      </c>
      <c r="AB110" s="976"/>
      <c r="AC110" s="976"/>
      <c r="AD110" s="976"/>
      <c r="AE110" s="977"/>
      <c r="AF110" s="978">
        <v>889758</v>
      </c>
      <c r="AG110" s="976"/>
      <c r="AH110" s="976"/>
      <c r="AI110" s="976"/>
      <c r="AJ110" s="977"/>
      <c r="AK110" s="978">
        <v>874404</v>
      </c>
      <c r="AL110" s="976"/>
      <c r="AM110" s="976"/>
      <c r="AN110" s="976"/>
      <c r="AO110" s="977"/>
      <c r="AP110" s="979">
        <v>17.899999999999999</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8154711</v>
      </c>
      <c r="BR110" s="923"/>
      <c r="BS110" s="923"/>
      <c r="BT110" s="923"/>
      <c r="BU110" s="923"/>
      <c r="BV110" s="923">
        <v>8153853</v>
      </c>
      <c r="BW110" s="923"/>
      <c r="BX110" s="923"/>
      <c r="BY110" s="923"/>
      <c r="BZ110" s="923"/>
      <c r="CA110" s="923">
        <v>8100898</v>
      </c>
      <c r="CB110" s="923"/>
      <c r="CC110" s="923"/>
      <c r="CD110" s="923"/>
      <c r="CE110" s="923"/>
      <c r="CF110" s="947">
        <v>166</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410</v>
      </c>
      <c r="DM110" s="923"/>
      <c r="DN110" s="923"/>
      <c r="DO110" s="923"/>
      <c r="DP110" s="923"/>
      <c r="DQ110" s="923" t="s">
        <v>410</v>
      </c>
      <c r="DR110" s="923"/>
      <c r="DS110" s="923"/>
      <c r="DT110" s="923"/>
      <c r="DU110" s="923"/>
      <c r="DV110" s="924" t="s">
        <v>439</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441</v>
      </c>
      <c r="AB111" s="1004"/>
      <c r="AC111" s="1004"/>
      <c r="AD111" s="1004"/>
      <c r="AE111" s="1005"/>
      <c r="AF111" s="1006" t="s">
        <v>410</v>
      </c>
      <c r="AG111" s="1004"/>
      <c r="AH111" s="1004"/>
      <c r="AI111" s="1004"/>
      <c r="AJ111" s="1005"/>
      <c r="AK111" s="1006" t="s">
        <v>410</v>
      </c>
      <c r="AL111" s="1004"/>
      <c r="AM111" s="1004"/>
      <c r="AN111" s="1004"/>
      <c r="AO111" s="1005"/>
      <c r="AP111" s="1007" t="s">
        <v>410</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t="s">
        <v>443</v>
      </c>
      <c r="BR111" s="895"/>
      <c r="BS111" s="895"/>
      <c r="BT111" s="895"/>
      <c r="BU111" s="895"/>
      <c r="BV111" s="895">
        <v>424717</v>
      </c>
      <c r="BW111" s="895"/>
      <c r="BX111" s="895"/>
      <c r="BY111" s="895"/>
      <c r="BZ111" s="895"/>
      <c r="CA111" s="895">
        <v>339716</v>
      </c>
      <c r="CB111" s="895"/>
      <c r="CC111" s="895"/>
      <c r="CD111" s="895"/>
      <c r="CE111" s="895"/>
      <c r="CF111" s="956">
        <v>7</v>
      </c>
      <c r="CG111" s="957"/>
      <c r="CH111" s="957"/>
      <c r="CI111" s="957"/>
      <c r="CJ111" s="957"/>
      <c r="CK111" s="1012"/>
      <c r="CL111" s="899"/>
      <c r="CM111" s="902" t="s">
        <v>444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445</v>
      </c>
      <c r="DH111" s="895"/>
      <c r="DI111" s="895"/>
      <c r="DJ111" s="895"/>
      <c r="DK111" s="895"/>
      <c r="DL111" s="895" t="s">
        <v>439</v>
      </c>
      <c r="DM111" s="895"/>
      <c r="DN111" s="895"/>
      <c r="DO111" s="895"/>
      <c r="DP111" s="895"/>
      <c r="DQ111" s="895" t="s">
        <v>446</v>
      </c>
      <c r="DR111" s="895"/>
      <c r="DS111" s="895"/>
      <c r="DT111" s="895"/>
      <c r="DU111" s="895"/>
      <c r="DV111" s="872" t="s">
        <v>447</v>
      </c>
      <c r="DW111" s="872"/>
      <c r="DX111" s="872"/>
      <c r="DY111" s="872"/>
      <c r="DZ111" s="873"/>
    </row>
    <row r="112" spans="1:131" s="246" customFormat="1" ht="26.25" customHeight="1" x14ac:dyDescent="0.15">
      <c r="A112" s="997" t="s">
        <v>448</v>
      </c>
      <c r="B112" s="998"/>
      <c r="C112" s="828" t="s">
        <v>449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450</v>
      </c>
      <c r="AB112" s="858"/>
      <c r="AC112" s="858"/>
      <c r="AD112" s="858"/>
      <c r="AE112" s="859"/>
      <c r="AF112" s="860" t="s">
        <v>410</v>
      </c>
      <c r="AG112" s="858"/>
      <c r="AH112" s="858"/>
      <c r="AI112" s="858"/>
      <c r="AJ112" s="859"/>
      <c r="AK112" s="860" t="s">
        <v>451</v>
      </c>
      <c r="AL112" s="858"/>
      <c r="AM112" s="858"/>
      <c r="AN112" s="858"/>
      <c r="AO112" s="859"/>
      <c r="AP112" s="905" t="s">
        <v>439</v>
      </c>
      <c r="AQ112" s="906"/>
      <c r="AR112" s="906"/>
      <c r="AS112" s="906"/>
      <c r="AT112" s="907"/>
      <c r="AU112" s="1017"/>
      <c r="AV112" s="1018"/>
      <c r="AW112" s="1018"/>
      <c r="AX112" s="1018"/>
      <c r="AY112" s="1018"/>
      <c r="AZ112" s="893" t="s">
        <v>452</v>
      </c>
      <c r="BA112" s="828"/>
      <c r="BB112" s="828"/>
      <c r="BC112" s="828"/>
      <c r="BD112" s="828"/>
      <c r="BE112" s="828"/>
      <c r="BF112" s="828"/>
      <c r="BG112" s="828"/>
      <c r="BH112" s="828"/>
      <c r="BI112" s="828"/>
      <c r="BJ112" s="828"/>
      <c r="BK112" s="828"/>
      <c r="BL112" s="828"/>
      <c r="BM112" s="828"/>
      <c r="BN112" s="828"/>
      <c r="BO112" s="828"/>
      <c r="BP112" s="829"/>
      <c r="BQ112" s="894">
        <v>565140</v>
      </c>
      <c r="BR112" s="895"/>
      <c r="BS112" s="895"/>
      <c r="BT112" s="895"/>
      <c r="BU112" s="895"/>
      <c r="BV112" s="895">
        <v>631949</v>
      </c>
      <c r="BW112" s="895"/>
      <c r="BX112" s="895"/>
      <c r="BY112" s="895"/>
      <c r="BZ112" s="895"/>
      <c r="CA112" s="895">
        <v>592556</v>
      </c>
      <c r="CB112" s="895"/>
      <c r="CC112" s="895"/>
      <c r="CD112" s="895"/>
      <c r="CE112" s="895"/>
      <c r="CF112" s="956">
        <v>12.1</v>
      </c>
      <c r="CG112" s="957"/>
      <c r="CH112" s="957"/>
      <c r="CI112" s="957"/>
      <c r="CJ112" s="957"/>
      <c r="CK112" s="1012"/>
      <c r="CL112" s="899"/>
      <c r="CM112" s="902" t="s">
        <v>453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129</v>
      </c>
      <c r="DR112" s="895"/>
      <c r="DS112" s="895"/>
      <c r="DT112" s="895"/>
      <c r="DU112" s="895"/>
      <c r="DV112" s="872" t="s">
        <v>410</v>
      </c>
      <c r="DW112" s="872"/>
      <c r="DX112" s="872"/>
      <c r="DY112" s="872"/>
      <c r="DZ112" s="873"/>
    </row>
    <row r="113" spans="1:130" s="246" customFormat="1" ht="26.25" customHeight="1" x14ac:dyDescent="0.15">
      <c r="A113" s="999"/>
      <c r="B113" s="1000"/>
      <c r="C113" s="828" t="s">
        <v>454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50584</v>
      </c>
      <c r="AB113" s="1004"/>
      <c r="AC113" s="1004"/>
      <c r="AD113" s="1004"/>
      <c r="AE113" s="1005"/>
      <c r="AF113" s="1006">
        <v>68612</v>
      </c>
      <c r="AG113" s="1004"/>
      <c r="AH113" s="1004"/>
      <c r="AI113" s="1004"/>
      <c r="AJ113" s="1005"/>
      <c r="AK113" s="1006">
        <v>49896</v>
      </c>
      <c r="AL113" s="1004"/>
      <c r="AM113" s="1004"/>
      <c r="AN113" s="1004"/>
      <c r="AO113" s="1005"/>
      <c r="AP113" s="1007">
        <v>1</v>
      </c>
      <c r="AQ113" s="1008"/>
      <c r="AR113" s="1008"/>
      <c r="AS113" s="1008"/>
      <c r="AT113" s="1009"/>
      <c r="AU113" s="1017"/>
      <c r="AV113" s="1018"/>
      <c r="AW113" s="1018"/>
      <c r="AX113" s="1018"/>
      <c r="AY113" s="1018"/>
      <c r="AZ113" s="893" t="s">
        <v>455</v>
      </c>
      <c r="BA113" s="828"/>
      <c r="BB113" s="828"/>
      <c r="BC113" s="828"/>
      <c r="BD113" s="828"/>
      <c r="BE113" s="828"/>
      <c r="BF113" s="828"/>
      <c r="BG113" s="828"/>
      <c r="BH113" s="828"/>
      <c r="BI113" s="828"/>
      <c r="BJ113" s="828"/>
      <c r="BK113" s="828"/>
      <c r="BL113" s="828"/>
      <c r="BM113" s="828"/>
      <c r="BN113" s="828"/>
      <c r="BO113" s="828"/>
      <c r="BP113" s="829"/>
      <c r="BQ113" s="894">
        <v>222728</v>
      </c>
      <c r="BR113" s="895"/>
      <c r="BS113" s="895"/>
      <c r="BT113" s="895"/>
      <c r="BU113" s="895"/>
      <c r="BV113" s="895">
        <v>420386</v>
      </c>
      <c r="BW113" s="895"/>
      <c r="BX113" s="895"/>
      <c r="BY113" s="895"/>
      <c r="BZ113" s="895"/>
      <c r="CA113" s="895">
        <v>388320</v>
      </c>
      <c r="CB113" s="895"/>
      <c r="CC113" s="895"/>
      <c r="CD113" s="895"/>
      <c r="CE113" s="895"/>
      <c r="CF113" s="956">
        <v>8</v>
      </c>
      <c r="CG113" s="957"/>
      <c r="CH113" s="957"/>
      <c r="CI113" s="957"/>
      <c r="CJ113" s="957"/>
      <c r="CK113" s="1012"/>
      <c r="CL113" s="899"/>
      <c r="CM113" s="902" t="s">
        <v>456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450</v>
      </c>
      <c r="DH113" s="858"/>
      <c r="DI113" s="858"/>
      <c r="DJ113" s="858"/>
      <c r="DK113" s="859"/>
      <c r="DL113" s="860" t="s">
        <v>410</v>
      </c>
      <c r="DM113" s="858"/>
      <c r="DN113" s="858"/>
      <c r="DO113" s="858"/>
      <c r="DP113" s="859"/>
      <c r="DQ113" s="860" t="s">
        <v>441</v>
      </c>
      <c r="DR113" s="858"/>
      <c r="DS113" s="858"/>
      <c r="DT113" s="858"/>
      <c r="DU113" s="859"/>
      <c r="DV113" s="905" t="s">
        <v>410</v>
      </c>
      <c r="DW113" s="906"/>
      <c r="DX113" s="906"/>
      <c r="DY113" s="906"/>
      <c r="DZ113" s="907"/>
    </row>
    <row r="114" spans="1:130" s="246" customFormat="1" ht="26.25" customHeight="1" x14ac:dyDescent="0.15">
      <c r="A114" s="999"/>
      <c r="B114" s="1000"/>
      <c r="C114" s="828" t="s">
        <v>457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31853</v>
      </c>
      <c r="AB114" s="858"/>
      <c r="AC114" s="858"/>
      <c r="AD114" s="858"/>
      <c r="AE114" s="859"/>
      <c r="AF114" s="860">
        <v>28814</v>
      </c>
      <c r="AG114" s="858"/>
      <c r="AH114" s="858"/>
      <c r="AI114" s="858"/>
      <c r="AJ114" s="859"/>
      <c r="AK114" s="860">
        <v>29652</v>
      </c>
      <c r="AL114" s="858"/>
      <c r="AM114" s="858"/>
      <c r="AN114" s="858"/>
      <c r="AO114" s="859"/>
      <c r="AP114" s="905">
        <v>0.6</v>
      </c>
      <c r="AQ114" s="906"/>
      <c r="AR114" s="906"/>
      <c r="AS114" s="906"/>
      <c r="AT114" s="907"/>
      <c r="AU114" s="1017"/>
      <c r="AV114" s="1018"/>
      <c r="AW114" s="1018"/>
      <c r="AX114" s="1018"/>
      <c r="AY114" s="1018"/>
      <c r="AZ114" s="893" t="s">
        <v>458</v>
      </c>
      <c r="BA114" s="828"/>
      <c r="BB114" s="828"/>
      <c r="BC114" s="828"/>
      <c r="BD114" s="828"/>
      <c r="BE114" s="828"/>
      <c r="BF114" s="828"/>
      <c r="BG114" s="828"/>
      <c r="BH114" s="828"/>
      <c r="BI114" s="828"/>
      <c r="BJ114" s="828"/>
      <c r="BK114" s="828"/>
      <c r="BL114" s="828"/>
      <c r="BM114" s="828"/>
      <c r="BN114" s="828"/>
      <c r="BO114" s="828"/>
      <c r="BP114" s="829"/>
      <c r="BQ114" s="894">
        <v>2791933</v>
      </c>
      <c r="BR114" s="895"/>
      <c r="BS114" s="895"/>
      <c r="BT114" s="895"/>
      <c r="BU114" s="895"/>
      <c r="BV114" s="895">
        <v>2605815</v>
      </c>
      <c r="BW114" s="895"/>
      <c r="BX114" s="895"/>
      <c r="BY114" s="895"/>
      <c r="BZ114" s="895"/>
      <c r="CA114" s="895">
        <v>2500970</v>
      </c>
      <c r="CB114" s="895"/>
      <c r="CC114" s="895"/>
      <c r="CD114" s="895"/>
      <c r="CE114" s="895"/>
      <c r="CF114" s="956">
        <v>51.3</v>
      </c>
      <c r="CG114" s="957"/>
      <c r="CH114" s="957"/>
      <c r="CI114" s="957"/>
      <c r="CJ114" s="957"/>
      <c r="CK114" s="1012"/>
      <c r="CL114" s="899"/>
      <c r="CM114" s="902" t="s">
        <v>459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439</v>
      </c>
      <c r="DM114" s="858"/>
      <c r="DN114" s="858"/>
      <c r="DO114" s="858"/>
      <c r="DP114" s="859"/>
      <c r="DQ114" s="860" t="s">
        <v>451</v>
      </c>
      <c r="DR114" s="858"/>
      <c r="DS114" s="858"/>
      <c r="DT114" s="858"/>
      <c r="DU114" s="859"/>
      <c r="DV114" s="905" t="s">
        <v>443</v>
      </c>
      <c r="DW114" s="906"/>
      <c r="DX114" s="906"/>
      <c r="DY114" s="906"/>
      <c r="DZ114" s="907"/>
    </row>
    <row r="115" spans="1:130" s="246" customFormat="1" ht="26.25" customHeight="1" x14ac:dyDescent="0.15">
      <c r="A115" s="999"/>
      <c r="B115" s="1000"/>
      <c r="C115" s="828" t="s">
        <v>460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410</v>
      </c>
      <c r="AB115" s="1004"/>
      <c r="AC115" s="1004"/>
      <c r="AD115" s="1004"/>
      <c r="AE115" s="1005"/>
      <c r="AF115" s="1006" t="s">
        <v>410</v>
      </c>
      <c r="AG115" s="1004"/>
      <c r="AH115" s="1004"/>
      <c r="AI115" s="1004"/>
      <c r="AJ115" s="1005"/>
      <c r="AK115" s="1006" t="s">
        <v>439</v>
      </c>
      <c r="AL115" s="1004"/>
      <c r="AM115" s="1004"/>
      <c r="AN115" s="1004"/>
      <c r="AO115" s="1005"/>
      <c r="AP115" s="1007" t="s">
        <v>447</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t="s">
        <v>443</v>
      </c>
      <c r="BR115" s="895"/>
      <c r="BS115" s="895"/>
      <c r="BT115" s="895"/>
      <c r="BU115" s="895"/>
      <c r="BV115" s="895" t="s">
        <v>446</v>
      </c>
      <c r="BW115" s="895"/>
      <c r="BX115" s="895"/>
      <c r="BY115" s="895"/>
      <c r="BZ115" s="895"/>
      <c r="CA115" s="895" t="s">
        <v>129</v>
      </c>
      <c r="CB115" s="895"/>
      <c r="CC115" s="895"/>
      <c r="CD115" s="895"/>
      <c r="CE115" s="895"/>
      <c r="CF115" s="956" t="s">
        <v>129</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439</v>
      </c>
      <c r="DH115" s="858"/>
      <c r="DI115" s="858"/>
      <c r="DJ115" s="858"/>
      <c r="DK115" s="859"/>
      <c r="DL115" s="860">
        <v>424717</v>
      </c>
      <c r="DM115" s="858"/>
      <c r="DN115" s="858"/>
      <c r="DO115" s="858"/>
      <c r="DP115" s="859"/>
      <c r="DQ115" s="860">
        <v>339716</v>
      </c>
      <c r="DR115" s="858"/>
      <c r="DS115" s="858"/>
      <c r="DT115" s="858"/>
      <c r="DU115" s="859"/>
      <c r="DV115" s="905">
        <v>7</v>
      </c>
      <c r="DW115" s="906"/>
      <c r="DX115" s="906"/>
      <c r="DY115" s="906"/>
      <c r="DZ115" s="907"/>
    </row>
    <row r="116" spans="1:130" s="246" customFormat="1" ht="26.25" customHeight="1" x14ac:dyDescent="0.15">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11</v>
      </c>
      <c r="AB116" s="858"/>
      <c r="AC116" s="858"/>
      <c r="AD116" s="858"/>
      <c r="AE116" s="859"/>
      <c r="AF116" s="860">
        <v>50</v>
      </c>
      <c r="AG116" s="858"/>
      <c r="AH116" s="858"/>
      <c r="AI116" s="858"/>
      <c r="AJ116" s="859"/>
      <c r="AK116" s="860">
        <v>1</v>
      </c>
      <c r="AL116" s="858"/>
      <c r="AM116" s="858"/>
      <c r="AN116" s="858"/>
      <c r="AO116" s="859"/>
      <c r="AP116" s="905">
        <v>0</v>
      </c>
      <c r="AQ116" s="906"/>
      <c r="AR116" s="906"/>
      <c r="AS116" s="906"/>
      <c r="AT116" s="907"/>
      <c r="AU116" s="1017"/>
      <c r="AV116" s="1018"/>
      <c r="AW116" s="1018"/>
      <c r="AX116" s="1018"/>
      <c r="AY116" s="1018"/>
      <c r="AZ116" s="944" t="s">
        <v>464</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129</v>
      </c>
      <c r="BW116" s="895"/>
      <c r="BX116" s="895"/>
      <c r="BY116" s="895"/>
      <c r="BZ116" s="895"/>
      <c r="CA116" s="895" t="s">
        <v>410</v>
      </c>
      <c r="CB116" s="895"/>
      <c r="CC116" s="895"/>
      <c r="CD116" s="895"/>
      <c r="CE116" s="895"/>
      <c r="CF116" s="956" t="s">
        <v>450</v>
      </c>
      <c r="CG116" s="957"/>
      <c r="CH116" s="957"/>
      <c r="CI116" s="957"/>
      <c r="CJ116" s="957"/>
      <c r="CK116" s="1012"/>
      <c r="CL116" s="899"/>
      <c r="CM116" s="902" t="s">
        <v>465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443</v>
      </c>
      <c r="DH116" s="858"/>
      <c r="DI116" s="858"/>
      <c r="DJ116" s="858"/>
      <c r="DK116" s="859"/>
      <c r="DL116" s="860" t="s">
        <v>441</v>
      </c>
      <c r="DM116" s="858"/>
      <c r="DN116" s="858"/>
      <c r="DO116" s="858"/>
      <c r="DP116" s="859"/>
      <c r="DQ116" s="860" t="s">
        <v>410</v>
      </c>
      <c r="DR116" s="858"/>
      <c r="DS116" s="858"/>
      <c r="DT116" s="858"/>
      <c r="DU116" s="859"/>
      <c r="DV116" s="905" t="s">
        <v>410</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466</v>
      </c>
      <c r="Z117" s="984"/>
      <c r="AA117" s="989">
        <v>972858</v>
      </c>
      <c r="AB117" s="990"/>
      <c r="AC117" s="990"/>
      <c r="AD117" s="990"/>
      <c r="AE117" s="991"/>
      <c r="AF117" s="992">
        <v>987234</v>
      </c>
      <c r="AG117" s="990"/>
      <c r="AH117" s="990"/>
      <c r="AI117" s="990"/>
      <c r="AJ117" s="991"/>
      <c r="AK117" s="992">
        <v>953953</v>
      </c>
      <c r="AL117" s="990"/>
      <c r="AM117" s="990"/>
      <c r="AN117" s="990"/>
      <c r="AO117" s="991"/>
      <c r="AP117" s="993"/>
      <c r="AQ117" s="994"/>
      <c r="AR117" s="994"/>
      <c r="AS117" s="994"/>
      <c r="AT117" s="995"/>
      <c r="AU117" s="1017"/>
      <c r="AV117" s="1018"/>
      <c r="AW117" s="1018"/>
      <c r="AX117" s="1018"/>
      <c r="AY117" s="1018"/>
      <c r="AZ117" s="944" t="s">
        <v>467</v>
      </c>
      <c r="BA117" s="945"/>
      <c r="BB117" s="945"/>
      <c r="BC117" s="945"/>
      <c r="BD117" s="945"/>
      <c r="BE117" s="945"/>
      <c r="BF117" s="945"/>
      <c r="BG117" s="945"/>
      <c r="BH117" s="945"/>
      <c r="BI117" s="945"/>
      <c r="BJ117" s="945"/>
      <c r="BK117" s="945"/>
      <c r="BL117" s="945"/>
      <c r="BM117" s="945"/>
      <c r="BN117" s="945"/>
      <c r="BO117" s="945"/>
      <c r="BP117" s="946"/>
      <c r="BQ117" s="894" t="s">
        <v>445</v>
      </c>
      <c r="BR117" s="895"/>
      <c r="BS117" s="895"/>
      <c r="BT117" s="895"/>
      <c r="BU117" s="895"/>
      <c r="BV117" s="895" t="s">
        <v>410</v>
      </c>
      <c r="BW117" s="895"/>
      <c r="BX117" s="895"/>
      <c r="BY117" s="895"/>
      <c r="BZ117" s="895"/>
      <c r="CA117" s="895" t="s">
        <v>441</v>
      </c>
      <c r="CB117" s="895"/>
      <c r="CC117" s="895"/>
      <c r="CD117" s="895"/>
      <c r="CE117" s="895"/>
      <c r="CF117" s="956" t="s">
        <v>445</v>
      </c>
      <c r="CG117" s="957"/>
      <c r="CH117" s="957"/>
      <c r="CI117" s="957"/>
      <c r="CJ117" s="957"/>
      <c r="CK117" s="1012"/>
      <c r="CL117" s="899"/>
      <c r="CM117" s="902" t="s">
        <v>468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441</v>
      </c>
      <c r="DH117" s="858"/>
      <c r="DI117" s="858"/>
      <c r="DJ117" s="858"/>
      <c r="DK117" s="859"/>
      <c r="DL117" s="860" t="s">
        <v>129</v>
      </c>
      <c r="DM117" s="858"/>
      <c r="DN117" s="858"/>
      <c r="DO117" s="858"/>
      <c r="DP117" s="859"/>
      <c r="DQ117" s="860" t="s">
        <v>410</v>
      </c>
      <c r="DR117" s="858"/>
      <c r="DS117" s="858"/>
      <c r="DT117" s="858"/>
      <c r="DU117" s="859"/>
      <c r="DV117" s="905" t="s">
        <v>445</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301</v>
      </c>
      <c r="AG118" s="983"/>
      <c r="AH118" s="983"/>
      <c r="AI118" s="983"/>
      <c r="AJ118" s="984"/>
      <c r="AK118" s="985" t="s">
        <v>300</v>
      </c>
      <c r="AL118" s="983"/>
      <c r="AM118" s="983"/>
      <c r="AN118" s="983"/>
      <c r="AO118" s="984"/>
      <c r="AP118" s="986" t="s">
        <v>433</v>
      </c>
      <c r="AQ118" s="987"/>
      <c r="AR118" s="987"/>
      <c r="AS118" s="987"/>
      <c r="AT118" s="988"/>
      <c r="AU118" s="1017"/>
      <c r="AV118" s="1018"/>
      <c r="AW118" s="1018"/>
      <c r="AX118" s="1018"/>
      <c r="AY118" s="1018"/>
      <c r="AZ118" s="960" t="s">
        <v>469</v>
      </c>
      <c r="BA118" s="961"/>
      <c r="BB118" s="961"/>
      <c r="BC118" s="961"/>
      <c r="BD118" s="961"/>
      <c r="BE118" s="961"/>
      <c r="BF118" s="961"/>
      <c r="BG118" s="961"/>
      <c r="BH118" s="961"/>
      <c r="BI118" s="961"/>
      <c r="BJ118" s="961"/>
      <c r="BK118" s="961"/>
      <c r="BL118" s="961"/>
      <c r="BM118" s="961"/>
      <c r="BN118" s="961"/>
      <c r="BO118" s="961"/>
      <c r="BP118" s="962"/>
      <c r="BQ118" s="963" t="s">
        <v>470</v>
      </c>
      <c r="BR118" s="926"/>
      <c r="BS118" s="926"/>
      <c r="BT118" s="926"/>
      <c r="BU118" s="926"/>
      <c r="BV118" s="926" t="s">
        <v>441</v>
      </c>
      <c r="BW118" s="926"/>
      <c r="BX118" s="926"/>
      <c r="BY118" s="926"/>
      <c r="BZ118" s="926"/>
      <c r="CA118" s="926" t="s">
        <v>410</v>
      </c>
      <c r="CB118" s="926"/>
      <c r="CC118" s="926"/>
      <c r="CD118" s="926"/>
      <c r="CE118" s="926"/>
      <c r="CF118" s="956" t="s">
        <v>441</v>
      </c>
      <c r="CG118" s="957"/>
      <c r="CH118" s="957"/>
      <c r="CI118" s="957"/>
      <c r="CJ118" s="957"/>
      <c r="CK118" s="1012"/>
      <c r="CL118" s="899"/>
      <c r="CM118" s="902" t="s">
        <v>471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441</v>
      </c>
      <c r="DM118" s="858"/>
      <c r="DN118" s="858"/>
      <c r="DO118" s="858"/>
      <c r="DP118" s="859"/>
      <c r="DQ118" s="860" t="s">
        <v>446</v>
      </c>
      <c r="DR118" s="858"/>
      <c r="DS118" s="858"/>
      <c r="DT118" s="858"/>
      <c r="DU118" s="859"/>
      <c r="DV118" s="905" t="s">
        <v>441</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441</v>
      </c>
      <c r="AB119" s="976"/>
      <c r="AC119" s="976"/>
      <c r="AD119" s="976"/>
      <c r="AE119" s="977"/>
      <c r="AF119" s="978" t="s">
        <v>441</v>
      </c>
      <c r="AG119" s="976"/>
      <c r="AH119" s="976"/>
      <c r="AI119" s="976"/>
      <c r="AJ119" s="977"/>
      <c r="AK119" s="978" t="s">
        <v>446</v>
      </c>
      <c r="AL119" s="976"/>
      <c r="AM119" s="976"/>
      <c r="AN119" s="976"/>
      <c r="AO119" s="977"/>
      <c r="AP119" s="979" t="s">
        <v>441</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472</v>
      </c>
      <c r="BP119" s="959"/>
      <c r="BQ119" s="963">
        <v>11734512</v>
      </c>
      <c r="BR119" s="926"/>
      <c r="BS119" s="926"/>
      <c r="BT119" s="926"/>
      <c r="BU119" s="926"/>
      <c r="BV119" s="926">
        <v>12236720</v>
      </c>
      <c r="BW119" s="926"/>
      <c r="BX119" s="926"/>
      <c r="BY119" s="926"/>
      <c r="BZ119" s="926"/>
      <c r="CA119" s="926">
        <v>11922460</v>
      </c>
      <c r="CB119" s="926"/>
      <c r="CC119" s="926"/>
      <c r="CD119" s="926"/>
      <c r="CE119" s="926"/>
      <c r="CF119" s="824"/>
      <c r="CG119" s="825"/>
      <c r="CH119" s="825"/>
      <c r="CI119" s="825"/>
      <c r="CJ119" s="915"/>
      <c r="CK119" s="1013"/>
      <c r="CL119" s="901"/>
      <c r="CM119" s="919" t="s">
        <v>473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450</v>
      </c>
      <c r="DH119" s="841"/>
      <c r="DI119" s="841"/>
      <c r="DJ119" s="841"/>
      <c r="DK119" s="842"/>
      <c r="DL119" s="843" t="s">
        <v>447</v>
      </c>
      <c r="DM119" s="841"/>
      <c r="DN119" s="841"/>
      <c r="DO119" s="841"/>
      <c r="DP119" s="842"/>
      <c r="DQ119" s="843" t="s">
        <v>441</v>
      </c>
      <c r="DR119" s="841"/>
      <c r="DS119" s="841"/>
      <c r="DT119" s="841"/>
      <c r="DU119" s="842"/>
      <c r="DV119" s="929" t="s">
        <v>410</v>
      </c>
      <c r="DW119" s="930"/>
      <c r="DX119" s="930"/>
      <c r="DY119" s="930"/>
      <c r="DZ119" s="931"/>
    </row>
    <row r="120" spans="1:130" s="246" customFormat="1" ht="26.25" customHeight="1" x14ac:dyDescent="0.15">
      <c r="A120" s="898"/>
      <c r="B120" s="899"/>
      <c r="C120" s="902" t="s">
        <v>444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443</v>
      </c>
      <c r="AB120" s="858"/>
      <c r="AC120" s="858"/>
      <c r="AD120" s="858"/>
      <c r="AE120" s="859"/>
      <c r="AF120" s="860" t="s">
        <v>443</v>
      </c>
      <c r="AG120" s="858"/>
      <c r="AH120" s="858"/>
      <c r="AI120" s="858"/>
      <c r="AJ120" s="859"/>
      <c r="AK120" s="860" t="s">
        <v>441</v>
      </c>
      <c r="AL120" s="858"/>
      <c r="AM120" s="858"/>
      <c r="AN120" s="858"/>
      <c r="AO120" s="859"/>
      <c r="AP120" s="905" t="s">
        <v>441</v>
      </c>
      <c r="AQ120" s="906"/>
      <c r="AR120" s="906"/>
      <c r="AS120" s="906"/>
      <c r="AT120" s="907"/>
      <c r="AU120" s="964" t="s">
        <v>474</v>
      </c>
      <c r="AV120" s="965"/>
      <c r="AW120" s="965"/>
      <c r="AX120" s="965"/>
      <c r="AY120" s="966"/>
      <c r="AZ120" s="941" t="s">
        <v>475</v>
      </c>
      <c r="BA120" s="886"/>
      <c r="BB120" s="886"/>
      <c r="BC120" s="886"/>
      <c r="BD120" s="886"/>
      <c r="BE120" s="886"/>
      <c r="BF120" s="886"/>
      <c r="BG120" s="886"/>
      <c r="BH120" s="886"/>
      <c r="BI120" s="886"/>
      <c r="BJ120" s="886"/>
      <c r="BK120" s="886"/>
      <c r="BL120" s="886"/>
      <c r="BM120" s="886"/>
      <c r="BN120" s="886"/>
      <c r="BO120" s="886"/>
      <c r="BP120" s="887"/>
      <c r="BQ120" s="942">
        <v>1705644</v>
      </c>
      <c r="BR120" s="923"/>
      <c r="BS120" s="923"/>
      <c r="BT120" s="923"/>
      <c r="BU120" s="923"/>
      <c r="BV120" s="923">
        <v>2515670</v>
      </c>
      <c r="BW120" s="923"/>
      <c r="BX120" s="923"/>
      <c r="BY120" s="923"/>
      <c r="BZ120" s="923"/>
      <c r="CA120" s="923">
        <v>10782947</v>
      </c>
      <c r="CB120" s="923"/>
      <c r="CC120" s="923"/>
      <c r="CD120" s="923"/>
      <c r="CE120" s="923"/>
      <c r="CF120" s="947">
        <v>221</v>
      </c>
      <c r="CG120" s="948"/>
      <c r="CH120" s="948"/>
      <c r="CI120" s="948"/>
      <c r="CJ120" s="948"/>
      <c r="CK120" s="949" t="s">
        <v>476</v>
      </c>
      <c r="CL120" s="933"/>
      <c r="CM120" s="933"/>
      <c r="CN120" s="933"/>
      <c r="CO120" s="934"/>
      <c r="CP120" s="953" t="s">
        <v>477</v>
      </c>
      <c r="CQ120" s="954"/>
      <c r="CR120" s="954"/>
      <c r="CS120" s="954"/>
      <c r="CT120" s="954"/>
      <c r="CU120" s="954"/>
      <c r="CV120" s="954"/>
      <c r="CW120" s="954"/>
      <c r="CX120" s="954"/>
      <c r="CY120" s="954"/>
      <c r="CZ120" s="954"/>
      <c r="DA120" s="954"/>
      <c r="DB120" s="954"/>
      <c r="DC120" s="954"/>
      <c r="DD120" s="954"/>
      <c r="DE120" s="954"/>
      <c r="DF120" s="955"/>
      <c r="DG120" s="942">
        <v>565140</v>
      </c>
      <c r="DH120" s="923"/>
      <c r="DI120" s="923"/>
      <c r="DJ120" s="923"/>
      <c r="DK120" s="923"/>
      <c r="DL120" s="923">
        <v>504135</v>
      </c>
      <c r="DM120" s="923"/>
      <c r="DN120" s="923"/>
      <c r="DO120" s="923"/>
      <c r="DP120" s="923"/>
      <c r="DQ120" s="923">
        <v>461508</v>
      </c>
      <c r="DR120" s="923"/>
      <c r="DS120" s="923"/>
      <c r="DT120" s="923"/>
      <c r="DU120" s="923"/>
      <c r="DV120" s="924">
        <v>9.5</v>
      </c>
      <c r="DW120" s="924"/>
      <c r="DX120" s="924"/>
      <c r="DY120" s="924"/>
      <c r="DZ120" s="925"/>
    </row>
    <row r="121" spans="1:130" s="246" customFormat="1" ht="26.25" customHeight="1" x14ac:dyDescent="0.15">
      <c r="A121" s="898"/>
      <c r="B121" s="899"/>
      <c r="C121" s="944" t="s">
        <v>478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441</v>
      </c>
      <c r="AG121" s="858"/>
      <c r="AH121" s="858"/>
      <c r="AI121" s="858"/>
      <c r="AJ121" s="859"/>
      <c r="AK121" s="860" t="s">
        <v>441</v>
      </c>
      <c r="AL121" s="858"/>
      <c r="AM121" s="858"/>
      <c r="AN121" s="858"/>
      <c r="AO121" s="859"/>
      <c r="AP121" s="905" t="s">
        <v>129</v>
      </c>
      <c r="AQ121" s="906"/>
      <c r="AR121" s="906"/>
      <c r="AS121" s="906"/>
      <c r="AT121" s="907"/>
      <c r="AU121" s="967"/>
      <c r="AV121" s="968"/>
      <c r="AW121" s="968"/>
      <c r="AX121" s="968"/>
      <c r="AY121" s="969"/>
      <c r="AZ121" s="893" t="s">
        <v>479</v>
      </c>
      <c r="BA121" s="828"/>
      <c r="BB121" s="828"/>
      <c r="BC121" s="828"/>
      <c r="BD121" s="828"/>
      <c r="BE121" s="828"/>
      <c r="BF121" s="828"/>
      <c r="BG121" s="828"/>
      <c r="BH121" s="828"/>
      <c r="BI121" s="828"/>
      <c r="BJ121" s="828"/>
      <c r="BK121" s="828"/>
      <c r="BL121" s="828"/>
      <c r="BM121" s="828"/>
      <c r="BN121" s="828"/>
      <c r="BO121" s="828"/>
      <c r="BP121" s="829"/>
      <c r="BQ121" s="894">
        <v>11308</v>
      </c>
      <c r="BR121" s="895"/>
      <c r="BS121" s="895"/>
      <c r="BT121" s="895"/>
      <c r="BU121" s="895"/>
      <c r="BV121" s="895">
        <v>9099</v>
      </c>
      <c r="BW121" s="895"/>
      <c r="BX121" s="895"/>
      <c r="BY121" s="895"/>
      <c r="BZ121" s="895"/>
      <c r="CA121" s="895">
        <v>6872</v>
      </c>
      <c r="CB121" s="895"/>
      <c r="CC121" s="895"/>
      <c r="CD121" s="895"/>
      <c r="CE121" s="895"/>
      <c r="CF121" s="956">
        <v>0.1</v>
      </c>
      <c r="CG121" s="957"/>
      <c r="CH121" s="957"/>
      <c r="CI121" s="957"/>
      <c r="CJ121" s="957"/>
      <c r="CK121" s="950"/>
      <c r="CL121" s="936"/>
      <c r="CM121" s="936"/>
      <c r="CN121" s="936"/>
      <c r="CO121" s="937"/>
      <c r="CP121" s="916" t="s">
        <v>480</v>
      </c>
      <c r="CQ121" s="917"/>
      <c r="CR121" s="917"/>
      <c r="CS121" s="917"/>
      <c r="CT121" s="917"/>
      <c r="CU121" s="917"/>
      <c r="CV121" s="917"/>
      <c r="CW121" s="917"/>
      <c r="CX121" s="917"/>
      <c r="CY121" s="917"/>
      <c r="CZ121" s="917"/>
      <c r="DA121" s="917"/>
      <c r="DB121" s="917"/>
      <c r="DC121" s="917"/>
      <c r="DD121" s="917"/>
      <c r="DE121" s="917"/>
      <c r="DF121" s="918"/>
      <c r="DG121" s="894" t="s">
        <v>441</v>
      </c>
      <c r="DH121" s="895"/>
      <c r="DI121" s="895"/>
      <c r="DJ121" s="895"/>
      <c r="DK121" s="895"/>
      <c r="DL121" s="895">
        <v>127814</v>
      </c>
      <c r="DM121" s="895"/>
      <c r="DN121" s="895"/>
      <c r="DO121" s="895"/>
      <c r="DP121" s="895"/>
      <c r="DQ121" s="895">
        <v>131048</v>
      </c>
      <c r="DR121" s="895"/>
      <c r="DS121" s="895"/>
      <c r="DT121" s="895"/>
      <c r="DU121" s="895"/>
      <c r="DV121" s="872">
        <v>2.7</v>
      </c>
      <c r="DW121" s="872"/>
      <c r="DX121" s="872"/>
      <c r="DY121" s="872"/>
      <c r="DZ121" s="873"/>
    </row>
    <row r="122" spans="1:130" s="246" customFormat="1" ht="26.25" customHeight="1" x14ac:dyDescent="0.15">
      <c r="A122" s="898"/>
      <c r="B122" s="899"/>
      <c r="C122" s="902" t="s">
        <v>459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441</v>
      </c>
      <c r="AB122" s="858"/>
      <c r="AC122" s="858"/>
      <c r="AD122" s="858"/>
      <c r="AE122" s="859"/>
      <c r="AF122" s="860" t="s">
        <v>441</v>
      </c>
      <c r="AG122" s="858"/>
      <c r="AH122" s="858"/>
      <c r="AI122" s="858"/>
      <c r="AJ122" s="859"/>
      <c r="AK122" s="860" t="s">
        <v>441</v>
      </c>
      <c r="AL122" s="858"/>
      <c r="AM122" s="858"/>
      <c r="AN122" s="858"/>
      <c r="AO122" s="859"/>
      <c r="AP122" s="905" t="s">
        <v>450</v>
      </c>
      <c r="AQ122" s="906"/>
      <c r="AR122" s="906"/>
      <c r="AS122" s="906"/>
      <c r="AT122" s="907"/>
      <c r="AU122" s="967"/>
      <c r="AV122" s="968"/>
      <c r="AW122" s="968"/>
      <c r="AX122" s="968"/>
      <c r="AY122" s="969"/>
      <c r="AZ122" s="960" t="s">
        <v>481</v>
      </c>
      <c r="BA122" s="961"/>
      <c r="BB122" s="961"/>
      <c r="BC122" s="961"/>
      <c r="BD122" s="961"/>
      <c r="BE122" s="961"/>
      <c r="BF122" s="961"/>
      <c r="BG122" s="961"/>
      <c r="BH122" s="961"/>
      <c r="BI122" s="961"/>
      <c r="BJ122" s="961"/>
      <c r="BK122" s="961"/>
      <c r="BL122" s="961"/>
      <c r="BM122" s="961"/>
      <c r="BN122" s="961"/>
      <c r="BO122" s="961"/>
      <c r="BP122" s="962"/>
      <c r="BQ122" s="963">
        <v>6360889</v>
      </c>
      <c r="BR122" s="926"/>
      <c r="BS122" s="926"/>
      <c r="BT122" s="926"/>
      <c r="BU122" s="926"/>
      <c r="BV122" s="926">
        <v>6446192</v>
      </c>
      <c r="BW122" s="926"/>
      <c r="BX122" s="926"/>
      <c r="BY122" s="926"/>
      <c r="BZ122" s="926"/>
      <c r="CA122" s="926">
        <v>6407039</v>
      </c>
      <c r="CB122" s="926"/>
      <c r="CC122" s="926"/>
      <c r="CD122" s="926"/>
      <c r="CE122" s="926"/>
      <c r="CF122" s="927">
        <v>131.30000000000001</v>
      </c>
      <c r="CG122" s="928"/>
      <c r="CH122" s="928"/>
      <c r="CI122" s="928"/>
      <c r="CJ122" s="928"/>
      <c r="CK122" s="950"/>
      <c r="CL122" s="936"/>
      <c r="CM122" s="936"/>
      <c r="CN122" s="936"/>
      <c r="CO122" s="937"/>
      <c r="CP122" s="916" t="s">
        <v>482</v>
      </c>
      <c r="CQ122" s="917"/>
      <c r="CR122" s="917"/>
      <c r="CS122" s="917"/>
      <c r="CT122" s="917"/>
      <c r="CU122" s="917"/>
      <c r="CV122" s="917"/>
      <c r="CW122" s="917"/>
      <c r="CX122" s="917"/>
      <c r="CY122" s="917"/>
      <c r="CZ122" s="917"/>
      <c r="DA122" s="917"/>
      <c r="DB122" s="917"/>
      <c r="DC122" s="917"/>
      <c r="DD122" s="917"/>
      <c r="DE122" s="917"/>
      <c r="DF122" s="918"/>
      <c r="DG122" s="894" t="s">
        <v>129</v>
      </c>
      <c r="DH122" s="895"/>
      <c r="DI122" s="895"/>
      <c r="DJ122" s="895"/>
      <c r="DK122" s="895"/>
      <c r="DL122" s="895" t="s">
        <v>441</v>
      </c>
      <c r="DM122" s="895"/>
      <c r="DN122" s="895"/>
      <c r="DO122" s="895"/>
      <c r="DP122" s="895"/>
      <c r="DQ122" s="895" t="s">
        <v>451</v>
      </c>
      <c r="DR122" s="895"/>
      <c r="DS122" s="895"/>
      <c r="DT122" s="895"/>
      <c r="DU122" s="895"/>
      <c r="DV122" s="872" t="s">
        <v>451</v>
      </c>
      <c r="DW122" s="872"/>
      <c r="DX122" s="872"/>
      <c r="DY122" s="872"/>
      <c r="DZ122" s="873"/>
    </row>
    <row r="123" spans="1:130" s="246" customFormat="1" ht="26.25" customHeight="1" x14ac:dyDescent="0.15">
      <c r="A123" s="898"/>
      <c r="B123" s="899"/>
      <c r="C123" s="902" t="s">
        <v>465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443</v>
      </c>
      <c r="AB123" s="858"/>
      <c r="AC123" s="858"/>
      <c r="AD123" s="858"/>
      <c r="AE123" s="859"/>
      <c r="AF123" s="860" t="s">
        <v>450</v>
      </c>
      <c r="AG123" s="858"/>
      <c r="AH123" s="858"/>
      <c r="AI123" s="858"/>
      <c r="AJ123" s="859"/>
      <c r="AK123" s="860" t="s">
        <v>451</v>
      </c>
      <c r="AL123" s="858"/>
      <c r="AM123" s="858"/>
      <c r="AN123" s="858"/>
      <c r="AO123" s="859"/>
      <c r="AP123" s="905" t="s">
        <v>451</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483</v>
      </c>
      <c r="BP123" s="959"/>
      <c r="BQ123" s="913">
        <v>8077841</v>
      </c>
      <c r="BR123" s="914"/>
      <c r="BS123" s="914"/>
      <c r="BT123" s="914"/>
      <c r="BU123" s="914"/>
      <c r="BV123" s="914">
        <v>8970961</v>
      </c>
      <c r="BW123" s="914"/>
      <c r="BX123" s="914"/>
      <c r="BY123" s="914"/>
      <c r="BZ123" s="914"/>
      <c r="CA123" s="914">
        <v>17196858</v>
      </c>
      <c r="CB123" s="914"/>
      <c r="CC123" s="914"/>
      <c r="CD123" s="914"/>
      <c r="CE123" s="914"/>
      <c r="CF123" s="824"/>
      <c r="CG123" s="825"/>
      <c r="CH123" s="825"/>
      <c r="CI123" s="825"/>
      <c r="CJ123" s="915"/>
      <c r="CK123" s="950"/>
      <c r="CL123" s="936"/>
      <c r="CM123" s="936"/>
      <c r="CN123" s="936"/>
      <c r="CO123" s="937"/>
      <c r="CP123" s="916" t="s">
        <v>484</v>
      </c>
      <c r="CQ123" s="917"/>
      <c r="CR123" s="917"/>
      <c r="CS123" s="917"/>
      <c r="CT123" s="917"/>
      <c r="CU123" s="917"/>
      <c r="CV123" s="917"/>
      <c r="CW123" s="917"/>
      <c r="CX123" s="917"/>
      <c r="CY123" s="917"/>
      <c r="CZ123" s="917"/>
      <c r="DA123" s="917"/>
      <c r="DB123" s="917"/>
      <c r="DC123" s="917"/>
      <c r="DD123" s="917"/>
      <c r="DE123" s="917"/>
      <c r="DF123" s="918"/>
      <c r="DG123" s="857" t="s">
        <v>446</v>
      </c>
      <c r="DH123" s="858"/>
      <c r="DI123" s="858"/>
      <c r="DJ123" s="858"/>
      <c r="DK123" s="859"/>
      <c r="DL123" s="860" t="s">
        <v>443</v>
      </c>
      <c r="DM123" s="858"/>
      <c r="DN123" s="858"/>
      <c r="DO123" s="858"/>
      <c r="DP123" s="859"/>
      <c r="DQ123" s="860" t="s">
        <v>451</v>
      </c>
      <c r="DR123" s="858"/>
      <c r="DS123" s="858"/>
      <c r="DT123" s="858"/>
      <c r="DU123" s="859"/>
      <c r="DV123" s="905" t="s">
        <v>129</v>
      </c>
      <c r="DW123" s="906"/>
      <c r="DX123" s="906"/>
      <c r="DY123" s="906"/>
      <c r="DZ123" s="907"/>
    </row>
    <row r="124" spans="1:130" s="246" customFormat="1" ht="26.25" customHeight="1" thickBot="1" x14ac:dyDescent="0.2">
      <c r="A124" s="898"/>
      <c r="B124" s="899"/>
      <c r="C124" s="902" t="s">
        <v>468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451</v>
      </c>
      <c r="AL124" s="858"/>
      <c r="AM124" s="858"/>
      <c r="AN124" s="858"/>
      <c r="AO124" s="859"/>
      <c r="AP124" s="905" t="s">
        <v>443</v>
      </c>
      <c r="AQ124" s="906"/>
      <c r="AR124" s="906"/>
      <c r="AS124" s="906"/>
      <c r="AT124" s="907"/>
      <c r="AU124" s="908" t="s">
        <v>485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77.3</v>
      </c>
      <c r="BR124" s="912"/>
      <c r="BS124" s="912"/>
      <c r="BT124" s="912"/>
      <c r="BU124" s="912"/>
      <c r="BV124" s="912">
        <v>68.2</v>
      </c>
      <c r="BW124" s="912"/>
      <c r="BX124" s="912"/>
      <c r="BY124" s="912"/>
      <c r="BZ124" s="912"/>
      <c r="CA124" s="912" t="s">
        <v>129</v>
      </c>
      <c r="CB124" s="912"/>
      <c r="CC124" s="912"/>
      <c r="CD124" s="912"/>
      <c r="CE124" s="912"/>
      <c r="CF124" s="802"/>
      <c r="CG124" s="803"/>
      <c r="CH124" s="803"/>
      <c r="CI124" s="803"/>
      <c r="CJ124" s="943"/>
      <c r="CK124" s="951"/>
      <c r="CL124" s="951"/>
      <c r="CM124" s="951"/>
      <c r="CN124" s="951"/>
      <c r="CO124" s="952"/>
      <c r="CP124" s="916" t="s">
        <v>486</v>
      </c>
      <c r="CQ124" s="917"/>
      <c r="CR124" s="917"/>
      <c r="CS124" s="917"/>
      <c r="CT124" s="917"/>
      <c r="CU124" s="917"/>
      <c r="CV124" s="917"/>
      <c r="CW124" s="917"/>
      <c r="CX124" s="917"/>
      <c r="CY124" s="917"/>
      <c r="CZ124" s="917"/>
      <c r="DA124" s="917"/>
      <c r="DB124" s="917"/>
      <c r="DC124" s="917"/>
      <c r="DD124" s="917"/>
      <c r="DE124" s="917"/>
      <c r="DF124" s="918"/>
      <c r="DG124" s="840" t="s">
        <v>443</v>
      </c>
      <c r="DH124" s="841"/>
      <c r="DI124" s="841"/>
      <c r="DJ124" s="841"/>
      <c r="DK124" s="842"/>
      <c r="DL124" s="843" t="s">
        <v>451</v>
      </c>
      <c r="DM124" s="841"/>
      <c r="DN124" s="841"/>
      <c r="DO124" s="841"/>
      <c r="DP124" s="842"/>
      <c r="DQ124" s="843" t="s">
        <v>443</v>
      </c>
      <c r="DR124" s="841"/>
      <c r="DS124" s="841"/>
      <c r="DT124" s="841"/>
      <c r="DU124" s="842"/>
      <c r="DV124" s="929" t="s">
        <v>451</v>
      </c>
      <c r="DW124" s="930"/>
      <c r="DX124" s="930"/>
      <c r="DY124" s="930"/>
      <c r="DZ124" s="931"/>
    </row>
    <row r="125" spans="1:130" s="246" customFormat="1" ht="26.25" customHeight="1" x14ac:dyDescent="0.15">
      <c r="A125" s="898"/>
      <c r="B125" s="899"/>
      <c r="C125" s="902" t="s">
        <v>471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450</v>
      </c>
      <c r="AB125" s="858"/>
      <c r="AC125" s="858"/>
      <c r="AD125" s="858"/>
      <c r="AE125" s="859"/>
      <c r="AF125" s="860" t="s">
        <v>129</v>
      </c>
      <c r="AG125" s="858"/>
      <c r="AH125" s="858"/>
      <c r="AI125" s="858"/>
      <c r="AJ125" s="859"/>
      <c r="AK125" s="860" t="s">
        <v>470</v>
      </c>
      <c r="AL125" s="858"/>
      <c r="AM125" s="858"/>
      <c r="AN125" s="858"/>
      <c r="AO125" s="859"/>
      <c r="AP125" s="905" t="s">
        <v>443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487</v>
      </c>
      <c r="CL125" s="933"/>
      <c r="CM125" s="933"/>
      <c r="CN125" s="933"/>
      <c r="CO125" s="934"/>
      <c r="CP125" s="941" t="s">
        <v>488</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451</v>
      </c>
      <c r="DR125" s="923"/>
      <c r="DS125" s="923"/>
      <c r="DT125" s="923"/>
      <c r="DU125" s="923"/>
      <c r="DV125" s="924" t="s">
        <v>450</v>
      </c>
      <c r="DW125" s="924"/>
      <c r="DX125" s="924"/>
      <c r="DY125" s="924"/>
      <c r="DZ125" s="925"/>
    </row>
    <row r="126" spans="1:130" s="246" customFormat="1" ht="26.25" customHeight="1" thickBot="1" x14ac:dyDescent="0.2">
      <c r="A126" s="898"/>
      <c r="B126" s="899"/>
      <c r="C126" s="902" t="s">
        <v>473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443</v>
      </c>
      <c r="AB126" s="858"/>
      <c r="AC126" s="858"/>
      <c r="AD126" s="858"/>
      <c r="AE126" s="859"/>
      <c r="AF126" s="860" t="s">
        <v>451</v>
      </c>
      <c r="AG126" s="858"/>
      <c r="AH126" s="858"/>
      <c r="AI126" s="858"/>
      <c r="AJ126" s="859"/>
      <c r="AK126" s="860" t="s">
        <v>450</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489</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443</v>
      </c>
      <c r="DM126" s="895"/>
      <c r="DN126" s="895"/>
      <c r="DO126" s="895"/>
      <c r="DP126" s="895"/>
      <c r="DQ126" s="895" t="s">
        <v>129</v>
      </c>
      <c r="DR126" s="895"/>
      <c r="DS126" s="895"/>
      <c r="DT126" s="895"/>
      <c r="DU126" s="895"/>
      <c r="DV126" s="872" t="s">
        <v>451</v>
      </c>
      <c r="DW126" s="872"/>
      <c r="DX126" s="872"/>
      <c r="DY126" s="872"/>
      <c r="DZ126" s="873"/>
    </row>
    <row r="127" spans="1:130" s="246" customFormat="1" ht="26.25" customHeight="1" x14ac:dyDescent="0.15">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470</v>
      </c>
      <c r="AG127" s="858"/>
      <c r="AH127" s="858"/>
      <c r="AI127" s="858"/>
      <c r="AJ127" s="859"/>
      <c r="AK127" s="860" t="s">
        <v>451</v>
      </c>
      <c r="AL127" s="858"/>
      <c r="AM127" s="858"/>
      <c r="AN127" s="858"/>
      <c r="AO127" s="859"/>
      <c r="AP127" s="905" t="s">
        <v>450</v>
      </c>
      <c r="AQ127" s="906"/>
      <c r="AR127" s="906"/>
      <c r="AS127" s="906"/>
      <c r="AT127" s="907"/>
      <c r="AU127" s="282"/>
      <c r="AV127" s="282"/>
      <c r="AW127" s="282"/>
      <c r="AX127" s="922" t="s">
        <v>491</v>
      </c>
      <c r="AY127" s="890"/>
      <c r="AZ127" s="890"/>
      <c r="BA127" s="890"/>
      <c r="BB127" s="890"/>
      <c r="BC127" s="890"/>
      <c r="BD127" s="890"/>
      <c r="BE127" s="891"/>
      <c r="BF127" s="889" t="s">
        <v>492</v>
      </c>
      <c r="BG127" s="890"/>
      <c r="BH127" s="890"/>
      <c r="BI127" s="890"/>
      <c r="BJ127" s="890"/>
      <c r="BK127" s="890"/>
      <c r="BL127" s="891"/>
      <c r="BM127" s="889" t="s">
        <v>493</v>
      </c>
      <c r="BN127" s="890"/>
      <c r="BO127" s="890"/>
      <c r="BP127" s="890"/>
      <c r="BQ127" s="890"/>
      <c r="BR127" s="890"/>
      <c r="BS127" s="891"/>
      <c r="BT127" s="889" t="s">
        <v>494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495</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470</v>
      </c>
      <c r="DM127" s="895"/>
      <c r="DN127" s="895"/>
      <c r="DO127" s="895"/>
      <c r="DP127" s="895"/>
      <c r="DQ127" s="895" t="s">
        <v>470</v>
      </c>
      <c r="DR127" s="895"/>
      <c r="DS127" s="895"/>
      <c r="DT127" s="895"/>
      <c r="DU127" s="895"/>
      <c r="DV127" s="872" t="s">
        <v>129</v>
      </c>
      <c r="DW127" s="872"/>
      <c r="DX127" s="872"/>
      <c r="DY127" s="872"/>
      <c r="DZ127" s="873"/>
    </row>
    <row r="128" spans="1:130" s="246" customFormat="1" ht="26.25" customHeight="1" thickBot="1" x14ac:dyDescent="0.2">
      <c r="A128" s="874" t="s">
        <v>496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497</v>
      </c>
      <c r="X128" s="876"/>
      <c r="Y128" s="876"/>
      <c r="Z128" s="877"/>
      <c r="AA128" s="878">
        <v>1920</v>
      </c>
      <c r="AB128" s="879"/>
      <c r="AC128" s="879"/>
      <c r="AD128" s="879"/>
      <c r="AE128" s="880"/>
      <c r="AF128" s="881">
        <v>1844</v>
      </c>
      <c r="AG128" s="879"/>
      <c r="AH128" s="879"/>
      <c r="AI128" s="879"/>
      <c r="AJ128" s="880"/>
      <c r="AK128" s="881">
        <v>1880</v>
      </c>
      <c r="AL128" s="879"/>
      <c r="AM128" s="879"/>
      <c r="AN128" s="879"/>
      <c r="AO128" s="880"/>
      <c r="AP128" s="882"/>
      <c r="AQ128" s="883"/>
      <c r="AR128" s="883"/>
      <c r="AS128" s="883"/>
      <c r="AT128" s="884"/>
      <c r="AU128" s="282"/>
      <c r="AV128" s="282"/>
      <c r="AW128" s="282"/>
      <c r="AX128" s="885" t="s">
        <v>498</v>
      </c>
      <c r="AY128" s="886"/>
      <c r="AZ128" s="886"/>
      <c r="BA128" s="886"/>
      <c r="BB128" s="886"/>
      <c r="BC128" s="886"/>
      <c r="BD128" s="886"/>
      <c r="BE128" s="887"/>
      <c r="BF128" s="864" t="s">
        <v>410</v>
      </c>
      <c r="BG128" s="865"/>
      <c r="BH128" s="865"/>
      <c r="BI128" s="865"/>
      <c r="BJ128" s="865"/>
      <c r="BK128" s="865"/>
      <c r="BL128" s="888"/>
      <c r="BM128" s="864">
        <v>14.73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499</v>
      </c>
      <c r="CQ128" s="806"/>
      <c r="CR128" s="806"/>
      <c r="CS128" s="806"/>
      <c r="CT128" s="806"/>
      <c r="CU128" s="806"/>
      <c r="CV128" s="806"/>
      <c r="CW128" s="806"/>
      <c r="CX128" s="806"/>
      <c r="CY128" s="806"/>
      <c r="CZ128" s="806"/>
      <c r="DA128" s="806"/>
      <c r="DB128" s="806"/>
      <c r="DC128" s="806"/>
      <c r="DD128" s="806"/>
      <c r="DE128" s="806"/>
      <c r="DF128" s="807"/>
      <c r="DG128" s="868" t="s">
        <v>410</v>
      </c>
      <c r="DH128" s="869"/>
      <c r="DI128" s="869"/>
      <c r="DJ128" s="869"/>
      <c r="DK128" s="869"/>
      <c r="DL128" s="869" t="s">
        <v>129</v>
      </c>
      <c r="DM128" s="869"/>
      <c r="DN128" s="869"/>
      <c r="DO128" s="869"/>
      <c r="DP128" s="869"/>
      <c r="DQ128" s="869" t="s">
        <v>410</v>
      </c>
      <c r="DR128" s="869"/>
      <c r="DS128" s="869"/>
      <c r="DT128" s="869"/>
      <c r="DU128" s="869"/>
      <c r="DV128" s="870" t="s">
        <v>410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5274798</v>
      </c>
      <c r="AB129" s="858"/>
      <c r="AC129" s="858"/>
      <c r="AD129" s="858"/>
      <c r="AE129" s="859"/>
      <c r="AF129" s="860">
        <v>5355337</v>
      </c>
      <c r="AG129" s="858"/>
      <c r="AH129" s="858"/>
      <c r="AI129" s="858"/>
      <c r="AJ129" s="859"/>
      <c r="AK129" s="860">
        <v>5446092</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502</v>
      </c>
      <c r="BG129" s="848"/>
      <c r="BH129" s="848"/>
      <c r="BI129" s="848"/>
      <c r="BJ129" s="848"/>
      <c r="BK129" s="848"/>
      <c r="BL129" s="849"/>
      <c r="BM129" s="847">
        <v>19.73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504</v>
      </c>
      <c r="X130" s="855"/>
      <c r="Y130" s="855"/>
      <c r="Z130" s="856"/>
      <c r="AA130" s="857">
        <v>549132</v>
      </c>
      <c r="AB130" s="858"/>
      <c r="AC130" s="858"/>
      <c r="AD130" s="858"/>
      <c r="AE130" s="859"/>
      <c r="AF130" s="860">
        <v>567309</v>
      </c>
      <c r="AG130" s="858"/>
      <c r="AH130" s="858"/>
      <c r="AI130" s="858"/>
      <c r="AJ130" s="859"/>
      <c r="AK130" s="860">
        <v>567172</v>
      </c>
      <c r="AL130" s="858"/>
      <c r="AM130" s="858"/>
      <c r="AN130" s="858"/>
      <c r="AO130" s="859"/>
      <c r="AP130" s="861"/>
      <c r="AQ130" s="862"/>
      <c r="AR130" s="862"/>
      <c r="AS130" s="862"/>
      <c r="AT130" s="863"/>
      <c r="AU130" s="284"/>
      <c r="AV130" s="284"/>
      <c r="AW130" s="284"/>
      <c r="AX130" s="827" t="s">
        <v>505</v>
      </c>
      <c r="AY130" s="828"/>
      <c r="AZ130" s="828"/>
      <c r="BA130" s="828"/>
      <c r="BB130" s="828"/>
      <c r="BC130" s="828"/>
      <c r="BD130" s="828"/>
      <c r="BE130" s="829"/>
      <c r="BF130" s="830">
        <v>8.5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506</v>
      </c>
      <c r="X131" s="838"/>
      <c r="Y131" s="838"/>
      <c r="Z131" s="839"/>
      <c r="AA131" s="840">
        <v>4725666</v>
      </c>
      <c r="AB131" s="841"/>
      <c r="AC131" s="841"/>
      <c r="AD131" s="841"/>
      <c r="AE131" s="842"/>
      <c r="AF131" s="843">
        <v>4788028</v>
      </c>
      <c r="AG131" s="841"/>
      <c r="AH131" s="841"/>
      <c r="AI131" s="841"/>
      <c r="AJ131" s="842"/>
      <c r="AK131" s="843">
        <v>4878920</v>
      </c>
      <c r="AL131" s="841"/>
      <c r="AM131" s="841"/>
      <c r="AN131" s="841"/>
      <c r="AO131" s="842"/>
      <c r="AP131" s="844"/>
      <c r="AQ131" s="845"/>
      <c r="AR131" s="845"/>
      <c r="AS131" s="845"/>
      <c r="AT131" s="846"/>
      <c r="AU131" s="284"/>
      <c r="AV131" s="284"/>
      <c r="AW131" s="284"/>
      <c r="AX131" s="805" t="s">
        <v>507</v>
      </c>
      <c r="AY131" s="806"/>
      <c r="AZ131" s="806"/>
      <c r="BA131" s="806"/>
      <c r="BB131" s="806"/>
      <c r="BC131" s="806"/>
      <c r="BD131" s="806"/>
      <c r="BE131" s="807"/>
      <c r="BF131" s="808" t="s">
        <v>502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509</v>
      </c>
      <c r="W132" s="818"/>
      <c r="X132" s="818"/>
      <c r="Y132" s="818"/>
      <c r="Z132" s="819"/>
      <c r="AA132" s="820">
        <v>8.9258529909999993</v>
      </c>
      <c r="AB132" s="821"/>
      <c r="AC132" s="821"/>
      <c r="AD132" s="821"/>
      <c r="AE132" s="822"/>
      <c r="AF132" s="823">
        <v>8.7317993959999995</v>
      </c>
      <c r="AG132" s="821"/>
      <c r="AH132" s="821"/>
      <c r="AI132" s="821"/>
      <c r="AJ132" s="822"/>
      <c r="AK132" s="823">
        <v>7.8890615139999998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510</v>
      </c>
      <c r="W133" s="797"/>
      <c r="X133" s="797"/>
      <c r="Y133" s="797"/>
      <c r="Z133" s="798"/>
      <c r="AA133" s="799">
        <v>9.1</v>
      </c>
      <c r="AB133" s="800"/>
      <c r="AC133" s="800"/>
      <c r="AD133" s="800"/>
      <c r="AE133" s="801"/>
      <c r="AF133" s="799">
        <v>9</v>
      </c>
      <c r="AG133" s="800"/>
      <c r="AH133" s="800"/>
      <c r="AI133" s="800"/>
      <c r="AJ133" s="801"/>
      <c r="AK133" s="799">
        <v>8.5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xbMKJWxUb6igQAn2teQikY1ZmKO8zMGv+c55NZVI0xgoCB4awINZPGVSZWrV/ArljJhIbptbMa4XrYLfUsuoA==" saltValue="zY9Uo4gMu1R/Yl9wq9de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XmYAX9/ADi7WewKXSKK5cij7fS/SNHNvtpS1YLx7SVWdRq29obRx9CDFb/Al21OJ40pihR7atApRFFyeggm/Q==" saltValue="w8kw6ojlgJr+DAgUNAn1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rDhFr95K4RkodRv1JlLQhG38gnMk7GahheKMN2KfMH01N85vOb+pN2hpzXjfHm7/bPSmtjHGXz8hP/v7MRC6w==" saltValue="8CDNuqpYSW2wlOdFBSij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519</v>
      </c>
      <c r="AL9" s="1227"/>
      <c r="AM9" s="1227"/>
      <c r="AN9" s="1228"/>
      <c r="AO9" s="312">
        <v>1899558</v>
      </c>
      <c r="AP9" s="312">
        <v>101143</v>
      </c>
      <c r="AQ9" s="313">
        <v>80518</v>
      </c>
      <c r="AR9" s="314">
        <v>25.6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520</v>
      </c>
      <c r="AL10" s="1227"/>
      <c r="AM10" s="1227"/>
      <c r="AN10" s="1228"/>
      <c r="AO10" s="315">
        <v>270507</v>
      </c>
      <c r="AP10" s="315">
        <v>14403</v>
      </c>
      <c r="AQ10" s="316">
        <v>8488</v>
      </c>
      <c r="AR10" s="317">
        <v>69.7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521</v>
      </c>
      <c r="AL11" s="1227"/>
      <c r="AM11" s="1227"/>
      <c r="AN11" s="1228"/>
      <c r="AO11" s="315">
        <v>283803</v>
      </c>
      <c r="AP11" s="315">
        <v>15111</v>
      </c>
      <c r="AQ11" s="316">
        <v>12447</v>
      </c>
      <c r="AR11" s="317">
        <v>21.4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522</v>
      </c>
      <c r="AL12" s="1227"/>
      <c r="AM12" s="1227"/>
      <c r="AN12" s="1228"/>
      <c r="AO12" s="315" t="s">
        <v>523</v>
      </c>
      <c r="AP12" s="315" t="s">
        <v>523</v>
      </c>
      <c r="AQ12" s="316">
        <v>615</v>
      </c>
      <c r="AR12" s="317" t="s">
        <v>523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524</v>
      </c>
      <c r="AL13" s="1227"/>
      <c r="AM13" s="1227"/>
      <c r="AN13" s="1228"/>
      <c r="AO13" s="315" t="s">
        <v>523</v>
      </c>
      <c r="AP13" s="315" t="s">
        <v>523</v>
      </c>
      <c r="AQ13" s="316">
        <v>4</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525</v>
      </c>
      <c r="AL14" s="1227"/>
      <c r="AM14" s="1227"/>
      <c r="AN14" s="1228"/>
      <c r="AO14" s="315">
        <v>82844</v>
      </c>
      <c r="AP14" s="315">
        <v>4411</v>
      </c>
      <c r="AQ14" s="316">
        <v>4032</v>
      </c>
      <c r="AR14" s="317">
        <v>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526</v>
      </c>
      <c r="AL15" s="1227"/>
      <c r="AM15" s="1227"/>
      <c r="AN15" s="1228"/>
      <c r="AO15" s="315">
        <v>22763</v>
      </c>
      <c r="AP15" s="315">
        <v>1212</v>
      </c>
      <c r="AQ15" s="316">
        <v>1876</v>
      </c>
      <c r="AR15" s="317">
        <v>-35.4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527</v>
      </c>
      <c r="AL16" s="1230"/>
      <c r="AM16" s="1230"/>
      <c r="AN16" s="1231"/>
      <c r="AO16" s="315">
        <v>-141834</v>
      </c>
      <c r="AP16" s="315">
        <v>-7552</v>
      </c>
      <c r="AQ16" s="316">
        <v>-7595</v>
      </c>
      <c r="AR16" s="317">
        <v>-0.6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2417641</v>
      </c>
      <c r="AP17" s="315">
        <v>128728</v>
      </c>
      <c r="AQ17" s="316">
        <v>100385</v>
      </c>
      <c r="AR17" s="317">
        <v>28.2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532</v>
      </c>
      <c r="AL21" s="1224"/>
      <c r="AM21" s="1224"/>
      <c r="AN21" s="1225"/>
      <c r="AO21" s="327">
        <v>11.82</v>
      </c>
      <c r="AP21" s="328">
        <v>9.2200000000000006</v>
      </c>
      <c r="AQ21" s="329">
        <v>2.6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533</v>
      </c>
      <c r="AL22" s="1224"/>
      <c r="AM22" s="1224"/>
      <c r="AN22" s="1225"/>
      <c r="AO22" s="332">
        <v>100.2</v>
      </c>
      <c r="AP22" s="333">
        <v>97.2</v>
      </c>
      <c r="AQ22" s="334">
        <v>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537</v>
      </c>
      <c r="AL32" s="1215"/>
      <c r="AM32" s="1215"/>
      <c r="AN32" s="1216"/>
      <c r="AO32" s="342">
        <v>874404</v>
      </c>
      <c r="AP32" s="342">
        <v>46558</v>
      </c>
      <c r="AQ32" s="343">
        <v>48843</v>
      </c>
      <c r="AR32" s="344">
        <v>-4.7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538</v>
      </c>
      <c r="AL33" s="1215"/>
      <c r="AM33" s="1215"/>
      <c r="AN33" s="1216"/>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539</v>
      </c>
      <c r="AL34" s="1215"/>
      <c r="AM34" s="1215"/>
      <c r="AN34" s="1216"/>
      <c r="AO34" s="342" t="s">
        <v>523</v>
      </c>
      <c r="AP34" s="342" t="s">
        <v>523</v>
      </c>
      <c r="AQ34" s="343">
        <v>10</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540</v>
      </c>
      <c r="AL35" s="1215"/>
      <c r="AM35" s="1215"/>
      <c r="AN35" s="1216"/>
      <c r="AO35" s="342">
        <v>49896</v>
      </c>
      <c r="AP35" s="342">
        <v>2657</v>
      </c>
      <c r="AQ35" s="343">
        <v>14940</v>
      </c>
      <c r="AR35" s="344">
        <v>-82.2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541</v>
      </c>
      <c r="AL36" s="1215"/>
      <c r="AM36" s="1215"/>
      <c r="AN36" s="1216"/>
      <c r="AO36" s="342">
        <v>29652</v>
      </c>
      <c r="AP36" s="342">
        <v>1579</v>
      </c>
      <c r="AQ36" s="343">
        <v>3323</v>
      </c>
      <c r="AR36" s="344">
        <v>-52.5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542</v>
      </c>
      <c r="AL37" s="1215"/>
      <c r="AM37" s="1215"/>
      <c r="AN37" s="1216"/>
      <c r="AO37" s="342" t="s">
        <v>523</v>
      </c>
      <c r="AP37" s="342" t="s">
        <v>523</v>
      </c>
      <c r="AQ37" s="343">
        <v>752</v>
      </c>
      <c r="AR37" s="344" t="s">
        <v>523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543</v>
      </c>
      <c r="AL38" s="1218"/>
      <c r="AM38" s="1218"/>
      <c r="AN38" s="1219"/>
      <c r="AO38" s="345">
        <v>1</v>
      </c>
      <c r="AP38" s="345">
        <v>0</v>
      </c>
      <c r="AQ38" s="346">
        <v>6</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544</v>
      </c>
      <c r="AL39" s="1218"/>
      <c r="AM39" s="1218"/>
      <c r="AN39" s="1219"/>
      <c r="AO39" s="342">
        <v>-1880</v>
      </c>
      <c r="AP39" s="342">
        <v>-100</v>
      </c>
      <c r="AQ39" s="343">
        <v>-3695</v>
      </c>
      <c r="AR39" s="344">
        <v>-97.3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545</v>
      </c>
      <c r="AL40" s="1215"/>
      <c r="AM40" s="1215"/>
      <c r="AN40" s="1216"/>
      <c r="AO40" s="342">
        <v>-567172</v>
      </c>
      <c r="AP40" s="342">
        <v>-30199</v>
      </c>
      <c r="AQ40" s="343">
        <v>-44561</v>
      </c>
      <c r="AR40" s="344">
        <v>-32.200000000000003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384901</v>
      </c>
      <c r="AP41" s="342">
        <v>20494</v>
      </c>
      <c r="AQ41" s="343">
        <v>19619</v>
      </c>
      <c r="AR41" s="344">
        <v>4.5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514</v>
      </c>
      <c r="AN49" s="1209" t="s">
        <v>549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1732348</v>
      </c>
      <c r="AN51" s="364">
        <v>88539</v>
      </c>
      <c r="AO51" s="365">
        <v>-8.1</v>
      </c>
      <c r="AP51" s="366">
        <v>53292</v>
      </c>
      <c r="AQ51" s="367">
        <v>0</v>
      </c>
      <c r="AR51" s="368">
        <v>-8.1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661485</v>
      </c>
      <c r="AN52" s="372">
        <v>33808</v>
      </c>
      <c r="AO52" s="373">
        <v>-54.1</v>
      </c>
      <c r="AP52" s="374">
        <v>28900</v>
      </c>
      <c r="AQ52" s="375">
        <v>18.899999999999999</v>
      </c>
      <c r="AR52" s="376">
        <v>-73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1549059</v>
      </c>
      <c r="AN53" s="364">
        <v>80175</v>
      </c>
      <c r="AO53" s="365">
        <v>-9.4</v>
      </c>
      <c r="AP53" s="366">
        <v>69469</v>
      </c>
      <c r="AQ53" s="367">
        <v>30.4</v>
      </c>
      <c r="AR53" s="368">
        <v>-39.799999999999997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588099</v>
      </c>
      <c r="AN54" s="372">
        <v>30438</v>
      </c>
      <c r="AO54" s="373">
        <v>-10</v>
      </c>
      <c r="AP54" s="374">
        <v>38215</v>
      </c>
      <c r="AQ54" s="375">
        <v>32.200000000000003</v>
      </c>
      <c r="AR54" s="376">
        <v>-42.2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1841781</v>
      </c>
      <c r="AN55" s="364">
        <v>96257</v>
      </c>
      <c r="AO55" s="365">
        <v>20.100000000000001</v>
      </c>
      <c r="AP55" s="366">
        <v>67293</v>
      </c>
      <c r="AQ55" s="367">
        <v>-3.1</v>
      </c>
      <c r="AR55" s="368">
        <v>23.2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776607</v>
      </c>
      <c r="AN56" s="372">
        <v>40588</v>
      </c>
      <c r="AO56" s="373">
        <v>33.299999999999997</v>
      </c>
      <c r="AP56" s="374">
        <v>35076</v>
      </c>
      <c r="AQ56" s="375">
        <v>-8.1999999999999993</v>
      </c>
      <c r="AR56" s="376">
        <v>41.5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2745991</v>
      </c>
      <c r="AN57" s="364">
        <v>145122</v>
      </c>
      <c r="AO57" s="365">
        <v>50.8</v>
      </c>
      <c r="AP57" s="366">
        <v>67343</v>
      </c>
      <c r="AQ57" s="367">
        <v>0.1</v>
      </c>
      <c r="AR57" s="368">
        <v>50.7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1031356</v>
      </c>
      <c r="AN58" s="372">
        <v>54506</v>
      </c>
      <c r="AO58" s="373">
        <v>34.299999999999997</v>
      </c>
      <c r="AP58" s="374">
        <v>32865</v>
      </c>
      <c r="AQ58" s="375">
        <v>-6.3</v>
      </c>
      <c r="AR58" s="376">
        <v>40.6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3436065</v>
      </c>
      <c r="AN59" s="364">
        <v>182954</v>
      </c>
      <c r="AO59" s="365">
        <v>26.1</v>
      </c>
      <c r="AP59" s="366">
        <v>73475</v>
      </c>
      <c r="AQ59" s="367">
        <v>9.1</v>
      </c>
      <c r="AR59" s="368">
        <v>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2100201</v>
      </c>
      <c r="AN60" s="372">
        <v>111826</v>
      </c>
      <c r="AO60" s="373">
        <v>105.2</v>
      </c>
      <c r="AP60" s="374">
        <v>43072</v>
      </c>
      <c r="AQ60" s="375">
        <v>31.1</v>
      </c>
      <c r="AR60" s="376">
        <v>74.099999999999994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2261049</v>
      </c>
      <c r="AN61" s="379">
        <v>118609</v>
      </c>
      <c r="AO61" s="380">
        <v>15.9</v>
      </c>
      <c r="AP61" s="381">
        <v>66174</v>
      </c>
      <c r="AQ61" s="382">
        <v>7.3</v>
      </c>
      <c r="AR61" s="368">
        <v>8.6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1031550</v>
      </c>
      <c r="AN62" s="372">
        <v>54233</v>
      </c>
      <c r="AO62" s="373">
        <v>21.7</v>
      </c>
      <c r="AP62" s="374">
        <v>35626</v>
      </c>
      <c r="AQ62" s="375">
        <v>13.5</v>
      </c>
      <c r="AR62" s="376">
        <v>8.1999999999999993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CqzwEdr3fj+EbjYPU1CPE+AZJDPToR68yObEyr5sNxtEWp0NFsiasen/jgy4nXm56PdV+lDzQDJT327VyAbAw==" saltValue="6eUdvQD0SNIh+bR5jxD/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iTl2t/g7TqzhMymywWwpCrEiwUaOSSZM79KbDk4wHRdO77TM06VzRxBeFsWJRVIy4ieeOQBtIywK58vJ4C38g==" saltValue="u97W99mJNpMzNjwEYxWe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HEYIWb2vVCXkLMGlG9DVsdHjzYhB/Oj1emt5mrWi20mYyY+OBbiROuJMorO152UK1IGTvrPrAc/zUc2Vd1FXw==" saltValue="URULp/iwqIZvPpAHvNki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2" t="s">
        <v>3</v>
      </c>
      <c r="D47" s="1232"/>
      <c r="E47" s="1233"/>
      <c r="F47" s="11">
        <v>6.42</v>
      </c>
      <c r="G47" s="12">
        <v>11.52</v>
      </c>
      <c r="H47" s="12">
        <v>11.39</v>
      </c>
      <c r="I47" s="12">
        <v>11.98</v>
      </c>
      <c r="J47" s="13">
        <v>13.8</v>
      </c>
    </row>
    <row r="48" spans="2:10" ht="57.75" customHeight="1" x14ac:dyDescent="0.15">
      <c r="B48" s="14"/>
      <c r="C48" s="1234" t="s">
        <v>4</v>
      </c>
      <c r="D48" s="1234"/>
      <c r="E48" s="1235"/>
      <c r="F48" s="15">
        <v>3.63</v>
      </c>
      <c r="G48" s="16">
        <v>6.47</v>
      </c>
      <c r="H48" s="16">
        <v>7.08</v>
      </c>
      <c r="I48" s="16">
        <v>9.24</v>
      </c>
      <c r="J48" s="17">
        <v>11.2</v>
      </c>
    </row>
    <row r="49" spans="2:10" ht="57.75" customHeight="1" thickBot="1" x14ac:dyDescent="0.2">
      <c r="B49" s="18"/>
      <c r="C49" s="1236" t="s">
        <v>5</v>
      </c>
      <c r="D49" s="1236"/>
      <c r="E49" s="1237"/>
      <c r="F49" s="19" t="s">
        <v>570</v>
      </c>
      <c r="G49" s="20">
        <v>8.02</v>
      </c>
      <c r="H49" s="20">
        <v>0.33</v>
      </c>
      <c r="I49" s="20">
        <v>3.03</v>
      </c>
      <c r="J49" s="21">
        <v>4.13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xmt8a9x9P2IFjrtPfiaskBzVjMnLqj3My3asufVrTbxUXxFAI7UIeVTlH/P8JVuQnkn1mCXhobWLJ4T5fAiDw==" saltValue="9glABKEJ6jF4NKs8OwzH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2020-09-09T06:37:51Z</cp:lastPrinted>
  <dcterms:created xsi:type="dcterms:W3CDTF">2020-02-10T04:16:43Z</dcterms:created>
  <dcterms:modified xsi:type="dcterms:W3CDTF">2020-09-09T23:59:59Z</dcterms:modified>
  <cp:category/>
</cp:coreProperties>
</file>