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41001000\水道総務課共有\総務課\34 照会・回答\R03\沼津市各課\10財務部\財政課\○R4.1.25〆　【要確認：財政課125〆切】 【128　15時（金）厳守】公営企業に係る「経営比較分析表」の公表について\"/>
    </mc:Choice>
  </mc:AlternateContent>
  <workbookProtection workbookAlgorithmName="SHA-512" workbookHashValue="rkooLn6M83tIIAJ3LZVtixKiKmfzI9ThK4RAcDDCkH35dOYqAVeSVR3oc9BAZ3lN72pby5P3cw8FD11AJhpUlw==" workbookSaltValue="8KdJD1IxOck5uQr0H00zx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<sst xmlns="http://schemas.openxmlformats.org/spreadsheetml/2006/main" count="228" uniqueCount="113">
  <si>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</si>
  <si>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</si>
  <si>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</si>
  <si>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</si>
  <si>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</si>
  <si>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</si>
  <si>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</si>
  <si>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</si>
  <si>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</si>
  <si>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</si>
  <si>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</si>
  <si>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</si>
  <si>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</si>
  <si>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</si>
  <si>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</si>
  <si>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</si>
  <si>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</si>
  <si>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</si>
  <si>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</si>
  <si>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</si>
  <si>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</si>
  <si>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</si>
  <si>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</si>
  <si>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</si>
  <si>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</si>
  <si>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</si>
  <si>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</si>
  <si>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</si>
  <si>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</si>
  <si>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</si>
  <si>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</si>
  <si>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</si>
  <si>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</si>
  <si>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</si>
  <si>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</si>
  <si>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</si>
  <si>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</si>
  <si>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</si>
  <si>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</si>
  <si>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</si>
  <si>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</si>
  <si>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</si>
  <si>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</si>
  <si>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</si>
  <si>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</si>
  <si>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</si>
  <si>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</si>
  <si>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</si>
  <si>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</si>
  <si>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</si>
  <si>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</si>
  <si>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</si>
  <si>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</si>
  <si>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</si>
  <si>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</si>
  <si>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</si>
  <si>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</si>
  <si>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</si>
  <si>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</si>
  <si>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</si>
  <si>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</si>
  <si>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</si>
  <si>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</si>
  <si>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</si>
  <si>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</si>
  <si>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</si>
  <si>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</si>
  <si>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</si>
  <si>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</si>
  <si>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</si>
  <si>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</si>
  <si>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</si>
  <si>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</si>
  <si>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</si>
  <si>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</si>
  <si>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</si>
  <si>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</si>
  <si>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</si>
  <si>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</si>
  <si>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</si>
  <si>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</si>
  <si>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</si>
  <si>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</si>
  <si>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</si>
  <si>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</si>
  <si>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</si>
  <si>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</si>
  <si>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</si>
  <si>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</si>
  <si>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</si>
  <si>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</si>
  <si>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</si>
  <si>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</si>
  <si>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</si>
  <si>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</si>
  <si>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</si>
  <si>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</si>
  <si>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</si>
  <si>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</si>
  <si>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</si>
  <si>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</si>
  <si>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</si>
  <si>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</si>
  <si>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</si>
  <si>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</si>
  <si>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</si>
  <si>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</si>
  <si>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</si>
  <si>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</si>
  <si>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</si>
  <si>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管路や施設の老朽化が進んでいるため、近年増加傾向にある。今後、水道施設の更新需要の増加が見込まれることから、H27に策定したアセットマネジメントに基づき、計画的な更新に取り組んでいく。
　法定耐用年数を超えた管路延長の割合を表す②管路経年化率で示されるように、本市の管路経年化率は、全国平均及び類似団体平均を上回っており、管路の更新が急務であることが分かる。
　また、当該年度の管路更新ペースを示す③管路更新率は、全国平均及び類似団体平均を上回っているものの、経年化率を鑑みると、引き続き管路の更新事業への投資が必要なことが分かる。
　以上のことから、②管路経年化率の上昇の抑制、③管路更新率の向上を図るため、計画的な管路更新を進めていく。</t>
    <rPh sb="2" eb="4">
      <t>ユウケイ</t>
    </rPh>
    <rPh sb="4" eb="6">
      <t>コテイ</t>
    </rPh>
    <rPh sb="6" eb="8">
      <t>シサン</t>
    </rPh>
    <rPh sb="8" eb="10">
      <t>ゲンカ</t>
    </rPh>
    <rPh sb="10" eb="12">
      <t>ショウキャク</t>
    </rPh>
    <rPh sb="12" eb="13">
      <t>リツ</t>
    </rPh>
    <rPh sb="15" eb="17">
      <t>カンロ</t>
    </rPh>
    <rPh sb="18" eb="20">
      <t>シセツ</t>
    </rPh>
    <rPh sb="21" eb="24">
      <t>ロウキュウカ</t>
    </rPh>
    <rPh sb="25" eb="26">
      <t>スス</t>
    </rPh>
    <rPh sb="33" eb="35">
      <t>キンネン</t>
    </rPh>
    <rPh sb="35" eb="37">
      <t>ゾウカ</t>
    </rPh>
    <rPh sb="37" eb="39">
      <t>ケイコウ</t>
    </rPh>
    <rPh sb="43" eb="45">
      <t>コンゴ</t>
    </rPh>
    <rPh sb="46" eb="48">
      <t>スイドウ</t>
    </rPh>
    <rPh sb="48" eb="50">
      <t>シセツ</t>
    </rPh>
    <rPh sb="51" eb="53">
      <t>コウシン</t>
    </rPh>
    <rPh sb="53" eb="55">
      <t>ジュヨウ</t>
    </rPh>
    <rPh sb="56" eb="58">
      <t>ゾウカ</t>
    </rPh>
    <rPh sb="59" eb="61">
      <t>ミコ</t>
    </rPh>
    <rPh sb="73" eb="75">
      <t>サクテイ</t>
    </rPh>
    <rPh sb="88" eb="89">
      <t>モト</t>
    </rPh>
    <rPh sb="92" eb="95">
      <t>ケイカクテキ</t>
    </rPh>
    <rPh sb="96" eb="98">
      <t>コウシン</t>
    </rPh>
    <rPh sb="99" eb="100">
      <t>ト</t>
    </rPh>
    <rPh sb="101" eb="102">
      <t>ク</t>
    </rPh>
    <rPh sb="109" eb="111">
      <t>ホウテイ</t>
    </rPh>
    <rPh sb="111" eb="113">
      <t>タイヨウ</t>
    </rPh>
    <rPh sb="113" eb="115">
      <t>ネンスウ</t>
    </rPh>
    <rPh sb="116" eb="117">
      <t>コ</t>
    </rPh>
    <rPh sb="119" eb="121">
      <t>カンロ</t>
    </rPh>
    <rPh sb="121" eb="123">
      <t>エンチョウ</t>
    </rPh>
    <rPh sb="124" eb="126">
      <t>ワリアイ</t>
    </rPh>
    <rPh sb="127" eb="128">
      <t>アラワ</t>
    </rPh>
    <rPh sb="130" eb="132">
      <t>カンロ</t>
    </rPh>
    <rPh sb="132" eb="135">
      <t>ケイネンカ</t>
    </rPh>
    <rPh sb="135" eb="136">
      <t>リツ</t>
    </rPh>
    <rPh sb="137" eb="138">
      <t>シメ</t>
    </rPh>
    <rPh sb="145" eb="146">
      <t>ホン</t>
    </rPh>
    <rPh sb="146" eb="147">
      <t>シ</t>
    </rPh>
    <rPh sb="148" eb="150">
      <t>カンロ</t>
    </rPh>
    <rPh sb="150" eb="153">
      <t>ケイネンカ</t>
    </rPh>
    <rPh sb="153" eb="154">
      <t>リツ</t>
    </rPh>
    <rPh sb="156" eb="158">
      <t>ゼンコク</t>
    </rPh>
    <rPh sb="158" eb="160">
      <t>ヘイキン</t>
    </rPh>
    <rPh sb="160" eb="161">
      <t>オヨ</t>
    </rPh>
    <rPh sb="162" eb="164">
      <t>ルイジ</t>
    </rPh>
    <rPh sb="164" eb="166">
      <t>ダンタイ</t>
    </rPh>
    <rPh sb="169" eb="171">
      <t>ウワマワ</t>
    </rPh>
    <rPh sb="176" eb="178">
      <t>カンロ</t>
    </rPh>
    <rPh sb="179" eb="181">
      <t>コウシン</t>
    </rPh>
    <rPh sb="182" eb="184">
      <t>キュウム</t>
    </rPh>
    <rPh sb="190" eb="191">
      <t>ワ</t>
    </rPh>
    <rPh sb="199" eb="201">
      <t>トウガイ</t>
    </rPh>
    <rPh sb="201" eb="203">
      <t>ネンド</t>
    </rPh>
    <rPh sb="204" eb="206">
      <t>カンロ</t>
    </rPh>
    <rPh sb="206" eb="208">
      <t>コウシン</t>
    </rPh>
    <rPh sb="212" eb="213">
      <t>シメ</t>
    </rPh>
    <rPh sb="215" eb="217">
      <t>カンロ</t>
    </rPh>
    <rPh sb="217" eb="219">
      <t>コウシン</t>
    </rPh>
    <rPh sb="219" eb="220">
      <t>リツ</t>
    </rPh>
    <rPh sb="222" eb="224">
      <t>ゼンコク</t>
    </rPh>
    <rPh sb="224" eb="226">
      <t>ヘイキン</t>
    </rPh>
    <rPh sb="226" eb="227">
      <t>オヨ</t>
    </rPh>
    <rPh sb="228" eb="230">
      <t>ルイジ</t>
    </rPh>
    <rPh sb="230" eb="232">
      <t>ダンタイ</t>
    </rPh>
    <rPh sb="232" eb="234">
      <t>ヘイキン</t>
    </rPh>
    <rPh sb="235" eb="237">
      <t>ウワマワ</t>
    </rPh>
    <rPh sb="245" eb="248">
      <t>ケイネンカ</t>
    </rPh>
    <rPh sb="248" eb="249">
      <t>リツ</t>
    </rPh>
    <rPh sb="250" eb="251">
      <t>カンガ</t>
    </rPh>
    <rPh sb="255" eb="256">
      <t>ヒ</t>
    </rPh>
    <rPh sb="257" eb="258">
      <t>ツヅ</t>
    </rPh>
    <rPh sb="259" eb="261">
      <t>カンロ</t>
    </rPh>
    <rPh sb="262" eb="264">
      <t>コウシン</t>
    </rPh>
    <rPh sb="264" eb="266">
      <t>ジギョウ</t>
    </rPh>
    <rPh sb="268" eb="270">
      <t>トウシ</t>
    </rPh>
    <rPh sb="271" eb="273">
      <t>ヒツヨウ</t>
    </rPh>
    <rPh sb="277" eb="278">
      <t>ワ</t>
    </rPh>
    <rPh sb="283" eb="285">
      <t>イジョウ</t>
    </rPh>
    <rPh sb="292" eb="294">
      <t>カンロ</t>
    </rPh>
    <rPh sb="294" eb="297">
      <t>ケイネンカ</t>
    </rPh>
    <rPh sb="297" eb="298">
      <t>リツ</t>
    </rPh>
    <rPh sb="299" eb="301">
      <t>ジョウショウ</t>
    </rPh>
    <rPh sb="302" eb="304">
      <t>ヨクセイ</t>
    </rPh>
    <rPh sb="306" eb="308">
      <t>カンロ</t>
    </rPh>
    <rPh sb="308" eb="310">
      <t>コウシン</t>
    </rPh>
    <rPh sb="310" eb="311">
      <t>リツ</t>
    </rPh>
    <rPh sb="312" eb="314">
      <t>コウジョウ</t>
    </rPh>
    <rPh sb="315" eb="316">
      <t>ハカ</t>
    </rPh>
    <rPh sb="320" eb="323">
      <t>ケイカクテキ</t>
    </rPh>
    <rPh sb="324" eb="326">
      <t>カンロ</t>
    </rPh>
    <rPh sb="326" eb="328">
      <t>コウシン</t>
    </rPh>
    <rPh sb="329" eb="330">
      <t>スス</t>
    </rPh>
    <phoneticPr fontId="4"/>
  </si>
  <si>
    <t>　現状の経営においては、健全経営を確保できていると考えているが、近年は、配水量の減少に伴い、水道事業の主要な財源である水道料金収益が減少し続けており、将来において厳しい経営状況になることが予想される。
　一方で、上述のとおり、水道施設の老朽化に伴う更新事業は計画的に実施してく必要がある。
　このような中、経営の健全化を維持し、計画的な施設更新を実現するためには、引き続き経費削減に努めるとともに、必要に応じて料金改定を実施するなど、自主財源の確保を図っていく。</t>
    <rPh sb="1" eb="3">
      <t>ゲンジョウ</t>
    </rPh>
    <rPh sb="4" eb="6">
      <t>ケイエイ</t>
    </rPh>
    <rPh sb="12" eb="14">
      <t>ケンゼン</t>
    </rPh>
    <rPh sb="14" eb="16">
      <t>ケイエイ</t>
    </rPh>
    <rPh sb="17" eb="19">
      <t>カクホ</t>
    </rPh>
    <rPh sb="25" eb="26">
      <t>カンガ</t>
    </rPh>
    <rPh sb="32" eb="34">
      <t>キンネン</t>
    </rPh>
    <rPh sb="36" eb="38">
      <t>ハイスイ</t>
    </rPh>
    <rPh sb="38" eb="39">
      <t>リョウ</t>
    </rPh>
    <rPh sb="40" eb="42">
      <t>ゲンショウ</t>
    </rPh>
    <rPh sb="43" eb="44">
      <t>トモナ</t>
    </rPh>
    <rPh sb="46" eb="48">
      <t>スイドウ</t>
    </rPh>
    <rPh sb="48" eb="50">
      <t>ジギョウ</t>
    </rPh>
    <rPh sb="51" eb="53">
      <t>シュヨウ</t>
    </rPh>
    <rPh sb="54" eb="56">
      <t>ザイゲン</t>
    </rPh>
    <rPh sb="59" eb="61">
      <t>スイドウ</t>
    </rPh>
    <rPh sb="61" eb="63">
      <t>リョウキン</t>
    </rPh>
    <rPh sb="63" eb="65">
      <t>シュウエキ</t>
    </rPh>
    <rPh sb="66" eb="68">
      <t>ゲンショウシ</t>
    </rPh>
    <rPh sb="68" eb="70">
      <t>ツヅ</t>
    </rPh>
    <rPh sb="75" eb="77">
      <t>ショウライ</t>
    </rPh>
    <rPh sb="81" eb="82">
      <t>キビ</t>
    </rPh>
    <rPh sb="84" eb="86">
      <t>ケイエイ</t>
    </rPh>
    <rPh sb="86" eb="88">
      <t>ジョウキョウ</t>
    </rPh>
    <rPh sb="94" eb="96">
      <t>ヨソウ</t>
    </rPh>
    <rPh sb="102" eb="104">
      <t>イッポウ</t>
    </rPh>
    <rPh sb="106" eb="108">
      <t>ジョウジュツ</t>
    </rPh>
    <rPh sb="113" eb="115">
      <t>スイドウ</t>
    </rPh>
    <rPh sb="115" eb="117">
      <t>シセツ</t>
    </rPh>
    <rPh sb="118" eb="121">
      <t>ロウキュウカ</t>
    </rPh>
    <rPh sb="122" eb="123">
      <t>トモナ</t>
    </rPh>
    <rPh sb="124" eb="126">
      <t>コウシン</t>
    </rPh>
    <rPh sb="126" eb="128">
      <t>ジギョウ</t>
    </rPh>
    <rPh sb="129" eb="132">
      <t>ケイカクテキ</t>
    </rPh>
    <rPh sb="133" eb="135">
      <t>ジッシ</t>
    </rPh>
    <rPh sb="138" eb="140">
      <t>ヒツヨウ</t>
    </rPh>
    <rPh sb="151" eb="152">
      <t>ナカ</t>
    </rPh>
    <rPh sb="153" eb="155">
      <t>ケイエイ</t>
    </rPh>
    <rPh sb="156" eb="159">
      <t>ケンゼンカ</t>
    </rPh>
    <rPh sb="160" eb="162">
      <t>イジ</t>
    </rPh>
    <rPh sb="164" eb="167">
      <t>ケイカクテキ</t>
    </rPh>
    <rPh sb="168" eb="170">
      <t>シセツ</t>
    </rPh>
    <rPh sb="170" eb="172">
      <t>コウシン</t>
    </rPh>
    <rPh sb="173" eb="175">
      <t>ジツゲン</t>
    </rPh>
    <rPh sb="182" eb="183">
      <t>ヒ</t>
    </rPh>
    <rPh sb="184" eb="185">
      <t>ツヅ</t>
    </rPh>
    <rPh sb="186" eb="188">
      <t>ケイヒ</t>
    </rPh>
    <rPh sb="188" eb="190">
      <t>サクゲン</t>
    </rPh>
    <rPh sb="191" eb="192">
      <t>ツト</t>
    </rPh>
    <rPh sb="199" eb="201">
      <t>ヒツヨウ</t>
    </rPh>
    <rPh sb="202" eb="203">
      <t>オウ</t>
    </rPh>
    <rPh sb="205" eb="207">
      <t>リョウキン</t>
    </rPh>
    <rPh sb="207" eb="209">
      <t>カイテイ</t>
    </rPh>
    <rPh sb="210" eb="212">
      <t>ジッシ</t>
    </rPh>
    <rPh sb="217" eb="219">
      <t>ジシュ</t>
    </rPh>
    <rPh sb="219" eb="221">
      <t>ザイゲン</t>
    </rPh>
    <rPh sb="222" eb="224">
      <t>カクホ</t>
    </rPh>
    <rPh sb="225" eb="226">
      <t>ハカ</t>
    </rPh>
    <phoneticPr fontId="4"/>
  </si>
  <si>
    <t>　本市の水道事業の経営状況は、①経常収支比率が100％を超え(黒字を確保)、全国平均及び類似団体平均より高く、②累積欠損金比率が0％(過去の赤字分も無し)であり、健全経営を確保できている。
　これは、有収水量1㎥当たりにどの程度費用がかかるのかを表す⑥給水原価で示されるように、本市は良質で豊富な水資源が確保できていることにより、水道水供給に費用がかからないことや、⑤料金回収率で示されるように、水道料金収入で給水に係る費用を賄えているためである。
　しかし、安価な料金設定であることに加えて、配水量の減少により給水収益が減少している。さらに、施設更新に係る事業費の増加に伴い、主たる財源である企業債の借入を増額していることから、④企業債残高対給水収益比率が増加傾向にある。全国平均や類似団体平均を大きく上回っており、今後、企業債残高を適正な水準とするよう留意する必要がある。
　⑦施設利用率について、「当該値」H28～R01の値に誤りがあったため、次のとおり訂正する。
　　　　誤　　　正　　　　　 誤　　 正
　H28　58.01　65.05　　H29　56.82 63.72
　H30　56.34　78.22    R01　54.34 75.44
　R02において、前年度対比で2.13ポイント増加しているが、これは、簡易水道の統合に伴う事業認可変更の際、1日配水能力を見直した(既認可値より4,210㎥減少)ことによるものである。今後は、人口減少や節水機器の普及による配水量の減少に伴い、施設利用率も低下することが想定されるため、効率的な施設形態となるよう、施設の統廃合やダウンサイジングを検討する必要がある。
　また、⑧有収率は、全国平均及び類似団体平均を下回っており、漏水等の影響により収益につながっていない水量が多いことが分かる。引き続き、老朽化した管路の更新を計画的に行うとともに、漏水調査を実施して漏水の早期発見に努め、有収率の向上を図っていく。</t>
    <rPh sb="1" eb="3">
      <t>ホンシ</t>
    </rPh>
    <rPh sb="4" eb="6">
      <t>スイドウ</t>
    </rPh>
    <rPh sb="6" eb="8">
      <t>ジギョウ</t>
    </rPh>
    <rPh sb="9" eb="11">
      <t>ケイエイ</t>
    </rPh>
    <rPh sb="11" eb="13">
      <t>ジョウキョウ</t>
    </rPh>
    <rPh sb="16" eb="18">
      <t>ケイジョウ</t>
    </rPh>
    <rPh sb="18" eb="20">
      <t>シュウシ</t>
    </rPh>
    <rPh sb="20" eb="22">
      <t>ヒリツ</t>
    </rPh>
    <rPh sb="28" eb="29">
      <t>コ</t>
    </rPh>
    <rPh sb="31" eb="33">
      <t>クロジ</t>
    </rPh>
    <rPh sb="34" eb="36">
      <t>カクホ</t>
    </rPh>
    <rPh sb="38" eb="40">
      <t>ゼンコク</t>
    </rPh>
    <rPh sb="40" eb="42">
      <t>ヘイキン</t>
    </rPh>
    <rPh sb="42" eb="43">
      <t>オヨ</t>
    </rPh>
    <rPh sb="44" eb="46">
      <t>ルイジ</t>
    </rPh>
    <rPh sb="46" eb="48">
      <t>ダンタイ</t>
    </rPh>
    <rPh sb="48" eb="50">
      <t>ヘイキン</t>
    </rPh>
    <rPh sb="52" eb="53">
      <t>タカ</t>
    </rPh>
    <rPh sb="56" eb="58">
      <t>ルイセキ</t>
    </rPh>
    <rPh sb="58" eb="60">
      <t>ケッソン</t>
    </rPh>
    <rPh sb="60" eb="61">
      <t>キン</t>
    </rPh>
    <rPh sb="61" eb="63">
      <t>ヒリツ</t>
    </rPh>
    <rPh sb="67" eb="69">
      <t>カコ</t>
    </rPh>
    <rPh sb="70" eb="72">
      <t>アカジ</t>
    </rPh>
    <rPh sb="72" eb="73">
      <t>ブン</t>
    </rPh>
    <rPh sb="74" eb="75">
      <t>ナ</t>
    </rPh>
    <rPh sb="81" eb="83">
      <t>ケンゼン</t>
    </rPh>
    <rPh sb="83" eb="85">
      <t>ケイエイ</t>
    </rPh>
    <rPh sb="86" eb="88">
      <t>カクホ</t>
    </rPh>
    <rPh sb="100" eb="102">
      <t>ユウシュウ</t>
    </rPh>
    <rPh sb="102" eb="104">
      <t>スイリョウ</t>
    </rPh>
    <rPh sb="106" eb="107">
      <t>ア</t>
    </rPh>
    <rPh sb="112" eb="114">
      <t>テイド</t>
    </rPh>
    <rPh sb="114" eb="116">
      <t>ヒヨウ</t>
    </rPh>
    <rPh sb="123" eb="124">
      <t>アラワ</t>
    </rPh>
    <rPh sb="126" eb="128">
      <t>キュウスイ</t>
    </rPh>
    <rPh sb="128" eb="130">
      <t>ゲンカ</t>
    </rPh>
    <rPh sb="131" eb="132">
      <t>シメ</t>
    </rPh>
    <rPh sb="139" eb="140">
      <t>ホン</t>
    </rPh>
    <rPh sb="140" eb="141">
      <t>シ</t>
    </rPh>
    <rPh sb="142" eb="144">
      <t>リョウシツ</t>
    </rPh>
    <rPh sb="145" eb="147">
      <t>ホウフ</t>
    </rPh>
    <rPh sb="148" eb="151">
      <t>ミズシゲン</t>
    </rPh>
    <rPh sb="152" eb="154">
      <t>カクホ</t>
    </rPh>
    <rPh sb="165" eb="168">
      <t>スイドウスイ</t>
    </rPh>
    <rPh sb="168" eb="170">
      <t>キョウキュウ</t>
    </rPh>
    <rPh sb="171" eb="173">
      <t>ヒヨウ</t>
    </rPh>
    <rPh sb="184" eb="186">
      <t>リョウキン</t>
    </rPh>
    <rPh sb="186" eb="188">
      <t>カイシュウ</t>
    </rPh>
    <rPh sb="188" eb="189">
      <t>リツ</t>
    </rPh>
    <rPh sb="190" eb="191">
      <t>シメ</t>
    </rPh>
    <rPh sb="198" eb="200">
      <t>スイドウ</t>
    </rPh>
    <rPh sb="200" eb="202">
      <t>リョウキン</t>
    </rPh>
    <rPh sb="202" eb="204">
      <t>シュウニュウ</t>
    </rPh>
    <rPh sb="205" eb="207">
      <t>キュウスイ</t>
    </rPh>
    <rPh sb="208" eb="209">
      <t>カカ</t>
    </rPh>
    <rPh sb="210" eb="212">
      <t>ヒヨウ</t>
    </rPh>
    <rPh sb="213" eb="214">
      <t>マカナ</t>
    </rPh>
    <rPh sb="230" eb="232">
      <t>アンカ</t>
    </rPh>
    <rPh sb="233" eb="235">
      <t>リョウキン</t>
    </rPh>
    <rPh sb="235" eb="237">
      <t>セッテイ</t>
    </rPh>
    <rPh sb="243" eb="244">
      <t>クワ</t>
    </rPh>
    <rPh sb="247" eb="249">
      <t>ハイスイ</t>
    </rPh>
    <rPh sb="249" eb="250">
      <t>リョウ</t>
    </rPh>
    <rPh sb="251" eb="253">
      <t>ゲンショウ</t>
    </rPh>
    <rPh sb="256" eb="258">
      <t>キュウスイ</t>
    </rPh>
    <rPh sb="258" eb="260">
      <t>シュウエキ</t>
    </rPh>
    <rPh sb="261" eb="263">
      <t>ゲンショウ</t>
    </rPh>
    <rPh sb="272" eb="274">
      <t>シセツ</t>
    </rPh>
    <rPh sb="274" eb="276">
      <t>コウシン</t>
    </rPh>
    <rPh sb="277" eb="278">
      <t>カカ</t>
    </rPh>
    <rPh sb="279" eb="282">
      <t>ジギョウヒ</t>
    </rPh>
    <rPh sb="283" eb="285">
      <t>ゾウカ</t>
    </rPh>
    <rPh sb="286" eb="287">
      <t>トモナ</t>
    </rPh>
    <rPh sb="289" eb="290">
      <t>シュ</t>
    </rPh>
    <rPh sb="292" eb="294">
      <t>ザイゲン</t>
    </rPh>
    <rPh sb="297" eb="299">
      <t>キギョウ</t>
    </rPh>
    <rPh sb="299" eb="300">
      <t>サイ</t>
    </rPh>
    <rPh sb="301" eb="303">
      <t>カリイレ</t>
    </rPh>
    <rPh sb="304" eb="306">
      <t>ゾウガク</t>
    </rPh>
    <rPh sb="316" eb="318">
      <t>キギョウ</t>
    </rPh>
    <rPh sb="318" eb="319">
      <t>サイ</t>
    </rPh>
    <rPh sb="319" eb="321">
      <t>ザンダカ</t>
    </rPh>
    <rPh sb="321" eb="322">
      <t>タイ</t>
    </rPh>
    <rPh sb="322" eb="324">
      <t>キュウスイ</t>
    </rPh>
    <rPh sb="324" eb="326">
      <t>シュウエキ</t>
    </rPh>
    <rPh sb="326" eb="328">
      <t>ヒリツ</t>
    </rPh>
    <rPh sb="329" eb="331">
      <t>ゾウカ</t>
    </rPh>
    <rPh sb="331" eb="333">
      <t>ケイコウ</t>
    </rPh>
    <rPh sb="337" eb="339">
      <t>ゼンコク</t>
    </rPh>
    <rPh sb="339" eb="341">
      <t>ヘイキン</t>
    </rPh>
    <rPh sb="342" eb="344">
      <t>ルイジ</t>
    </rPh>
    <rPh sb="344" eb="346">
      <t>ダンタイ</t>
    </rPh>
    <rPh sb="346" eb="348">
      <t>ヘイキン</t>
    </rPh>
    <rPh sb="349" eb="350">
      <t>オオ</t>
    </rPh>
    <rPh sb="352" eb="354">
      <t>ウワマワ</t>
    </rPh>
    <rPh sb="359" eb="361">
      <t>コンゴ</t>
    </rPh>
    <rPh sb="362" eb="364">
      <t>キギョウ</t>
    </rPh>
    <rPh sb="364" eb="365">
      <t>サイ</t>
    </rPh>
    <rPh sb="365" eb="367">
      <t>ザンダカ</t>
    </rPh>
    <rPh sb="368" eb="370">
      <t>テキセイ</t>
    </rPh>
    <rPh sb="371" eb="373">
      <t>スイジュン</t>
    </rPh>
    <rPh sb="378" eb="380">
      <t>リュウイ</t>
    </rPh>
    <rPh sb="382" eb="384">
      <t>ヒツヨウ</t>
    </rPh>
    <rPh sb="391" eb="393">
      <t>シセツ</t>
    </rPh>
    <rPh sb="393" eb="395">
      <t>リヨウ</t>
    </rPh>
    <rPh sb="395" eb="396">
      <t>リツ</t>
    </rPh>
    <rPh sb="402" eb="404">
      <t>トウガイ</t>
    </rPh>
    <rPh sb="404" eb="405">
      <t>チ</t>
    </rPh>
    <rPh sb="414" eb="415">
      <t>アタイ</t>
    </rPh>
    <rPh sb="416" eb="417">
      <t>アヤマ</t>
    </rPh>
    <rPh sb="425" eb="426">
      <t>ツギ</t>
    </rPh>
    <rPh sb="430" eb="432">
      <t>テイセイ</t>
    </rPh>
    <rPh sb="440" eb="441">
      <t>ゴ</t>
    </rPh>
    <rPh sb="444" eb="445">
      <t>セイ</t>
    </rPh>
    <rPh sb="451" eb="452">
      <t>ゴ</t>
    </rPh>
    <rPh sb="455" eb="456">
      <t>セイ</t>
    </rPh>
    <rPh sb="536" eb="539">
      <t>ゼンネンド</t>
    </rPh>
    <rPh sb="539" eb="541">
      <t>タイヒ</t>
    </rPh>
    <rPh sb="550" eb="552">
      <t>ゾウカ</t>
    </rPh>
    <rPh sb="562" eb="564">
      <t>カンイ</t>
    </rPh>
    <rPh sb="564" eb="566">
      <t>スイドウ</t>
    </rPh>
    <rPh sb="567" eb="569">
      <t>トウゴウ</t>
    </rPh>
    <rPh sb="570" eb="571">
      <t>トモナ</t>
    </rPh>
    <rPh sb="572" eb="574">
      <t>ジギョウ</t>
    </rPh>
    <rPh sb="574" eb="576">
      <t>ニンカ</t>
    </rPh>
    <rPh sb="576" eb="578">
      <t>ヘンコウ</t>
    </rPh>
    <rPh sb="579" eb="580">
      <t>サイ</t>
    </rPh>
    <rPh sb="582" eb="583">
      <t>ニチ</t>
    </rPh>
    <rPh sb="583" eb="585">
      <t>ハイスイ</t>
    </rPh>
    <rPh sb="585" eb="587">
      <t>ノウリョク</t>
    </rPh>
    <rPh sb="588" eb="590">
      <t>ミナオ</t>
    </rPh>
    <rPh sb="593" eb="594">
      <t>キ</t>
    </rPh>
    <rPh sb="594" eb="596">
      <t>ニンカ</t>
    </rPh>
    <rPh sb="596" eb="597">
      <t>チ</t>
    </rPh>
    <rPh sb="605" eb="607">
      <t>ゲンショウ</t>
    </rPh>
    <rPh sb="619" eb="621">
      <t>コンゴ</t>
    </rPh>
    <rPh sb="623" eb="625">
      <t>ジンコウ</t>
    </rPh>
    <rPh sb="625" eb="627">
      <t>ゲンショウ</t>
    </rPh>
    <rPh sb="628" eb="630">
      <t>セッスイ</t>
    </rPh>
    <rPh sb="630" eb="632">
      <t>キキ</t>
    </rPh>
    <rPh sb="633" eb="635">
      <t>フキュウ</t>
    </rPh>
    <rPh sb="638" eb="640">
      <t>ハイスイ</t>
    </rPh>
    <rPh sb="640" eb="641">
      <t>リョウ</t>
    </rPh>
    <rPh sb="642" eb="644">
      <t>ゲンショウ</t>
    </rPh>
    <rPh sb="645" eb="646">
      <t>トモナ</t>
    </rPh>
    <rPh sb="648" eb="650">
      <t>シセツ</t>
    </rPh>
    <rPh sb="650" eb="652">
      <t>リヨウ</t>
    </rPh>
    <rPh sb="652" eb="653">
      <t>リツ</t>
    </rPh>
    <rPh sb="654" eb="656">
      <t>テイカ</t>
    </rPh>
    <rPh sb="661" eb="663">
      <t>ソウテイ</t>
    </rPh>
    <rPh sb="669" eb="672">
      <t>コウリツテキ</t>
    </rPh>
    <rPh sb="673" eb="675">
      <t>シセツ</t>
    </rPh>
    <rPh sb="675" eb="677">
      <t>ケイタイ</t>
    </rPh>
    <rPh sb="683" eb="685">
      <t>シセツ</t>
    </rPh>
    <rPh sb="686" eb="689">
      <t>トウハイゴウ</t>
    </rPh>
    <rPh sb="699" eb="701">
      <t>ケントウ</t>
    </rPh>
    <rPh sb="703" eb="705">
      <t>ヒツヨウ</t>
    </rPh>
    <rPh sb="715" eb="718">
      <t>ユウシュウリツ</t>
    </rPh>
    <rPh sb="720" eb="722">
      <t>ゼンコク</t>
    </rPh>
    <rPh sb="722" eb="724">
      <t>ヘイキン</t>
    </rPh>
    <rPh sb="724" eb="725">
      <t>オヨ</t>
    </rPh>
    <rPh sb="726" eb="728">
      <t>ルイジ</t>
    </rPh>
    <rPh sb="728" eb="730">
      <t>ダンタイ</t>
    </rPh>
    <rPh sb="733" eb="735">
      <t>シタマワ</t>
    </rPh>
    <rPh sb="740" eb="742">
      <t>ロウスイ</t>
    </rPh>
    <rPh sb="742" eb="743">
      <t>トウ</t>
    </rPh>
    <rPh sb="744" eb="746">
      <t>エイキョウ</t>
    </rPh>
    <rPh sb="749" eb="751">
      <t>シュウエキ</t>
    </rPh>
    <rPh sb="760" eb="762">
      <t>スイリョウ</t>
    </rPh>
    <rPh sb="763" eb="764">
      <t>オオ</t>
    </rPh>
    <rPh sb="768" eb="769">
      <t>ワ</t>
    </rPh>
    <rPh sb="772" eb="773">
      <t>ヒ</t>
    </rPh>
    <rPh sb="774" eb="775">
      <t>ツヅ</t>
    </rPh>
    <rPh sb="777" eb="780">
      <t>ロウキュウカ</t>
    </rPh>
    <rPh sb="782" eb="784">
      <t>カンロ</t>
    </rPh>
    <rPh sb="785" eb="787">
      <t>コウシン</t>
    </rPh>
    <rPh sb="788" eb="791">
      <t>ケイカクテキ</t>
    </rPh>
    <rPh sb="792" eb="793">
      <t>オコナ</t>
    </rPh>
    <rPh sb="799" eb="801">
      <t>ロウスイ</t>
    </rPh>
    <rPh sb="801" eb="803">
      <t>チョウサ</t>
    </rPh>
    <rPh sb="804" eb="806">
      <t>ジッシ</t>
    </rPh>
    <rPh sb="808" eb="810">
      <t>ロウスイ</t>
    </rPh>
    <rPh sb="811" eb="813">
      <t>ソウキ</t>
    </rPh>
    <rPh sb="813" eb="815">
      <t>ハッケン</t>
    </rPh>
    <rPh sb="816" eb="817">
      <t>ツト</t>
    </rPh>
    <rPh sb="819" eb="822">
      <t>ユウシュウリツ</t>
    </rPh>
    <rPh sb="823" eb="825">
      <t>コウジョウ</t>
    </rPh>
    <rPh sb="826" eb="82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</si>
</sst>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1.07</c:v>
                </c:pt>
                <c:pt idx="1">
                  <c:v>1.25</c:v>
                </c:pt>
                <c:pt idx="2">
                  <c:v>1.41</c:v>
                </c:pt>
                <c:pt idx="3">
                  <c:v>1.2</c:v>
                </c:pt>
                <c:pt idx="4">
                  <c:v>1.4</c:v>
                </c:pt>
              </c:numCache>
            </c:numRef>
          </c:val>
          <c:extLst>
            <c:ext xmlns:c16="http://schemas.microsoft.com/office/drawing/2014/chart" uri="{C3380CC4-5D6E-409C-BE32-E72D297353CC}">
              <c16:uniqueId val="{00000000-3771-41F4-B364-D33DD2C8AC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3771-41F4-B364-D33DD2C8AC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58.01</c:v>
                </c:pt>
                <c:pt idx="1">
                  <c:v>56.82</c:v>
                </c:pt>
                <c:pt idx="2">
                  <c:v>56.34</c:v>
                </c:pt>
                <c:pt idx="3">
                  <c:v>54.34</c:v>
                </c:pt>
                <c:pt idx="4">
                  <c:v>77.569999999999993</c:v>
                </c:pt>
              </c:numCache>
            </c:numRef>
          </c:val>
          <c:extLst>
            <c:ext xmlns:c16="http://schemas.microsoft.com/office/drawing/2014/chart" uri="{C3380CC4-5D6E-409C-BE32-E72D297353CC}">
              <c16:uniqueId val="{00000000-0569-4AF1-87EE-61BDD57B2DB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0569-4AF1-87EE-61BDD57B2DB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83.76</c:v>
                </c:pt>
                <c:pt idx="1">
                  <c:v>84.48</c:v>
                </c:pt>
                <c:pt idx="2">
                  <c:v>84</c:v>
                </c:pt>
                <c:pt idx="3">
                  <c:v>85.49</c:v>
                </c:pt>
                <c:pt idx="4">
                  <c:v>86.34</c:v>
                </c:pt>
              </c:numCache>
            </c:numRef>
          </c:val>
          <c:extLst>
            <c:ext xmlns:c16="http://schemas.microsoft.com/office/drawing/2014/chart" uri="{C3380CC4-5D6E-409C-BE32-E72D297353CC}">
              <c16:uniqueId val="{00000000-DFBB-4434-8938-A21EE5B744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DFBB-4434-8938-A21EE5B744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123.37</c:v>
                </c:pt>
                <c:pt idx="1">
                  <c:v>118.75</c:v>
                </c:pt>
                <c:pt idx="2">
                  <c:v>115.84</c:v>
                </c:pt>
                <c:pt idx="3">
                  <c:v>115.11</c:v>
                </c:pt>
                <c:pt idx="4">
                  <c:v>113.14</c:v>
                </c:pt>
              </c:numCache>
            </c:numRef>
          </c:val>
          <c:extLst>
            <c:ext xmlns:c16="http://schemas.microsoft.com/office/drawing/2014/chart" uri="{C3380CC4-5D6E-409C-BE32-E72D297353CC}">
              <c16:uniqueId val="{00000000-1CBF-4DFB-9E55-D3FA983805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1CBF-4DFB-9E55-D3FA983805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43.57</c:v>
                </c:pt>
                <c:pt idx="1">
                  <c:v>44.23</c:v>
                </c:pt>
                <c:pt idx="2">
                  <c:v>45.01</c:v>
                </c:pt>
                <c:pt idx="3">
                  <c:v>45.71</c:v>
                </c:pt>
                <c:pt idx="4">
                  <c:v>46.69</c:v>
                </c:pt>
              </c:numCache>
            </c:numRef>
          </c:val>
          <c:extLst>
            <c:ext xmlns:c16="http://schemas.microsoft.com/office/drawing/2014/chart" uri="{C3380CC4-5D6E-409C-BE32-E72D297353CC}">
              <c16:uniqueId val="{00000000-9DA4-49BC-A0EA-85B3E1F51C1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9DA4-49BC-A0EA-85B3E1F51C1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26.66</c:v>
                </c:pt>
                <c:pt idx="1">
                  <c:v>26.3</c:v>
                </c:pt>
                <c:pt idx="2">
                  <c:v>28.71</c:v>
                </c:pt>
                <c:pt idx="3">
                  <c:v>29.66</c:v>
                </c:pt>
                <c:pt idx="4">
                  <c:v>30.75</c:v>
                </c:pt>
              </c:numCache>
            </c:numRef>
          </c:val>
          <c:extLst>
            <c:ext xmlns:c16="http://schemas.microsoft.com/office/drawing/2014/chart" uri="{C3380CC4-5D6E-409C-BE32-E72D297353CC}">
              <c16:uniqueId val="{00000000-8645-4F88-8A13-E08423AF70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8645-4F88-8A13-E08423AF70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BB-4739-9474-1FCC5324A6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31BB-4739-9474-1FCC5324A6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228.16</c:v>
                </c:pt>
                <c:pt idx="1">
                  <c:v>211.36</c:v>
                </c:pt>
                <c:pt idx="2">
                  <c:v>242.81</c:v>
                </c:pt>
                <c:pt idx="3">
                  <c:v>246.86</c:v>
                </c:pt>
                <c:pt idx="4">
                  <c:v>285.47000000000003</c:v>
                </c:pt>
              </c:numCache>
            </c:numRef>
          </c:val>
          <c:extLst>
            <c:ext xmlns:c16="http://schemas.microsoft.com/office/drawing/2014/chart" uri="{C3380CC4-5D6E-409C-BE32-E72D297353CC}">
              <c16:uniqueId val="{00000000-1DBA-4740-828A-362B2112DB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1DBA-4740-828A-362B2112DB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443.59</c:v>
                </c:pt>
                <c:pt idx="1">
                  <c:v>452.81</c:v>
                </c:pt>
                <c:pt idx="2">
                  <c:v>459.66</c:v>
                </c:pt>
                <c:pt idx="3">
                  <c:v>478.65</c:v>
                </c:pt>
                <c:pt idx="4">
                  <c:v>502.32</c:v>
                </c:pt>
              </c:numCache>
            </c:numRef>
          </c:val>
          <c:extLst>
            <c:ext xmlns:c16="http://schemas.microsoft.com/office/drawing/2014/chart" uri="{C3380CC4-5D6E-409C-BE32-E72D297353CC}">
              <c16:uniqueId val="{00000000-5FF2-4909-9F34-A3A9457ACB9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5FF2-4909-9F34-A3A9457ACB9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116.78</c:v>
                </c:pt>
                <c:pt idx="1">
                  <c:v>112.4</c:v>
                </c:pt>
                <c:pt idx="2">
                  <c:v>108.78</c:v>
                </c:pt>
                <c:pt idx="3">
                  <c:v>107.99</c:v>
                </c:pt>
                <c:pt idx="4">
                  <c:v>106.21</c:v>
                </c:pt>
              </c:numCache>
            </c:numRef>
          </c:val>
          <c:extLst>
            <c:ext xmlns:c16="http://schemas.microsoft.com/office/drawing/2014/chart" uri="{C3380CC4-5D6E-409C-BE32-E72D297353CC}">
              <c16:uniqueId val="{00000000-4665-4389-B6E5-AA0D3C811BF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4665-4389-B6E5-AA0D3C811BF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75.88</c:v>
                </c:pt>
                <c:pt idx="1">
                  <c:v>78.709999999999994</c:v>
                </c:pt>
                <c:pt idx="2">
                  <c:v>81.180000000000007</c:v>
                </c:pt>
                <c:pt idx="3">
                  <c:v>81.290000000000006</c:v>
                </c:pt>
                <c:pt idx="4">
                  <c:v>81.180000000000007</c:v>
                </c:pt>
              </c:numCache>
            </c:numRef>
          </c:val>
          <c:extLst>
            <c:ext xmlns:c16="http://schemas.microsoft.com/office/drawing/2014/chart" uri="{C3380CC4-5D6E-409C-BE32-E72D297353CC}">
              <c16:uniqueId val="{00000000-A130-4734-987F-E4FF4FA5294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A130-4734-987F-E4FF4FA5294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16"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静岡県　沼津市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非設置</v>
      </c>
      <c r="AE8" s="86"/>
      <c r="AF8" s="86"/>
      <c r="AG8" s="86"/>
      <c r="AH8" s="86"/>
      <c r="AI8" s="86"/>
      <c r="AJ8" s="86"/>
      <c r="AK8" s="4"/>
      <c r="AL8" s="74">
        <f>データ!$R$6</f>
        <v>193375</v>
      </c>
      <c r="AM8" s="74"/>
      <c r="AN8" s="74"/>
      <c r="AO8" s="74"/>
      <c r="AP8" s="74"/>
      <c r="AQ8" s="74"/>
      <c r="AR8" s="74"/>
      <c r="AS8" s="74"/>
      <c r="AT8" s="70">
        <f>データ!$S$6</f>
        <v>186.96</v>
      </c>
      <c r="AU8" s="71"/>
      <c r="AV8" s="71"/>
      <c r="AW8" s="71"/>
      <c r="AX8" s="71"/>
      <c r="AY8" s="71"/>
      <c r="AZ8" s="71"/>
      <c r="BA8" s="71"/>
      <c r="BB8" s="73">
        <f>データ!$T$6</f>
        <v>1034.31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63.32</v>
      </c>
      <c r="J10" s="71"/>
      <c r="K10" s="71"/>
      <c r="L10" s="71"/>
      <c r="M10" s="71"/>
      <c r="N10" s="71"/>
      <c r="O10" s="72"/>
      <c r="P10" s="73">
        <f>データ!$P$6</f>
        <v>99.4</v>
      </c>
      <c r="Q10" s="73"/>
      <c r="R10" s="73"/>
      <c r="S10" s="73"/>
      <c r="T10" s="73"/>
      <c r="U10" s="73"/>
      <c r="V10" s="73"/>
      <c r="W10" s="74">
        <f>データ!$Q$6</f>
        <v>1610</v>
      </c>
      <c r="X10" s="74"/>
      <c r="Y10" s="74"/>
      <c r="Z10" s="74"/>
      <c r="AA10" s="74"/>
      <c r="AB10" s="74"/>
      <c r="AC10" s="74"/>
      <c r="AD10" s="2"/>
      <c r="AE10" s="2"/>
      <c r="AF10" s="2"/>
      <c r="AG10" s="2"/>
      <c r="AH10" s="4"/>
      <c r="AI10" s="4"/>
      <c r="AJ10" s="4"/>
      <c r="AK10" s="4"/>
      <c r="AL10" s="74">
        <f>データ!$U$6</f>
        <v>223279</v>
      </c>
      <c r="AM10" s="74"/>
      <c r="AN10" s="74"/>
      <c r="AO10" s="74"/>
      <c r="AP10" s="74"/>
      <c r="AQ10" s="74"/>
      <c r="AR10" s="74"/>
      <c r="AS10" s="74"/>
      <c r="AT10" s="70">
        <f>データ!$V$6</f>
        <v>74.459999999999994</v>
      </c>
      <c r="AU10" s="71"/>
      <c r="AV10" s="71"/>
      <c r="AW10" s="71"/>
      <c r="AX10" s="71"/>
      <c r="AY10" s="71"/>
      <c r="AZ10" s="71"/>
      <c r="BA10" s="71"/>
      <c r="BB10" s="73">
        <f>データ!$W$6</f>
        <v>2998.64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N5+NHMeoSvcLN0JIpRL/hBdUL9JWV01YmlLyCm234dWnB0ATqgy+/W4kCc9zq3opvM0iQfQKS4trcVxRYykew==" saltValue="oN1wl4ZN61QDQP6W7+MU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222038</v>
      </c>
      <c r="D6" s="34">
        <f t="shared" si="3"/>
        <v>46</v>
      </c>
      <c r="E6" s="34">
        <f t="shared" si="3"/>
        <v>1</v>
      </c>
      <c r="F6" s="34">
        <f t="shared" si="3"/>
        <v>0</v>
      </c>
      <c r="G6" s="34">
        <f t="shared" si="3"/>
        <v>1</v>
      </c>
      <c r="H6" s="34" t="str">
        <f t="shared" si="3"/>
        <v>静岡県　沼津市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63.32</v>
      </c>
      <c r="P6" s="35">
        <f t="shared" si="3"/>
        <v>99.4</v>
      </c>
      <c r="Q6" s="35">
        <f t="shared" si="3"/>
        <v>1610</v>
      </c>
      <c r="R6" s="35">
        <f t="shared" si="3"/>
        <v>193375</v>
      </c>
      <c r="S6" s="35">
        <f t="shared" si="3"/>
        <v>186.96</v>
      </c>
      <c r="T6" s="35">
        <f t="shared" si="3"/>
        <v>1034.31</v>
      </c>
      <c r="U6" s="35">
        <f t="shared" si="3"/>
        <v>223279</v>
      </c>
      <c r="V6" s="35">
        <f t="shared" si="3"/>
        <v>74.459999999999994</v>
      </c>
      <c r="W6" s="35">
        <f t="shared" si="3"/>
        <v>2998.64</v>
      </c>
      <c r="X6" s="36">
        <f>IF(X7="",NA(),X7)</f>
        <v>123.37</v>
      </c>
      <c r="Y6" s="36">
        <f t="shared" ref="Y6:AG6" si="4">IF(Y7="",NA(),Y7)</f>
        <v>118.75</v>
      </c>
      <c r="Z6" s="36">
        <f t="shared" si="4"/>
        <v>115.84</v>
      </c>
      <c r="AA6" s="36">
        <f t="shared" si="4"/>
        <v>115.11</v>
      </c>
      <c r="AB6" s="36">
        <f t="shared" si="4"/>
        <v>113.14</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228.16</v>
      </c>
      <c r="AU6" s="36">
        <f t="shared" ref="AU6:BC6" si="6">IF(AU7="",NA(),AU7)</f>
        <v>211.36</v>
      </c>
      <c r="AV6" s="36">
        <f t="shared" si="6"/>
        <v>242.81</v>
      </c>
      <c r="AW6" s="36">
        <f t="shared" si="6"/>
        <v>246.86</v>
      </c>
      <c r="AX6" s="36">
        <f t="shared" si="6"/>
        <v>285.47000000000003</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443.59</v>
      </c>
      <c r="BF6" s="36">
        <f t="shared" ref="BF6:BN6" si="7">IF(BF7="",NA(),BF7)</f>
        <v>452.81</v>
      </c>
      <c r="BG6" s="36">
        <f t="shared" si="7"/>
        <v>459.66</v>
      </c>
      <c r="BH6" s="36">
        <f t="shared" si="7"/>
        <v>478.65</v>
      </c>
      <c r="BI6" s="36">
        <f t="shared" si="7"/>
        <v>502.32</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116.78</v>
      </c>
      <c r="BQ6" s="36">
        <f t="shared" ref="BQ6:BY6" si="8">IF(BQ7="",NA(),BQ7)</f>
        <v>112.4</v>
      </c>
      <c r="BR6" s="36">
        <f t="shared" si="8"/>
        <v>108.78</v>
      </c>
      <c r="BS6" s="36">
        <f t="shared" si="8"/>
        <v>107.99</v>
      </c>
      <c r="BT6" s="36">
        <f t="shared" si="8"/>
        <v>106.21</v>
      </c>
      <c r="BU6" s="36">
        <f t="shared" si="8"/>
        <v>107.61</v>
      </c>
      <c r="BV6" s="36">
        <f t="shared" si="8"/>
        <v>106.02</v>
      </c>
      <c r="BW6" s="36">
        <f t="shared" si="8"/>
        <v>104.84</v>
      </c>
      <c r="BX6" s="36">
        <f t="shared" si="8"/>
        <v>106.11</v>
      </c>
      <c r="BY6" s="36">
        <f t="shared" si="8"/>
        <v>103.75</v>
      </c>
      <c r="BZ6" s="35" t="str">
        <f>IF(BZ7="","",IF(BZ7="-","【-】","【"&amp;SUBSTITUTE(TEXT(BZ7,"#,##0.00"),"-","△")&amp;"】"))</f>
        <v>【100.05】</v>
      </c>
      <c r="CA6" s="36">
        <f>IF(CA7="",NA(),CA7)</f>
        <v>75.88</v>
      </c>
      <c r="CB6" s="36">
        <f t="shared" ref="CB6:CJ6" si="9">IF(CB7="",NA(),CB7)</f>
        <v>78.709999999999994</v>
      </c>
      <c r="CC6" s="36">
        <f t="shared" si="9"/>
        <v>81.180000000000007</v>
      </c>
      <c r="CD6" s="36">
        <f t="shared" si="9"/>
        <v>81.290000000000006</v>
      </c>
      <c r="CE6" s="36">
        <f t="shared" si="9"/>
        <v>81.180000000000007</v>
      </c>
      <c r="CF6" s="36">
        <f t="shared" si="9"/>
        <v>155.69</v>
      </c>
      <c r="CG6" s="36">
        <f t="shared" si="9"/>
        <v>158.6</v>
      </c>
      <c r="CH6" s="36">
        <f t="shared" si="9"/>
        <v>161.82</v>
      </c>
      <c r="CI6" s="36">
        <f t="shared" si="9"/>
        <v>161.03</v>
      </c>
      <c r="CJ6" s="36">
        <f t="shared" si="9"/>
        <v>159.93</v>
      </c>
      <c r="CK6" s="35" t="str">
        <f>IF(CK7="","",IF(CK7="-","【-】","【"&amp;SUBSTITUTE(TEXT(CK7,"#,##0.00"),"-","△")&amp;"】"))</f>
        <v>【166.40】</v>
      </c>
      <c r="CL6" s="36">
        <f>IF(CL7="",NA(),CL7)</f>
        <v>58.01</v>
      </c>
      <c r="CM6" s="36">
        <f t="shared" ref="CM6:CU6" si="10">IF(CM7="",NA(),CM7)</f>
        <v>56.82</v>
      </c>
      <c r="CN6" s="36">
        <f t="shared" si="10"/>
        <v>56.34</v>
      </c>
      <c r="CO6" s="36">
        <f t="shared" si="10"/>
        <v>54.34</v>
      </c>
      <c r="CP6" s="36">
        <f t="shared" si="10"/>
        <v>77.569999999999993</v>
      </c>
      <c r="CQ6" s="36">
        <f t="shared" si="10"/>
        <v>62.46</v>
      </c>
      <c r="CR6" s="36">
        <f t="shared" si="10"/>
        <v>62.88</v>
      </c>
      <c r="CS6" s="36">
        <f t="shared" si="10"/>
        <v>62.32</v>
      </c>
      <c r="CT6" s="36">
        <f t="shared" si="10"/>
        <v>61.71</v>
      </c>
      <c r="CU6" s="36">
        <f t="shared" si="10"/>
        <v>63.12</v>
      </c>
      <c r="CV6" s="35" t="str">
        <f>IF(CV7="","",IF(CV7="-","【-】","【"&amp;SUBSTITUTE(TEXT(CV7,"#,##0.00"),"-","△")&amp;"】"))</f>
        <v>【60.69】</v>
      </c>
      <c r="CW6" s="36">
        <f>IF(CW7="",NA(),CW7)</f>
        <v>83.76</v>
      </c>
      <c r="CX6" s="36">
        <f t="shared" ref="CX6:DF6" si="11">IF(CX7="",NA(),CX7)</f>
        <v>84.48</v>
      </c>
      <c r="CY6" s="36">
        <f t="shared" si="11"/>
        <v>84</v>
      </c>
      <c r="CZ6" s="36">
        <f t="shared" si="11"/>
        <v>85.49</v>
      </c>
      <c r="DA6" s="36">
        <f t="shared" si="11"/>
        <v>86.34</v>
      </c>
      <c r="DB6" s="36">
        <f t="shared" si="11"/>
        <v>90.62</v>
      </c>
      <c r="DC6" s="36">
        <f t="shared" si="11"/>
        <v>90.13</v>
      </c>
      <c r="DD6" s="36">
        <f t="shared" si="11"/>
        <v>90.19</v>
      </c>
      <c r="DE6" s="36">
        <f t="shared" si="11"/>
        <v>90.03</v>
      </c>
      <c r="DF6" s="36">
        <f t="shared" si="11"/>
        <v>90.09</v>
      </c>
      <c r="DG6" s="35" t="str">
        <f>IF(DG7="","",IF(DG7="-","【-】","【"&amp;SUBSTITUTE(TEXT(DG7,"#,##0.00"),"-","△")&amp;"】"))</f>
        <v>【89.82】</v>
      </c>
      <c r="DH6" s="36">
        <f>IF(DH7="",NA(),DH7)</f>
        <v>43.57</v>
      </c>
      <c r="DI6" s="36">
        <f t="shared" ref="DI6:DQ6" si="12">IF(DI7="",NA(),DI7)</f>
        <v>44.23</v>
      </c>
      <c r="DJ6" s="36">
        <f t="shared" si="12"/>
        <v>45.01</v>
      </c>
      <c r="DK6" s="36">
        <f t="shared" si="12"/>
        <v>45.71</v>
      </c>
      <c r="DL6" s="36">
        <f t="shared" si="12"/>
        <v>46.69</v>
      </c>
      <c r="DM6" s="36">
        <f t="shared" si="12"/>
        <v>48.01</v>
      </c>
      <c r="DN6" s="36">
        <f t="shared" si="12"/>
        <v>48.01</v>
      </c>
      <c r="DO6" s="36">
        <f t="shared" si="12"/>
        <v>48.86</v>
      </c>
      <c r="DP6" s="36">
        <f t="shared" si="12"/>
        <v>49.6</v>
      </c>
      <c r="DQ6" s="36">
        <f t="shared" si="12"/>
        <v>50.31</v>
      </c>
      <c r="DR6" s="35" t="str">
        <f>IF(DR7="","",IF(DR7="-","【-】","【"&amp;SUBSTITUTE(TEXT(DR7,"#,##0.00"),"-","△")&amp;"】"))</f>
        <v>【50.19】</v>
      </c>
      <c r="DS6" s="36">
        <f>IF(DS7="",NA(),DS7)</f>
        <v>26.66</v>
      </c>
      <c r="DT6" s="36">
        <f t="shared" ref="DT6:EB6" si="13">IF(DT7="",NA(),DT7)</f>
        <v>26.3</v>
      </c>
      <c r="DU6" s="36">
        <f t="shared" si="13"/>
        <v>28.71</v>
      </c>
      <c r="DV6" s="36">
        <f t="shared" si="13"/>
        <v>29.66</v>
      </c>
      <c r="DW6" s="36">
        <f t="shared" si="13"/>
        <v>30.75</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1.07</v>
      </c>
      <c r="EE6" s="36">
        <f t="shared" ref="EE6:EM6" si="14">IF(EE7="",NA(),EE7)</f>
        <v>1.25</v>
      </c>
      <c r="EF6" s="36">
        <f t="shared" si="14"/>
        <v>1.41</v>
      </c>
      <c r="EG6" s="36">
        <f t="shared" si="14"/>
        <v>1.2</v>
      </c>
      <c r="EH6" s="36">
        <f t="shared" si="14"/>
        <v>1.4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222038</v>
      </c>
      <c r="D7" s="38">
        <v>46</v>
      </c>
      <c r="E7" s="38">
        <v>1</v>
      </c>
      <c r="F7" s="38">
        <v>0</v>
      </c>
      <c r="G7" s="38">
        <v>1</v>
      </c>
      <c r="H7" s="38" t="s">
        <v>93</v>
      </c>
      <c r="I7" s="38" t="s">
        <v>94</v>
      </c>
      <c r="J7" s="38" t="s">
        <v>95</v>
      </c>
      <c r="K7" s="38" t="s">
        <v>96</v>
      </c>
      <c r="L7" s="38" t="s">
        <v>97</v>
      </c>
      <c r="M7" s="38" t="s">
        <v>98</v>
      </c>
      <c r="N7" s="39" t="s">
        <v>99</v>
      </c>
      <c r="O7" s="39">
        <v>63.32</v>
      </c>
      <c r="P7" s="39">
        <v>99.4</v>
      </c>
      <c r="Q7" s="39">
        <v>1610</v>
      </c>
      <c r="R7" s="39">
        <v>193375</v>
      </c>
      <c r="S7" s="39">
        <v>186.96</v>
      </c>
      <c r="T7" s="39">
        <v>1034.31</v>
      </c>
      <c r="U7" s="39">
        <v>223279</v>
      </c>
      <c r="V7" s="39">
        <v>74.459999999999994</v>
      </c>
      <c r="W7" s="39">
        <v>2998.64</v>
      </c>
      <c r="X7" s="39">
        <v>123.37</v>
      </c>
      <c r="Y7" s="39">
        <v>118.75</v>
      </c>
      <c r="Z7" s="39">
        <v>115.84</v>
      </c>
      <c r="AA7" s="39">
        <v>115.11</v>
      </c>
      <c r="AB7" s="39">
        <v>113.14</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228.16</v>
      </c>
      <c r="AU7" s="39">
        <v>211.36</v>
      </c>
      <c r="AV7" s="39">
        <v>242.81</v>
      </c>
      <c r="AW7" s="39">
        <v>246.86</v>
      </c>
      <c r="AX7" s="39">
        <v>285.47000000000003</v>
      </c>
      <c r="AY7" s="39">
        <v>311.99</v>
      </c>
      <c r="AZ7" s="39">
        <v>307.83</v>
      </c>
      <c r="BA7" s="39">
        <v>318.89</v>
      </c>
      <c r="BB7" s="39">
        <v>309.10000000000002</v>
      </c>
      <c r="BC7" s="39">
        <v>306.08</v>
      </c>
      <c r="BD7" s="39">
        <v>260.31</v>
      </c>
      <c r="BE7" s="39">
        <v>443.59</v>
      </c>
      <c r="BF7" s="39">
        <v>452.81</v>
      </c>
      <c r="BG7" s="39">
        <v>459.66</v>
      </c>
      <c r="BH7" s="39">
        <v>478.65</v>
      </c>
      <c r="BI7" s="39">
        <v>502.32</v>
      </c>
      <c r="BJ7" s="39">
        <v>291.77999999999997</v>
      </c>
      <c r="BK7" s="39">
        <v>295.44</v>
      </c>
      <c r="BL7" s="39">
        <v>290.07</v>
      </c>
      <c r="BM7" s="39">
        <v>290.42</v>
      </c>
      <c r="BN7" s="39">
        <v>294.66000000000003</v>
      </c>
      <c r="BO7" s="39">
        <v>275.67</v>
      </c>
      <c r="BP7" s="39">
        <v>116.78</v>
      </c>
      <c r="BQ7" s="39">
        <v>112.4</v>
      </c>
      <c r="BR7" s="39">
        <v>108.78</v>
      </c>
      <c r="BS7" s="39">
        <v>107.99</v>
      </c>
      <c r="BT7" s="39">
        <v>106.21</v>
      </c>
      <c r="BU7" s="39">
        <v>107.61</v>
      </c>
      <c r="BV7" s="39">
        <v>106.02</v>
      </c>
      <c r="BW7" s="39">
        <v>104.84</v>
      </c>
      <c r="BX7" s="39">
        <v>106.11</v>
      </c>
      <c r="BY7" s="39">
        <v>103.75</v>
      </c>
      <c r="BZ7" s="39">
        <v>100.05</v>
      </c>
      <c r="CA7" s="39">
        <v>75.88</v>
      </c>
      <c r="CB7" s="39">
        <v>78.709999999999994</v>
      </c>
      <c r="CC7" s="39">
        <v>81.180000000000007</v>
      </c>
      <c r="CD7" s="39">
        <v>81.290000000000006</v>
      </c>
      <c r="CE7" s="39">
        <v>81.180000000000007</v>
      </c>
      <c r="CF7" s="39">
        <v>155.69</v>
      </c>
      <c r="CG7" s="39">
        <v>158.6</v>
      </c>
      <c r="CH7" s="39">
        <v>161.82</v>
      </c>
      <c r="CI7" s="39">
        <v>161.03</v>
      </c>
      <c r="CJ7" s="39">
        <v>159.93</v>
      </c>
      <c r="CK7" s="39">
        <v>166.4</v>
      </c>
      <c r="CL7" s="39">
        <v>58.01</v>
      </c>
      <c r="CM7" s="39">
        <v>56.82</v>
      </c>
      <c r="CN7" s="39">
        <v>56.34</v>
      </c>
      <c r="CO7" s="39">
        <v>54.34</v>
      </c>
      <c r="CP7" s="39">
        <v>77.569999999999993</v>
      </c>
      <c r="CQ7" s="39">
        <v>62.46</v>
      </c>
      <c r="CR7" s="39">
        <v>62.88</v>
      </c>
      <c r="CS7" s="39">
        <v>62.32</v>
      </c>
      <c r="CT7" s="39">
        <v>61.71</v>
      </c>
      <c r="CU7" s="39">
        <v>63.12</v>
      </c>
      <c r="CV7" s="39">
        <v>60.69</v>
      </c>
      <c r="CW7" s="39">
        <v>83.76</v>
      </c>
      <c r="CX7" s="39">
        <v>84.48</v>
      </c>
      <c r="CY7" s="39">
        <v>84</v>
      </c>
      <c r="CZ7" s="39">
        <v>85.49</v>
      </c>
      <c r="DA7" s="39">
        <v>86.34</v>
      </c>
      <c r="DB7" s="39">
        <v>90.62</v>
      </c>
      <c r="DC7" s="39">
        <v>90.13</v>
      </c>
      <c r="DD7" s="39">
        <v>90.19</v>
      </c>
      <c r="DE7" s="39">
        <v>90.03</v>
      </c>
      <c r="DF7" s="39">
        <v>90.09</v>
      </c>
      <c r="DG7" s="39">
        <v>89.82</v>
      </c>
      <c r="DH7" s="39">
        <v>43.57</v>
      </c>
      <c r="DI7" s="39">
        <v>44.23</v>
      </c>
      <c r="DJ7" s="39">
        <v>45.01</v>
      </c>
      <c r="DK7" s="39">
        <v>45.71</v>
      </c>
      <c r="DL7" s="39">
        <v>46.69</v>
      </c>
      <c r="DM7" s="39">
        <v>48.01</v>
      </c>
      <c r="DN7" s="39">
        <v>48.01</v>
      </c>
      <c r="DO7" s="39">
        <v>48.86</v>
      </c>
      <c r="DP7" s="39">
        <v>49.6</v>
      </c>
      <c r="DQ7" s="39">
        <v>50.31</v>
      </c>
      <c r="DR7" s="39">
        <v>50.19</v>
      </c>
      <c r="DS7" s="39">
        <v>26.66</v>
      </c>
      <c r="DT7" s="39">
        <v>26.3</v>
      </c>
      <c r="DU7" s="39">
        <v>28.71</v>
      </c>
      <c r="DV7" s="39">
        <v>29.66</v>
      </c>
      <c r="DW7" s="39">
        <v>30.75</v>
      </c>
      <c r="DX7" s="39">
        <v>16.170000000000002</v>
      </c>
      <c r="DY7" s="39">
        <v>16.600000000000001</v>
      </c>
      <c r="DZ7" s="39">
        <v>18.510000000000002</v>
      </c>
      <c r="EA7" s="39">
        <v>20.49</v>
      </c>
      <c r="EB7" s="39">
        <v>21.34</v>
      </c>
      <c r="EC7" s="39">
        <v>20.63</v>
      </c>
      <c r="ED7" s="39">
        <v>1.07</v>
      </c>
      <c r="EE7" s="39">
        <v>1.25</v>
      </c>
      <c r="EF7" s="39">
        <v>1.41</v>
      </c>
      <c r="EG7" s="39">
        <v>1.2</v>
      </c>
      <c r="EH7" s="39">
        <v>1.4</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2022-02-08T07:11:15Z</cp:lastPrinted>
  <dcterms:created xsi:type="dcterms:W3CDTF">2021-12-03T06:50:50Z</dcterms:created>
  <dcterms:modified xsi:type="dcterms:W3CDTF">2022-02-09T23:41:58Z</dcterms:modified>
  <cp:category/>
</cp:coreProperties>
</file>