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43\Downloads\経営比較\"/>
    </mc:Choice>
  </mc:AlternateContent>
  <workbookProtection workbookAlgorithmName="SHA-512" workbookHashValue="Kz0/d+b25clr2vLctQd/NaShkt+VxgRV/Sm5JVeHq4MfOEGhb5iN965tIDYJPAXokle8WpMt/noEYwh3ZvCL+g==" workbookSaltValue="ZWy/v12g4Na8/Uln/QOWnA==" workbookSpinCount="100000" lockStructure="1"/>
  <bookViews>
    <workbookView xWindow="0" yWindow="0" windowWidth="28800" windowHeight="1341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LT76" i="4"/>
  <c r="GQ51" i="4"/>
  <c r="LH30" i="4"/>
  <c r="BZ51" i="4"/>
  <c r="GQ30" i="4"/>
  <c r="BZ30" i="4"/>
  <c r="IE76" i="4"/>
  <c r="BG51" i="4"/>
  <c r="BG30" i="4"/>
  <c r="LE76" i="4"/>
  <c r="FX51" i="4"/>
  <c r="KO30" i="4"/>
  <c r="AV76" i="4"/>
  <c r="KO51" i="4"/>
  <c r="HP76" i="4"/>
  <c r="FX30" i="4"/>
  <c r="KP76" i="4"/>
  <c r="HA76" i="4"/>
  <c r="AN51" i="4"/>
  <c r="FE30" i="4"/>
  <c r="JV30" i="4"/>
  <c r="AN30" i="4"/>
  <c r="FE51" i="4"/>
  <c r="AG76" i="4"/>
  <c r="JV51" i="4"/>
  <c r="KA76" i="4"/>
  <c r="EL51" i="4"/>
  <c r="JC30" i="4"/>
  <c r="U30" i="4"/>
  <c r="GL76" i="4"/>
  <c r="U51" i="4"/>
  <c r="EL30" i="4"/>
  <c r="R76"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<sst xmlns="http://schemas.openxmlformats.org/spreadsheetml/2006/main" count="278" uniqueCount="136">
  <si>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</si>
  <si>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</si>
  <si>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</si>
  <si>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</si>
  <si>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</si>
  <si>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</si>
  <si>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</si>
  <si>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</si>
  <si>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</si>
  <si>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</si>
  <si>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</si>
  <si>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</si>
  <si>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</si>
  <si>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</si>
  <si>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</si>
  <si>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</si>
  <si>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</si>
  <si>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</si>
  <si>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</si>
  <si>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</si>
  <si>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</si>
  <si>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</si>
  <si>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</si>
  <si>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</si>
  <si>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</si>
  <si>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</si>
  <si>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</si>
  <si>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</si>
  <si>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</si>
  <si>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</si>
  <si>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</si>
  <si>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</si>
  <si>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</si>
  <si>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</si>
  <si>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</si>
  <si>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</si>
  <si>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</si>
  <si>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</si>
  <si>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</si>
  <si>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</si>
  <si>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</si>
  <si>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</si>
  <si>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</si>
  <si>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</si>
  <si>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</si>
  <si>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</si>
  <si>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</si>
  <si>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</si>
  <si>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</si>
  <si>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</si>
  <si>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</si>
  <si>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</si>
  <si>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</si>
  <si>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</si>
  <si>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</si>
  <si>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</si>
  <si>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</si>
  <si>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</si>
  <si>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</si>
  <si>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</si>
  <si>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</si>
  <si>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</si>
  <si>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</si>
  <si>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</si>
  <si>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</si>
  <si>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</si>
  <si>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</si>
  <si>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</si>
  <si>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</si>
  <si>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</si>
  <si>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</si>
  <si>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</si>
  <si>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</si>
  <si>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</si>
  <si>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</si>
  <si>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</si>
  <si>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</si>
  <si>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</si>
  <si>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</si>
  <si>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</si>
  <si>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</si>
  <si>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</si>
  <si>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</si>
  <si>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</si>
  <si>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</si>
  <si>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</si>
  <si>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</si>
  <si>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</si>
  <si>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</si>
  <si>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</si>
  <si>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</si>
  <si>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</si>
  <si>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</si>
  <si>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</si>
  <si>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</si>
  <si>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</si>
  <si>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</si>
  <si>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</si>
  <si>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</si>
  <si>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</si>
  <si>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</si>
  <si>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</si>
  <si>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</si>
  <si>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</si>
  <si>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</si>
  <si>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</si>
  <si>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</si>
  <si>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</si>
  <si>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</si>
  <si>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</si>
  <si>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</si>
  <si>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</si>
  <si>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</si>
  <si>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</si>
  <si>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</si>
  <si>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三島市</t>
  </si>
  <si>
    <t>市営中央駐車場</t>
  </si>
  <si>
    <t>法非適用</t>
  </si>
  <si>
    <t>駐車場整備事業</t>
  </si>
  <si>
    <t>-</t>
  </si>
  <si>
    <t>Ａ１Ｂ２</t>
  </si>
  <si>
    <t>非設置</t>
  </si>
  <si>
    <t>該当数値なし</t>
  </si>
  <si>
    <t>その他駐車場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</si>
  <si>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</si>
  <si>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</si>
  <si>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</si>
  <si>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</si>
  <si>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</si>
  <si>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</si>
  <si>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</si>
  <si>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</si>
  <si>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類似施設と比較し、④売上高ＧＯＰ比率は高い数値となっている。（④売上高ＧＯＰ比率はＨ29の当該値は0.0%だが、正しくは49.5％）。平成30年度に開催されたファシリテイマネジメント検討委員会でも民間への売却という方針が決まったこともあり、
民間譲渡を視野に入れた運営をしていく必要がある。
　ただし、稼働率の悪化により料金収入が減少傾向にあり、それに伴いEBITDAを始めとした各指標が減少傾向にある。また、消費税増税時に料金体系を据え置いていたため、稼働率の回復・料金体系の見直しの双方から、収益性の改善を図る必要がある。</t>
    <rPh sb="2" eb="4">
      <t>ルイジ</t>
    </rPh>
    <rPh sb="4" eb="6">
      <t>シセツ</t>
    </rPh>
    <rPh sb="7" eb="9">
      <t>ヒカク</t>
    </rPh>
    <rPh sb="12" eb="14">
      <t>ウリアゲ</t>
    </rPh>
    <rPh sb="14" eb="15">
      <t>ダカ</t>
    </rPh>
    <rPh sb="18" eb="20">
      <t>ヒリツ</t>
    </rPh>
    <rPh sb="21" eb="22">
      <t>タカ</t>
    </rPh>
    <rPh sb="23" eb="25">
      <t>スウチ</t>
    </rPh>
    <rPh sb="34" eb="36">
      <t>ウリアゲ</t>
    </rPh>
    <rPh sb="36" eb="37">
      <t>ダカ</t>
    </rPh>
    <rPh sb="40" eb="42">
      <t>ヒリツ</t>
    </rPh>
    <rPh sb="47" eb="49">
      <t>トウガイ</t>
    </rPh>
    <rPh sb="49" eb="50">
      <t>アタイ</t>
    </rPh>
    <rPh sb="58" eb="59">
      <t>タダ</t>
    </rPh>
    <rPh sb="69" eb="71">
      <t>ヘイセイ</t>
    </rPh>
    <rPh sb="73" eb="75">
      <t>ネンド</t>
    </rPh>
    <rPh sb="76" eb="78">
      <t>カイサイ</t>
    </rPh>
    <rPh sb="93" eb="95">
      <t>ケントウ</t>
    </rPh>
    <rPh sb="95" eb="98">
      <t>イインカイ</t>
    </rPh>
    <rPh sb="100" eb="102">
      <t>ミンカン</t>
    </rPh>
    <rPh sb="104" eb="106">
      <t>バイキャク</t>
    </rPh>
    <rPh sb="109" eb="111">
      <t>ホウシン</t>
    </rPh>
    <rPh sb="112" eb="113">
      <t>キ</t>
    </rPh>
    <rPh sb="123" eb="125">
      <t>ミンカン</t>
    </rPh>
    <rPh sb="125" eb="127">
      <t>ジョウト</t>
    </rPh>
    <rPh sb="128" eb="130">
      <t>シヤ</t>
    </rPh>
    <rPh sb="131" eb="132">
      <t>イ</t>
    </rPh>
    <rPh sb="134" eb="136">
      <t>ウンエイ</t>
    </rPh>
    <rPh sb="141" eb="143">
      <t>ヒツヨウ</t>
    </rPh>
    <rPh sb="153" eb="155">
      <t>カドウ</t>
    </rPh>
    <rPh sb="155" eb="156">
      <t>リツ</t>
    </rPh>
    <rPh sb="157" eb="159">
      <t>アッカ</t>
    </rPh>
    <rPh sb="162" eb="164">
      <t>リョウキン</t>
    </rPh>
    <rPh sb="164" eb="166">
      <t>シュウニュウ</t>
    </rPh>
    <rPh sb="167" eb="169">
      <t>ゲンショウ</t>
    </rPh>
    <rPh sb="169" eb="171">
      <t>ケイコウ</t>
    </rPh>
    <rPh sb="178" eb="179">
      <t>トモナ</t>
    </rPh>
    <rPh sb="187" eb="188">
      <t>ハジ</t>
    </rPh>
    <rPh sb="192" eb="195">
      <t>カクシヒョウ</t>
    </rPh>
    <rPh sb="196" eb="198">
      <t>ゲンショウ</t>
    </rPh>
    <rPh sb="198" eb="200">
      <t>ケイコウ</t>
    </rPh>
    <rPh sb="207" eb="210">
      <t>ショウヒゼイ</t>
    </rPh>
    <rPh sb="210" eb="212">
      <t>ゾウゼイ</t>
    </rPh>
    <rPh sb="212" eb="213">
      <t>ジ</t>
    </rPh>
    <rPh sb="214" eb="216">
      <t>リョウキン</t>
    </rPh>
    <rPh sb="216" eb="218">
      <t>タイケイ</t>
    </rPh>
    <rPh sb="219" eb="220">
      <t>ス</t>
    </rPh>
    <rPh sb="221" eb="222">
      <t>オ</t>
    </rPh>
    <rPh sb="229" eb="231">
      <t>カドウ</t>
    </rPh>
    <rPh sb="231" eb="232">
      <t>リツ</t>
    </rPh>
    <rPh sb="233" eb="235">
      <t>カイフク</t>
    </rPh>
    <rPh sb="236" eb="238">
      <t>リョウキン</t>
    </rPh>
    <rPh sb="238" eb="240">
      <t>タイケイ</t>
    </rPh>
    <rPh sb="241" eb="243">
      <t>ミナオ</t>
    </rPh>
    <rPh sb="245" eb="247">
      <t>ソウホウ</t>
    </rPh>
    <rPh sb="250" eb="253">
      <t>シュウエキセイ</t>
    </rPh>
    <rPh sb="254" eb="256">
      <t>カイゼン</t>
    </rPh>
    <rPh sb="257" eb="258">
      <t>ハカ</t>
    </rPh>
    <rPh sb="259" eb="261">
      <t>ヒツヨウ</t>
    </rPh>
    <phoneticPr fontId="5"/>
  </si>
  <si>
    <t xml:space="preserve"> 平成26年度に市債の償還は終わっているため、企業債残高対料金収入比率は０となっている。
 しかし、建設から25年以上が経過し、至るところに老朽化がみられるため、定期点検を行い修繕の必要性を見極め施設の維持、資産の維持に努めていく
必要がある。
 また、設備投資見込額についても、ほとんどが施設老朽化に伴う修繕や交換によるものである。</t>
    <rPh sb="1" eb="3">
      <t>ヘイセイ</t>
    </rPh>
    <rPh sb="5" eb="7">
      <t>ネンド</t>
    </rPh>
    <rPh sb="8" eb="10">
      <t>シサイ</t>
    </rPh>
    <rPh sb="11" eb="13">
      <t>ショウカン</t>
    </rPh>
    <rPh sb="14" eb="15">
      <t>オ</t>
    </rPh>
    <rPh sb="23" eb="25">
      <t>キギョウ</t>
    </rPh>
    <rPh sb="25" eb="26">
      <t>サイ</t>
    </rPh>
    <rPh sb="26" eb="28">
      <t>ザンダカ</t>
    </rPh>
    <rPh sb="28" eb="29">
      <t>タイ</t>
    </rPh>
    <rPh sb="29" eb="31">
      <t>リョウキン</t>
    </rPh>
    <rPh sb="31" eb="33">
      <t>シュウニュウ</t>
    </rPh>
    <rPh sb="33" eb="35">
      <t>ヒリツ</t>
    </rPh>
    <rPh sb="50" eb="52">
      <t>ケンセツ</t>
    </rPh>
    <rPh sb="56" eb="57">
      <t>ネン</t>
    </rPh>
    <rPh sb="57" eb="59">
      <t>イジョウ</t>
    </rPh>
    <rPh sb="60" eb="62">
      <t>ケイカ</t>
    </rPh>
    <rPh sb="64" eb="65">
      <t>イタ</t>
    </rPh>
    <rPh sb="70" eb="73">
      <t>ロウキュウカ</t>
    </rPh>
    <rPh sb="81" eb="83">
      <t>テイキ</t>
    </rPh>
    <rPh sb="83" eb="85">
      <t>テンケン</t>
    </rPh>
    <rPh sb="86" eb="87">
      <t>オコナ</t>
    </rPh>
    <rPh sb="88" eb="90">
      <t>シュウゼン</t>
    </rPh>
    <rPh sb="91" eb="94">
      <t>ヒツヨウセイ</t>
    </rPh>
    <rPh sb="95" eb="97">
      <t>ミキワ</t>
    </rPh>
    <rPh sb="98" eb="100">
      <t>シセツ</t>
    </rPh>
    <rPh sb="101" eb="103">
      <t>イジ</t>
    </rPh>
    <rPh sb="104" eb="106">
      <t>シサン</t>
    </rPh>
    <rPh sb="107" eb="109">
      <t>イジ</t>
    </rPh>
    <rPh sb="110" eb="111">
      <t>ツト</t>
    </rPh>
    <rPh sb="116" eb="118">
      <t>ヒツヨウ</t>
    </rPh>
    <rPh sb="127" eb="129">
      <t>セツビ</t>
    </rPh>
    <rPh sb="129" eb="131">
      <t>トウシ</t>
    </rPh>
    <phoneticPr fontId="5"/>
  </si>
  <si>
    <t>　利用状況について、前年度と比較すると減少している。主な原因としては、周辺にコインパーキング
が増加したことやコロナ禍により来場者が減少したことが理由と考えられる。
　稼働率も前年度比率と比較すると低くなっており、類似施設平均を大幅に下回っている。
　今後は料金収入を増加させるため、稼働率の回復に向けた対策をし、料金体系等の見直しについても
検討していく必要がある。</t>
    <rPh sb="1" eb="3">
      <t>リヨウ</t>
    </rPh>
    <rPh sb="3" eb="5">
      <t>ジョウキョウ</t>
    </rPh>
    <rPh sb="10" eb="13">
      <t>ゼンネンド</t>
    </rPh>
    <rPh sb="14" eb="16">
      <t>ヒカク</t>
    </rPh>
    <rPh sb="19" eb="21">
      <t>ゲンショウ</t>
    </rPh>
    <rPh sb="26" eb="27">
      <t>オモ</t>
    </rPh>
    <rPh sb="28" eb="30">
      <t>ゲンイン</t>
    </rPh>
    <rPh sb="35" eb="37">
      <t>シュウヘン</t>
    </rPh>
    <rPh sb="48" eb="50">
      <t>ゾウカ</t>
    </rPh>
    <rPh sb="58" eb="59">
      <t>カ</t>
    </rPh>
    <rPh sb="62" eb="65">
      <t>ライジョウシャ</t>
    </rPh>
    <rPh sb="66" eb="68">
      <t>ゲンショウ</t>
    </rPh>
    <rPh sb="73" eb="75">
      <t>リユウ</t>
    </rPh>
    <rPh sb="76" eb="77">
      <t>カンガ</t>
    </rPh>
    <rPh sb="84" eb="86">
      <t>カドウ</t>
    </rPh>
    <rPh sb="86" eb="87">
      <t>リツ</t>
    </rPh>
    <rPh sb="88" eb="91">
      <t>ゼンネンド</t>
    </rPh>
    <rPh sb="91" eb="93">
      <t>ヒリツ</t>
    </rPh>
    <rPh sb="94" eb="96">
      <t>ヒカク</t>
    </rPh>
    <rPh sb="99" eb="100">
      <t>ヒク</t>
    </rPh>
    <rPh sb="107" eb="109">
      <t>ルイジ</t>
    </rPh>
    <rPh sb="109" eb="111">
      <t>シセツ</t>
    </rPh>
    <rPh sb="111" eb="113">
      <t>ヘイキン</t>
    </rPh>
    <rPh sb="114" eb="116">
      <t>オオハバ</t>
    </rPh>
    <rPh sb="117" eb="119">
      <t>シタマワ</t>
    </rPh>
    <rPh sb="126" eb="128">
      <t>コンゴ</t>
    </rPh>
    <rPh sb="129" eb="131">
      <t>リョウキン</t>
    </rPh>
    <rPh sb="131" eb="133">
      <t>シュウニュウ</t>
    </rPh>
    <rPh sb="134" eb="136">
      <t>ゾウカ</t>
    </rPh>
    <rPh sb="142" eb="144">
      <t>カドウ</t>
    </rPh>
    <rPh sb="144" eb="145">
      <t>リツ</t>
    </rPh>
    <rPh sb="146" eb="148">
      <t>カイフク</t>
    </rPh>
    <rPh sb="149" eb="150">
      <t>ム</t>
    </rPh>
    <rPh sb="152" eb="154">
      <t>タイサク</t>
    </rPh>
    <rPh sb="157" eb="159">
      <t>リョウキン</t>
    </rPh>
    <rPh sb="159" eb="161">
      <t>タイケイ</t>
    </rPh>
    <rPh sb="161" eb="162">
      <t>トウ</t>
    </rPh>
    <rPh sb="163" eb="165">
      <t>ミナオ</t>
    </rPh>
    <rPh sb="172" eb="174">
      <t>ケントウ</t>
    </rPh>
    <rPh sb="178" eb="180">
      <t>ヒツヨウ</t>
    </rPh>
    <phoneticPr fontId="5"/>
  </si>
  <si>
    <t>　収益等の状況については、類似施設平均値と比較し、④が高いことにより民間譲渡が期待でき、平成
30年度に開催された庁内検討委員会でも民間への売却方針が出ているため、民間譲渡を視野にして運営していく必要がある。ただし、経年比較すると各指標が悪化傾向にあるため、収益性の改善は行っていく必要がある。</t>
    <rPh sb="1" eb="3">
      <t>シュウエキ</t>
    </rPh>
    <rPh sb="3" eb="4">
      <t>トウ</t>
    </rPh>
    <rPh sb="5" eb="7">
      <t>ジョウキョウ</t>
    </rPh>
    <rPh sb="13" eb="15">
      <t>ルイジ</t>
    </rPh>
    <rPh sb="15" eb="17">
      <t>シセツ</t>
    </rPh>
    <rPh sb="17" eb="20">
      <t>ヘイキンチ</t>
    </rPh>
    <rPh sb="21" eb="23">
      <t>ヒカク</t>
    </rPh>
    <rPh sb="27" eb="28">
      <t>タカ</t>
    </rPh>
    <rPh sb="34" eb="36">
      <t>ミンカン</t>
    </rPh>
    <rPh sb="36" eb="38">
      <t>ジョウト</t>
    </rPh>
    <rPh sb="39" eb="41">
      <t>キタイ</t>
    </rPh>
    <rPh sb="44" eb="46">
      <t>ヘイセイ</t>
    </rPh>
    <rPh sb="49" eb="51">
      <t>ネンド</t>
    </rPh>
    <rPh sb="52" eb="54">
      <t>カイサイ</t>
    </rPh>
    <rPh sb="57" eb="58">
      <t>チョウ</t>
    </rPh>
    <rPh sb="58" eb="59">
      <t>ナイ</t>
    </rPh>
    <rPh sb="59" eb="61">
      <t>ケントウ</t>
    </rPh>
    <rPh sb="61" eb="64">
      <t>イインカイ</t>
    </rPh>
    <rPh sb="66" eb="68">
      <t>ミンカン</t>
    </rPh>
    <rPh sb="70" eb="72">
      <t>バイキャク</t>
    </rPh>
    <rPh sb="72" eb="74">
      <t>ホウシン</t>
    </rPh>
    <rPh sb="75" eb="76">
      <t>デ</t>
    </rPh>
    <rPh sb="82" eb="84">
      <t>ミンカン</t>
    </rPh>
    <rPh sb="84" eb="86">
      <t>ジョウト</t>
    </rPh>
    <rPh sb="87" eb="89">
      <t>シヤ</t>
    </rPh>
    <rPh sb="92" eb="94">
      <t>ウンエイ</t>
    </rPh>
    <rPh sb="98" eb="100">
      <t>ヒツヨウ</t>
    </rPh>
    <rPh sb="108" eb="110">
      <t>ケイネン</t>
    </rPh>
    <rPh sb="110" eb="112">
      <t>ヒカク</t>
    </rPh>
    <rPh sb="115" eb="118">
      <t>カクシヒョウ</t>
    </rPh>
    <rPh sb="119" eb="121">
      <t>アッカ</t>
    </rPh>
    <rPh sb="121" eb="123">
      <t>ケイコウ</t>
    </rPh>
    <rPh sb="129" eb="132">
      <t>シュウエキセイ</t>
    </rPh>
    <rPh sb="133" eb="135">
      <t>カイゼン</t>
    </rPh>
    <rPh sb="136" eb="137">
      <t>オコナ</t>
    </rPh>
    <rPh sb="141" eb="14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</si>
</sst>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210.1</c:v>
                </c:pt>
                <c:pt idx="1">
                  <c:v>199.3</c:v>
                </c:pt>
                <c:pt idx="2">
                  <c:v>186.4</c:v>
                </c:pt>
                <c:pt idx="3">
                  <c:v>167.9</c:v>
                </c:pt>
                <c:pt idx="4">
                  <c:v>108.7</c:v>
                </c:pt>
              </c:numCache>
            </c:numRef>
          </c:val>
          <c:extLst>
            <c:ext xmlns:c16="http://schemas.microsoft.com/office/drawing/2014/chart" uri="{C3380CC4-5D6E-409C-BE32-E72D297353CC}">
              <c16:uniqueId val="{00000000-CC3A-4058-8204-90B7E720B7C1}"/>
            </c:ext>
          </c:extLst>
        </c:ser>
        <c:dLbls>
          <c:showLegendKey val="0"/>
          <c:showVal val="0"/>
          <c:showCatName val="0"/>
          <c:showSerName val="0"/>
          <c:showPercent val="0"/>
          <c:showBubbleSize val="0"/>
        </c:dLbls>
        <c:gapWidth val="150"/>
        <c:axId val="137337056"/>
        <c:axId val="13733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164.9</c:v>
                </c:pt>
              </c:numCache>
            </c:numRef>
          </c:val>
          <c:smooth val="0"/>
          <c:extLst>
            <c:ext xmlns:c16="http://schemas.microsoft.com/office/drawing/2014/chart" uri="{C3380CC4-5D6E-409C-BE32-E72D297353CC}">
              <c16:uniqueId val="{00000001-CC3A-4058-8204-90B7E720B7C1}"/>
            </c:ext>
          </c:extLst>
        </c:ser>
        <c:dLbls>
          <c:showLegendKey val="0"/>
          <c:showVal val="0"/>
          <c:showCatName val="0"/>
          <c:showSerName val="0"/>
          <c:showPercent val="0"/>
          <c:showBubbleSize val="0"/>
        </c:dLbls>
        <c:marker val="1"/>
        <c:smooth val="0"/>
        <c:axId val="137337056"/>
        <c:axId val="137336664"/>
      </c:lineChart>
      <c:catAx>
        <c:axId val="137337056"/>
        <c:scaling>
          <c:orientation val="minMax"/>
        </c:scaling>
        <c:delete val="1"/>
        <c:axPos val="b"/>
        <c:numFmt formatCode="General" sourceLinked="1"/>
        <c:majorTickMark val="none"/>
        <c:minorTickMark val="none"/>
        <c:tickLblPos val="none"/>
        <c:crossAx val="137336664"/>
        <c:crosses val="autoZero"/>
        <c:auto val="1"/>
        <c:lblAlgn val="ctr"/>
        <c:lblOffset val="100"/>
        <c:noMultiLvlLbl val="1"/>
      </c:catAx>
      <c:valAx>
        <c:axId val="13733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33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D72-4355-AF1B-8403BEF26407}"/>
            </c:ext>
          </c:extLst>
        </c:ser>
        <c:dLbls>
          <c:showLegendKey val="0"/>
          <c:showVal val="0"/>
          <c:showCatName val="0"/>
          <c:showSerName val="0"/>
          <c:showPercent val="0"/>
          <c:showBubbleSize val="0"/>
        </c:dLbls>
        <c:gapWidth val="150"/>
        <c:axId val="137333920"/>
        <c:axId val="13733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69.3</c:v>
                </c:pt>
              </c:numCache>
            </c:numRef>
          </c:val>
          <c:smooth val="0"/>
          <c:extLst>
            <c:ext xmlns:c16="http://schemas.microsoft.com/office/drawing/2014/chart" uri="{C3380CC4-5D6E-409C-BE32-E72D297353CC}">
              <c16:uniqueId val="{00000001-1D72-4355-AF1B-8403BEF26407}"/>
            </c:ext>
          </c:extLst>
        </c:ser>
        <c:dLbls>
          <c:showLegendKey val="0"/>
          <c:showVal val="0"/>
          <c:showCatName val="0"/>
          <c:showSerName val="0"/>
          <c:showPercent val="0"/>
          <c:showBubbleSize val="0"/>
        </c:dLbls>
        <c:marker val="1"/>
        <c:smooth val="0"/>
        <c:axId val="137333920"/>
        <c:axId val="137334312"/>
      </c:lineChart>
      <c:catAx>
        <c:axId val="137333920"/>
        <c:scaling>
          <c:orientation val="minMax"/>
        </c:scaling>
        <c:delete val="1"/>
        <c:axPos val="b"/>
        <c:numFmt formatCode="General" sourceLinked="1"/>
        <c:majorTickMark val="none"/>
        <c:minorTickMark val="none"/>
        <c:tickLblPos val="none"/>
        <c:crossAx val="137334312"/>
        <c:crosses val="autoZero"/>
        <c:auto val="1"/>
        <c:lblAlgn val="ctr"/>
        <c:lblOffset val="100"/>
        <c:noMultiLvlLbl val="1"/>
      </c:catAx>
      <c:valAx>
        <c:axId val="137334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33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207-40E4-8DBF-31B733E807AB}"/>
            </c:ext>
          </c:extLst>
        </c:ser>
        <c:dLbls>
          <c:showLegendKey val="0"/>
          <c:showVal val="0"/>
          <c:showCatName val="0"/>
          <c:showSerName val="0"/>
          <c:showPercent val="0"/>
          <c:showBubbleSize val="0"/>
        </c:dLbls>
        <c:gapWidth val="150"/>
        <c:axId val="138074504"/>
        <c:axId val="13807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207-40E4-8DBF-31B733E807AB}"/>
            </c:ext>
          </c:extLst>
        </c:ser>
        <c:dLbls>
          <c:showLegendKey val="0"/>
          <c:showVal val="0"/>
          <c:showCatName val="0"/>
          <c:showSerName val="0"/>
          <c:showPercent val="0"/>
          <c:showBubbleSize val="0"/>
        </c:dLbls>
        <c:marker val="1"/>
        <c:smooth val="0"/>
        <c:axId val="138074504"/>
        <c:axId val="138075288"/>
      </c:lineChart>
      <c:catAx>
        <c:axId val="138074504"/>
        <c:scaling>
          <c:orientation val="minMax"/>
        </c:scaling>
        <c:delete val="1"/>
        <c:axPos val="b"/>
        <c:numFmt formatCode="General" sourceLinked="1"/>
        <c:majorTickMark val="none"/>
        <c:minorTickMark val="none"/>
        <c:tickLblPos val="none"/>
        <c:crossAx val="138075288"/>
        <c:crosses val="autoZero"/>
        <c:auto val="1"/>
        <c:lblAlgn val="ctr"/>
        <c:lblOffset val="100"/>
        <c:noMultiLvlLbl val="1"/>
      </c:catAx>
      <c:valAx>
        <c:axId val="13807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7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035-44BA-A051-9C7F99BA0219}"/>
            </c:ext>
          </c:extLst>
        </c:ser>
        <c:dLbls>
          <c:showLegendKey val="0"/>
          <c:showVal val="0"/>
          <c:showCatName val="0"/>
          <c:showSerName val="0"/>
          <c:showPercent val="0"/>
          <c:showBubbleSize val="0"/>
        </c:dLbls>
        <c:gapWidth val="150"/>
        <c:axId val="138071760"/>
        <c:axId val="13807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35-44BA-A051-9C7F99BA0219}"/>
            </c:ext>
          </c:extLst>
        </c:ser>
        <c:dLbls>
          <c:showLegendKey val="0"/>
          <c:showVal val="0"/>
          <c:showCatName val="0"/>
          <c:showSerName val="0"/>
          <c:showPercent val="0"/>
          <c:showBubbleSize val="0"/>
        </c:dLbls>
        <c:marker val="1"/>
        <c:smooth val="0"/>
        <c:axId val="138071760"/>
        <c:axId val="138073328"/>
      </c:lineChart>
      <c:catAx>
        <c:axId val="138071760"/>
        <c:scaling>
          <c:orientation val="minMax"/>
        </c:scaling>
        <c:delete val="1"/>
        <c:axPos val="b"/>
        <c:numFmt formatCode="General" sourceLinked="1"/>
        <c:majorTickMark val="none"/>
        <c:minorTickMark val="none"/>
        <c:tickLblPos val="none"/>
        <c:crossAx val="138073328"/>
        <c:crosses val="autoZero"/>
        <c:auto val="1"/>
        <c:lblAlgn val="ctr"/>
        <c:lblOffset val="100"/>
        <c:noMultiLvlLbl val="1"/>
      </c:catAx>
      <c:valAx>
        <c:axId val="13807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7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F77-4A89-A2BD-CED6497D500B}"/>
            </c:ext>
          </c:extLst>
        </c:ser>
        <c:dLbls>
          <c:showLegendKey val="0"/>
          <c:showVal val="0"/>
          <c:showCatName val="0"/>
          <c:showSerName val="0"/>
          <c:showPercent val="0"/>
          <c:showBubbleSize val="0"/>
        </c:dLbls>
        <c:gapWidth val="150"/>
        <c:axId val="138073720"/>
        <c:axId val="13807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9.9</c:v>
                </c:pt>
              </c:numCache>
            </c:numRef>
          </c:val>
          <c:smooth val="0"/>
          <c:extLst>
            <c:ext xmlns:c16="http://schemas.microsoft.com/office/drawing/2014/chart" uri="{C3380CC4-5D6E-409C-BE32-E72D297353CC}">
              <c16:uniqueId val="{00000001-DF77-4A89-A2BD-CED6497D500B}"/>
            </c:ext>
          </c:extLst>
        </c:ser>
        <c:dLbls>
          <c:showLegendKey val="0"/>
          <c:showVal val="0"/>
          <c:showCatName val="0"/>
          <c:showSerName val="0"/>
          <c:showPercent val="0"/>
          <c:showBubbleSize val="0"/>
        </c:dLbls>
        <c:marker val="1"/>
        <c:smooth val="0"/>
        <c:axId val="138073720"/>
        <c:axId val="138076072"/>
      </c:lineChart>
      <c:catAx>
        <c:axId val="138073720"/>
        <c:scaling>
          <c:orientation val="minMax"/>
        </c:scaling>
        <c:delete val="1"/>
        <c:axPos val="b"/>
        <c:numFmt formatCode="General" sourceLinked="1"/>
        <c:majorTickMark val="none"/>
        <c:minorTickMark val="none"/>
        <c:tickLblPos val="none"/>
        <c:crossAx val="138076072"/>
        <c:crosses val="autoZero"/>
        <c:auto val="1"/>
        <c:lblAlgn val="ctr"/>
        <c:lblOffset val="100"/>
        <c:noMultiLvlLbl val="1"/>
      </c:catAx>
      <c:valAx>
        <c:axId val="13807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7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D80-4F90-A60C-295A5C54116A}"/>
            </c:ext>
          </c:extLst>
        </c:ser>
        <c:dLbls>
          <c:showLegendKey val="0"/>
          <c:showVal val="0"/>
          <c:showCatName val="0"/>
          <c:showSerName val="0"/>
          <c:showPercent val="0"/>
          <c:showBubbleSize val="0"/>
        </c:dLbls>
        <c:gapWidth val="150"/>
        <c:axId val="138078032"/>
        <c:axId val="13807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255</c:v>
                </c:pt>
              </c:numCache>
            </c:numRef>
          </c:val>
          <c:smooth val="0"/>
          <c:extLst>
            <c:ext xmlns:c16="http://schemas.microsoft.com/office/drawing/2014/chart" uri="{C3380CC4-5D6E-409C-BE32-E72D297353CC}">
              <c16:uniqueId val="{00000001-DD80-4F90-A60C-295A5C54116A}"/>
            </c:ext>
          </c:extLst>
        </c:ser>
        <c:dLbls>
          <c:showLegendKey val="0"/>
          <c:showVal val="0"/>
          <c:showCatName val="0"/>
          <c:showSerName val="0"/>
          <c:showPercent val="0"/>
          <c:showBubbleSize val="0"/>
        </c:dLbls>
        <c:marker val="1"/>
        <c:smooth val="0"/>
        <c:axId val="138078032"/>
        <c:axId val="138079208"/>
      </c:lineChart>
      <c:catAx>
        <c:axId val="138078032"/>
        <c:scaling>
          <c:orientation val="minMax"/>
        </c:scaling>
        <c:delete val="1"/>
        <c:axPos val="b"/>
        <c:numFmt formatCode="General" sourceLinked="1"/>
        <c:majorTickMark val="none"/>
        <c:minorTickMark val="none"/>
        <c:tickLblPos val="none"/>
        <c:crossAx val="138079208"/>
        <c:crosses val="autoZero"/>
        <c:auto val="1"/>
        <c:lblAlgn val="ctr"/>
        <c:lblOffset val="100"/>
        <c:noMultiLvlLbl val="1"/>
      </c:catAx>
      <c:valAx>
        <c:axId val="138079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07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143.9</c:v>
                </c:pt>
                <c:pt idx="1">
                  <c:v>142</c:v>
                </c:pt>
                <c:pt idx="2">
                  <c:v>130.9</c:v>
                </c:pt>
                <c:pt idx="3">
                  <c:v>125.3</c:v>
                </c:pt>
                <c:pt idx="4">
                  <c:v>92.9</c:v>
                </c:pt>
              </c:numCache>
            </c:numRef>
          </c:val>
          <c:extLst>
            <c:ext xmlns:c16="http://schemas.microsoft.com/office/drawing/2014/chart" uri="{C3380CC4-5D6E-409C-BE32-E72D297353CC}">
              <c16:uniqueId val="{00000000-E4F1-4A7E-B0B1-E23A375401AA}"/>
            </c:ext>
          </c:extLst>
        </c:ser>
        <c:dLbls>
          <c:showLegendKey val="0"/>
          <c:showVal val="0"/>
          <c:showCatName val="0"/>
          <c:showSerName val="0"/>
          <c:showPercent val="0"/>
          <c:showBubbleSize val="0"/>
        </c:dLbls>
        <c:gapWidth val="150"/>
        <c:axId val="138074112"/>
        <c:axId val="13807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140.30000000000001</c:v>
                </c:pt>
              </c:numCache>
            </c:numRef>
          </c:val>
          <c:smooth val="0"/>
          <c:extLst>
            <c:ext xmlns:c16="http://schemas.microsoft.com/office/drawing/2014/chart" uri="{C3380CC4-5D6E-409C-BE32-E72D297353CC}">
              <c16:uniqueId val="{00000001-E4F1-4A7E-B0B1-E23A375401AA}"/>
            </c:ext>
          </c:extLst>
        </c:ser>
        <c:dLbls>
          <c:showLegendKey val="0"/>
          <c:showVal val="0"/>
          <c:showCatName val="0"/>
          <c:showSerName val="0"/>
          <c:showPercent val="0"/>
          <c:showBubbleSize val="0"/>
        </c:dLbls>
        <c:marker val="1"/>
        <c:smooth val="0"/>
        <c:axId val="138074112"/>
        <c:axId val="138074896"/>
      </c:lineChart>
      <c:catAx>
        <c:axId val="138074112"/>
        <c:scaling>
          <c:orientation val="minMax"/>
        </c:scaling>
        <c:delete val="1"/>
        <c:axPos val="b"/>
        <c:numFmt formatCode="General" sourceLinked="1"/>
        <c:majorTickMark val="none"/>
        <c:minorTickMark val="none"/>
        <c:tickLblPos val="none"/>
        <c:crossAx val="138074896"/>
        <c:crosses val="autoZero"/>
        <c:auto val="1"/>
        <c:lblAlgn val="ctr"/>
        <c:lblOffset val="100"/>
        <c:noMultiLvlLbl val="1"/>
      </c:catAx>
      <c:valAx>
        <c:axId val="13807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7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52</c:v>
                </c:pt>
                <c:pt idx="1">
                  <c:v>0</c:v>
                </c:pt>
                <c:pt idx="2">
                  <c:v>46</c:v>
                </c:pt>
                <c:pt idx="3">
                  <c:v>40.1</c:v>
                </c:pt>
                <c:pt idx="4">
                  <c:v>7.3</c:v>
                </c:pt>
              </c:numCache>
            </c:numRef>
          </c:val>
          <c:extLst>
            <c:ext xmlns:c16="http://schemas.microsoft.com/office/drawing/2014/chart" uri="{C3380CC4-5D6E-409C-BE32-E72D297353CC}">
              <c16:uniqueId val="{00000000-E3EC-4459-9227-D6665EB59463}"/>
            </c:ext>
          </c:extLst>
        </c:ser>
        <c:dLbls>
          <c:showLegendKey val="0"/>
          <c:showVal val="0"/>
          <c:showCatName val="0"/>
          <c:showSerName val="0"/>
          <c:showPercent val="0"/>
          <c:showBubbleSize val="0"/>
        </c:dLbls>
        <c:gapWidth val="150"/>
        <c:axId val="138072544"/>
        <c:axId val="1380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-15.9</c:v>
                </c:pt>
              </c:numCache>
            </c:numRef>
          </c:val>
          <c:smooth val="0"/>
          <c:extLst>
            <c:ext xmlns:c16="http://schemas.microsoft.com/office/drawing/2014/chart" uri="{C3380CC4-5D6E-409C-BE32-E72D297353CC}">
              <c16:uniqueId val="{00000001-E3EC-4459-9227-D6665EB59463}"/>
            </c:ext>
          </c:extLst>
        </c:ser>
        <c:dLbls>
          <c:showLegendKey val="0"/>
          <c:showVal val="0"/>
          <c:showCatName val="0"/>
          <c:showSerName val="0"/>
          <c:showPercent val="0"/>
          <c:showBubbleSize val="0"/>
        </c:dLbls>
        <c:marker val="1"/>
        <c:smooth val="0"/>
        <c:axId val="138072544"/>
        <c:axId val="138077248"/>
      </c:lineChart>
      <c:catAx>
        <c:axId val="138072544"/>
        <c:scaling>
          <c:orientation val="minMax"/>
        </c:scaling>
        <c:delete val="1"/>
        <c:axPos val="b"/>
        <c:numFmt formatCode="General" sourceLinked="1"/>
        <c:majorTickMark val="none"/>
        <c:minorTickMark val="none"/>
        <c:tickLblPos val="none"/>
        <c:crossAx val="138077248"/>
        <c:crosses val="autoZero"/>
        <c:auto val="1"/>
        <c:lblAlgn val="ctr"/>
        <c:lblOffset val="100"/>
        <c:noMultiLvlLbl val="1"/>
      </c:catAx>
      <c:valAx>
        <c:axId val="13807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7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31043</c:v>
                </c:pt>
                <c:pt idx="1">
                  <c:v>29106</c:v>
                </c:pt>
                <c:pt idx="2">
                  <c:v>24869</c:v>
                </c:pt>
                <c:pt idx="3">
                  <c:v>20959</c:v>
                </c:pt>
                <c:pt idx="4">
                  <c:v>2933</c:v>
                </c:pt>
              </c:numCache>
            </c:numRef>
          </c:val>
          <c:extLst>
            <c:ext xmlns:c16="http://schemas.microsoft.com/office/drawing/2014/chart" uri="{C3380CC4-5D6E-409C-BE32-E72D297353CC}">
              <c16:uniqueId val="{00000000-B48D-4C50-85F5-1BB7589A5842}"/>
            </c:ext>
          </c:extLst>
        </c:ser>
        <c:dLbls>
          <c:showLegendKey val="0"/>
          <c:showVal val="0"/>
          <c:showCatName val="0"/>
          <c:showSerName val="0"/>
          <c:showPercent val="0"/>
          <c:showBubbleSize val="0"/>
        </c:dLbls>
        <c:gapWidth val="150"/>
        <c:axId val="138078424"/>
        <c:axId val="20883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13473</c:v>
                </c:pt>
              </c:numCache>
            </c:numRef>
          </c:val>
          <c:smooth val="0"/>
          <c:extLst>
            <c:ext xmlns:c16="http://schemas.microsoft.com/office/drawing/2014/chart" uri="{C3380CC4-5D6E-409C-BE32-E72D297353CC}">
              <c16:uniqueId val="{00000001-B48D-4C50-85F5-1BB7589A5842}"/>
            </c:ext>
          </c:extLst>
        </c:ser>
        <c:dLbls>
          <c:showLegendKey val="0"/>
          <c:showVal val="0"/>
          <c:showCatName val="0"/>
          <c:showSerName val="0"/>
          <c:showPercent val="0"/>
          <c:showBubbleSize val="0"/>
        </c:dLbls>
        <c:marker val="1"/>
        <c:smooth val="0"/>
        <c:axId val="138078424"/>
        <c:axId val="208838280"/>
      </c:lineChart>
      <c:catAx>
        <c:axId val="138078424"/>
        <c:scaling>
          <c:orientation val="minMax"/>
        </c:scaling>
        <c:delete val="1"/>
        <c:axPos val="b"/>
        <c:numFmt formatCode="General" sourceLinked="1"/>
        <c:majorTickMark val="none"/>
        <c:minorTickMark val="none"/>
        <c:tickLblPos val="none"/>
        <c:crossAx val="208838280"/>
        <c:crosses val="autoZero"/>
        <c:auto val="1"/>
        <c:lblAlgn val="ctr"/>
        <c:lblOffset val="100"/>
        <c:noMultiLvlLbl val="1"/>
      </c:catAx>
      <c:valAx>
        <c:axId val="208838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078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5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静岡県三島市　市営中央駐車場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6340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269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210.1</v>
      </c>
      <c r="V31" s="118"/>
      <c r="W31" s="118"/>
      <c r="X31" s="118"/>
      <c r="Y31" s="118"/>
      <c r="Z31" s="118"/>
      <c r="AA31" s="118"/>
      <c r="AB31" s="118"/>
      <c r="AC31" s="118"/>
      <c r="AD31" s="118"/>
      <c r="AE31" s="118"/>
      <c r="AF31" s="118"/>
      <c r="AG31" s="118"/>
      <c r="AH31" s="118"/>
      <c r="AI31" s="118"/>
      <c r="AJ31" s="118"/>
      <c r="AK31" s="118"/>
      <c r="AL31" s="118"/>
      <c r="AM31" s="118"/>
      <c r="AN31" s="118">
        <f>データ!Z7</f>
        <v>199.3</v>
      </c>
      <c r="AO31" s="118"/>
      <c r="AP31" s="118"/>
      <c r="AQ31" s="118"/>
      <c r="AR31" s="118"/>
      <c r="AS31" s="118"/>
      <c r="AT31" s="118"/>
      <c r="AU31" s="118"/>
      <c r="AV31" s="118"/>
      <c r="AW31" s="118"/>
      <c r="AX31" s="118"/>
      <c r="AY31" s="118"/>
      <c r="AZ31" s="118"/>
      <c r="BA31" s="118"/>
      <c r="BB31" s="118"/>
      <c r="BC31" s="118"/>
      <c r="BD31" s="118"/>
      <c r="BE31" s="118"/>
      <c r="BF31" s="118"/>
      <c r="BG31" s="118">
        <f>データ!AA7</f>
        <v>186.4</v>
      </c>
      <c r="BH31" s="118"/>
      <c r="BI31" s="118"/>
      <c r="BJ31" s="118"/>
      <c r="BK31" s="118"/>
      <c r="BL31" s="118"/>
      <c r="BM31" s="118"/>
      <c r="BN31" s="118"/>
      <c r="BO31" s="118"/>
      <c r="BP31" s="118"/>
      <c r="BQ31" s="118"/>
      <c r="BR31" s="118"/>
      <c r="BS31" s="118"/>
      <c r="BT31" s="118"/>
      <c r="BU31" s="118"/>
      <c r="BV31" s="118"/>
      <c r="BW31" s="118"/>
      <c r="BX31" s="118"/>
      <c r="BY31" s="118"/>
      <c r="BZ31" s="118">
        <f>データ!AB7</f>
        <v>167.9</v>
      </c>
      <c r="CA31" s="118"/>
      <c r="CB31" s="118"/>
      <c r="CC31" s="118"/>
      <c r="CD31" s="118"/>
      <c r="CE31" s="118"/>
      <c r="CF31" s="118"/>
      <c r="CG31" s="118"/>
      <c r="CH31" s="118"/>
      <c r="CI31" s="118"/>
      <c r="CJ31" s="118"/>
      <c r="CK31" s="118"/>
      <c r="CL31" s="118"/>
      <c r="CM31" s="118"/>
      <c r="CN31" s="118"/>
      <c r="CO31" s="118"/>
      <c r="CP31" s="118"/>
      <c r="CQ31" s="118"/>
      <c r="CR31" s="118"/>
      <c r="CS31" s="118">
        <f>データ!AC7</f>
        <v>108.7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143.9</v>
      </c>
      <c r="JD31" s="120"/>
      <c r="JE31" s="120"/>
      <c r="JF31" s="120"/>
      <c r="JG31" s="120"/>
      <c r="JH31" s="120"/>
      <c r="JI31" s="120"/>
      <c r="JJ31" s="120"/>
      <c r="JK31" s="120"/>
      <c r="JL31" s="120"/>
      <c r="JM31" s="120"/>
      <c r="JN31" s="120"/>
      <c r="JO31" s="120"/>
      <c r="JP31" s="120"/>
      <c r="JQ31" s="120"/>
      <c r="JR31" s="120"/>
      <c r="JS31" s="120"/>
      <c r="JT31" s="120"/>
      <c r="JU31" s="121"/>
      <c r="JV31" s="119">
        <f>データ!DL7</f>
        <v>142</v>
      </c>
      <c r="JW31" s="120"/>
      <c r="JX31" s="120"/>
      <c r="JY31" s="120"/>
      <c r="JZ31" s="120"/>
      <c r="KA31" s="120"/>
      <c r="KB31" s="120"/>
      <c r="KC31" s="120"/>
      <c r="KD31" s="120"/>
      <c r="KE31" s="120"/>
      <c r="KF31" s="120"/>
      <c r="KG31" s="120"/>
      <c r="KH31" s="120"/>
      <c r="KI31" s="120"/>
      <c r="KJ31" s="120"/>
      <c r="KK31" s="120"/>
      <c r="KL31" s="120"/>
      <c r="KM31" s="120"/>
      <c r="KN31" s="121"/>
      <c r="KO31" s="119">
        <f>データ!DM7</f>
        <v>130.9</v>
      </c>
      <c r="KP31" s="120"/>
      <c r="KQ31" s="120"/>
      <c r="KR31" s="120"/>
      <c r="KS31" s="120"/>
      <c r="KT31" s="120"/>
      <c r="KU31" s="120"/>
      <c r="KV31" s="120"/>
      <c r="KW31" s="120"/>
      <c r="KX31" s="120"/>
      <c r="KY31" s="120"/>
      <c r="KZ31" s="120"/>
      <c r="LA31" s="120"/>
      <c r="LB31" s="120"/>
      <c r="LC31" s="120"/>
      <c r="LD31" s="120"/>
      <c r="LE31" s="120"/>
      <c r="LF31" s="120"/>
      <c r="LG31" s="121"/>
      <c r="LH31" s="119">
        <f>データ!DN7</f>
        <v>125.3</v>
      </c>
      <c r="LI31" s="120"/>
      <c r="LJ31" s="120"/>
      <c r="LK31" s="120"/>
      <c r="LL31" s="120"/>
      <c r="LM31" s="120"/>
      <c r="LN31" s="120"/>
      <c r="LO31" s="120"/>
      <c r="LP31" s="120"/>
      <c r="LQ31" s="120"/>
      <c r="LR31" s="120"/>
      <c r="LS31" s="120"/>
      <c r="LT31" s="120"/>
      <c r="LU31" s="120"/>
      <c r="LV31" s="120"/>
      <c r="LW31" s="120"/>
      <c r="LX31" s="120"/>
      <c r="LY31" s="120"/>
      <c r="LZ31" s="121"/>
      <c r="MA31" s="119">
        <f>データ!DO7</f>
        <v>92.9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52</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46</v>
      </c>
      <c r="FY52" s="118"/>
      <c r="FZ52" s="118"/>
      <c r="GA52" s="118"/>
      <c r="GB52" s="118"/>
      <c r="GC52" s="118"/>
      <c r="GD52" s="118"/>
      <c r="GE52" s="118"/>
      <c r="GF52" s="118"/>
      <c r="GG52" s="118"/>
      <c r="GH52" s="118"/>
      <c r="GI52" s="118"/>
      <c r="GJ52" s="118"/>
      <c r="GK52" s="118"/>
      <c r="GL52" s="118"/>
      <c r="GM52" s="118"/>
      <c r="GN52" s="118"/>
      <c r="GO52" s="118"/>
      <c r="GP52" s="118"/>
      <c r="GQ52" s="118">
        <f>データ!BI7</f>
        <v>40.1</v>
      </c>
      <c r="GR52" s="118"/>
      <c r="GS52" s="118"/>
      <c r="GT52" s="118"/>
      <c r="GU52" s="118"/>
      <c r="GV52" s="118"/>
      <c r="GW52" s="118"/>
      <c r="GX52" s="118"/>
      <c r="GY52" s="118"/>
      <c r="GZ52" s="118"/>
      <c r="HA52" s="118"/>
      <c r="HB52" s="118"/>
      <c r="HC52" s="118"/>
      <c r="HD52" s="118"/>
      <c r="HE52" s="118"/>
      <c r="HF52" s="118"/>
      <c r="HG52" s="118"/>
      <c r="HH52" s="118"/>
      <c r="HI52" s="118"/>
      <c r="HJ52" s="118">
        <f>データ!BJ7</f>
        <v>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31043</v>
      </c>
      <c r="JD52" s="125"/>
      <c r="JE52" s="125"/>
      <c r="JF52" s="125"/>
      <c r="JG52" s="125"/>
      <c r="JH52" s="125"/>
      <c r="JI52" s="125"/>
      <c r="JJ52" s="125"/>
      <c r="JK52" s="125"/>
      <c r="JL52" s="125"/>
      <c r="JM52" s="125"/>
      <c r="JN52" s="125"/>
      <c r="JO52" s="125"/>
      <c r="JP52" s="125"/>
      <c r="JQ52" s="125"/>
      <c r="JR52" s="125"/>
      <c r="JS52" s="125"/>
      <c r="JT52" s="125"/>
      <c r="JU52" s="125"/>
      <c r="JV52" s="125">
        <f>データ!BR7</f>
        <v>29106</v>
      </c>
      <c r="JW52" s="125"/>
      <c r="JX52" s="125"/>
      <c r="JY52" s="125"/>
      <c r="JZ52" s="125"/>
      <c r="KA52" s="125"/>
      <c r="KB52" s="125"/>
      <c r="KC52" s="125"/>
      <c r="KD52" s="125"/>
      <c r="KE52" s="125"/>
      <c r="KF52" s="125"/>
      <c r="KG52" s="125"/>
      <c r="KH52" s="125"/>
      <c r="KI52" s="125"/>
      <c r="KJ52" s="125"/>
      <c r="KK52" s="125"/>
      <c r="KL52" s="125"/>
      <c r="KM52" s="125"/>
      <c r="KN52" s="125"/>
      <c r="KO52" s="125">
        <f>データ!BS7</f>
        <v>24869</v>
      </c>
      <c r="KP52" s="125"/>
      <c r="KQ52" s="125"/>
      <c r="KR52" s="125"/>
      <c r="KS52" s="125"/>
      <c r="KT52" s="125"/>
      <c r="KU52" s="125"/>
      <c r="KV52" s="125"/>
      <c r="KW52" s="125"/>
      <c r="KX52" s="125"/>
      <c r="KY52" s="125"/>
      <c r="KZ52" s="125"/>
      <c r="LA52" s="125"/>
      <c r="LB52" s="125"/>
      <c r="LC52" s="125"/>
      <c r="LD52" s="125"/>
      <c r="LE52" s="125"/>
      <c r="LF52" s="125"/>
      <c r="LG52" s="125"/>
      <c r="LH52" s="125">
        <f>データ!BT7</f>
        <v>20959</v>
      </c>
      <c r="LI52" s="125"/>
      <c r="LJ52" s="125"/>
      <c r="LK52" s="125"/>
      <c r="LL52" s="125"/>
      <c r="LM52" s="125"/>
      <c r="LN52" s="125"/>
      <c r="LO52" s="125"/>
      <c r="LP52" s="125"/>
      <c r="LQ52" s="125"/>
      <c r="LR52" s="125"/>
      <c r="LS52" s="125"/>
      <c r="LT52" s="125"/>
      <c r="LU52" s="125"/>
      <c r="LV52" s="125"/>
      <c r="LW52" s="125"/>
      <c r="LX52" s="125"/>
      <c r="LY52" s="125"/>
      <c r="LZ52" s="125"/>
      <c r="MA52" s="125">
        <f>データ!BU7</f>
        <v>2933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255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13473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149374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gi9qyEdAdZT+2fdN2FUHgayrkjcP2hghvm02RCskXjhygHmQwvUkoib63WF2Q1jcf9Vuq3OI88pCauYmJriJmA==" saltValue="v9f5tRyBlBpX93PBV7oNN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104</v>
      </c>
      <c r="AV5" s="59" t="s">
        <v>105</v>
      </c>
      <c r="AW5" s="59" t="s">
        <v>91</v>
      </c>
      <c r="AX5" s="59" t="s">
        <v>106</v>
      </c>
      <c r="AY5" s="59" t="s">
        <v>107</v>
      </c>
      <c r="AZ5" s="59" t="s">
        <v>94</v>
      </c>
      <c r="BA5" s="59" t="s">
        <v>95</v>
      </c>
      <c r="BB5" s="59" t="s">
        <v>96</v>
      </c>
      <c r="BC5" s="59" t="s">
        <v>97</v>
      </c>
      <c r="BD5" s="59" t="s">
        <v>98</v>
      </c>
      <c r="BE5" s="59" t="s">
        <v>99</v>
      </c>
      <c r="BF5" s="59" t="s">
        <v>104</v>
      </c>
      <c r="BG5" s="59" t="s">
        <v>101</v>
      </c>
      <c r="BH5" s="59" t="s">
        <v>108</v>
      </c>
      <c r="BI5" s="59" t="s">
        <v>92</v>
      </c>
      <c r="BJ5" s="59" t="s">
        <v>107</v>
      </c>
      <c r="BK5" s="59" t="s">
        <v>94</v>
      </c>
      <c r="BL5" s="59" t="s">
        <v>95</v>
      </c>
      <c r="BM5" s="59" t="s">
        <v>96</v>
      </c>
      <c r="BN5" s="59" t="s">
        <v>97</v>
      </c>
      <c r="BO5" s="59" t="s">
        <v>98</v>
      </c>
      <c r="BP5" s="59" t="s">
        <v>99</v>
      </c>
      <c r="BQ5" s="59" t="s">
        <v>104</v>
      </c>
      <c r="BR5" s="59" t="s">
        <v>101</v>
      </c>
      <c r="BS5" s="59" t="s">
        <v>91</v>
      </c>
      <c r="BT5" s="59" t="s">
        <v>103</v>
      </c>
      <c r="BU5" s="59" t="s">
        <v>107</v>
      </c>
      <c r="BV5" s="59" t="s">
        <v>94</v>
      </c>
      <c r="BW5" s="59" t="s">
        <v>95</v>
      </c>
      <c r="BX5" s="59" t="s">
        <v>96</v>
      </c>
      <c r="BY5" s="59" t="s">
        <v>97</v>
      </c>
      <c r="BZ5" s="59" t="s">
        <v>98</v>
      </c>
      <c r="CA5" s="59" t="s">
        <v>99</v>
      </c>
      <c r="CB5" s="59" t="s">
        <v>104</v>
      </c>
      <c r="CC5" s="59" t="s">
        <v>109</v>
      </c>
      <c r="CD5" s="59" t="s">
        <v>108</v>
      </c>
      <c r="CE5" s="59" t="s">
        <v>92</v>
      </c>
      <c r="CF5" s="59" t="s">
        <v>107</v>
      </c>
      <c r="CG5" s="59" t="s">
        <v>94</v>
      </c>
      <c r="CH5" s="59" t="s">
        <v>95</v>
      </c>
      <c r="CI5" s="59" t="s">
        <v>96</v>
      </c>
      <c r="CJ5" s="59" t="s">
        <v>97</v>
      </c>
      <c r="CK5" s="59" t="s">
        <v>98</v>
      </c>
      <c r="CL5" s="59" t="s">
        <v>99</v>
      </c>
      <c r="CM5" s="150"/>
      <c r="CN5" s="150"/>
      <c r="CO5" s="59" t="s">
        <v>104</v>
      </c>
      <c r="CP5" s="59" t="s">
        <v>90</v>
      </c>
      <c r="CQ5" s="59" t="s">
        <v>91</v>
      </c>
      <c r="CR5" s="59" t="s">
        <v>92</v>
      </c>
      <c r="CS5" s="59" t="s">
        <v>107</v>
      </c>
      <c r="CT5" s="59" t="s">
        <v>94</v>
      </c>
      <c r="CU5" s="59" t="s">
        <v>95</v>
      </c>
      <c r="CV5" s="59" t="s">
        <v>96</v>
      </c>
      <c r="CW5" s="59" t="s">
        <v>97</v>
      </c>
      <c r="CX5" s="59" t="s">
        <v>98</v>
      </c>
      <c r="CY5" s="59" t="s">
        <v>99</v>
      </c>
      <c r="CZ5" s="59" t="s">
        <v>89</v>
      </c>
      <c r="DA5" s="59" t="s">
        <v>109</v>
      </c>
      <c r="DB5" s="59" t="s">
        <v>108</v>
      </c>
      <c r="DC5" s="59" t="s">
        <v>103</v>
      </c>
      <c r="DD5" s="59" t="s">
        <v>107</v>
      </c>
      <c r="DE5" s="59" t="s">
        <v>94</v>
      </c>
      <c r="DF5" s="59" t="s">
        <v>95</v>
      </c>
      <c r="DG5" s="59" t="s">
        <v>96</v>
      </c>
      <c r="DH5" s="59" t="s">
        <v>97</v>
      </c>
      <c r="DI5" s="59" t="s">
        <v>98</v>
      </c>
      <c r="DJ5" s="59" t="s">
        <v>35</v>
      </c>
      <c r="DK5" s="59" t="s">
        <v>89</v>
      </c>
      <c r="DL5" s="59" t="s">
        <v>109</v>
      </c>
      <c r="DM5" s="59" t="s">
        <v>91</v>
      </c>
      <c r="DN5" s="59" t="s">
        <v>92</v>
      </c>
      <c r="DO5" s="59" t="s">
        <v>93</v>
      </c>
      <c r="DP5" s="59" t="s">
        <v>94</v>
      </c>
      <c r="DQ5" s="59" t="s">
        <v>95</v>
      </c>
      <c r="DR5" s="59" t="s">
        <v>96</v>
      </c>
      <c r="DS5" s="59" t="s">
        <v>97</v>
      </c>
      <c r="DT5" s="59" t="s">
        <v>98</v>
      </c>
      <c r="DU5" s="59" t="s">
        <v>99</v>
      </c>
    </row>
    <row r="6" spans="1:125" s="66" customFormat="1" x14ac:dyDescent="0.15">
      <c r="A6" s="49" t="s">
        <v>110</v>
      </c>
      <c r="B6" s="60">
        <f>B8</f>
        <v>2020</v>
      </c>
      <c r="C6" s="60">
        <f t="shared" ref="C6:X6" si="1">C8</f>
        <v>222062</v>
      </c>
      <c r="D6" s="60">
        <f t="shared" si="1"/>
        <v>47</v>
      </c>
      <c r="E6" s="60">
        <f t="shared" si="1"/>
        <v>14</v>
      </c>
      <c r="F6" s="60">
        <f t="shared" si="1"/>
        <v>0</v>
      </c>
      <c r="G6" s="60">
        <f t="shared" si="1"/>
        <v>1</v>
      </c>
      <c r="H6" s="60" t="str">
        <f>SUBSTITUTE(H8,"　","")</f>
        <v>静岡県三島市</v>
      </c>
      <c r="I6" s="60" t="str">
        <f t="shared" si="1"/>
        <v>市営中央駐車場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27</v>
      </c>
      <c r="S6" s="62" t="str">
        <f t="shared" si="1"/>
        <v>公共施設</v>
      </c>
      <c r="T6" s="62" t="str">
        <f t="shared" si="1"/>
        <v>無</v>
      </c>
      <c r="U6" s="63">
        <f t="shared" si="1"/>
        <v>6340</v>
      </c>
      <c r="V6" s="63">
        <f t="shared" si="1"/>
        <v>269</v>
      </c>
      <c r="W6" s="63">
        <f t="shared" si="1"/>
        <v>200</v>
      </c>
      <c r="X6" s="62" t="str">
        <f t="shared" si="1"/>
        <v>無</v>
      </c>
      <c r="Y6" s="64">
        <f>IF(Y8="-",NA(),Y8)</f>
        <v>210.1</v>
      </c>
      <c r="Z6" s="64">
        <f t="shared" ref="Z6:AH6" si="2">IF(Z8="-",NA(),Z8)</f>
        <v>199.3</v>
      </c>
      <c r="AA6" s="64">
        <f t="shared" si="2"/>
        <v>186.4</v>
      </c>
      <c r="AB6" s="64">
        <f t="shared" si="2"/>
        <v>167.9</v>
      </c>
      <c r="AC6" s="64">
        <f t="shared" si="2"/>
        <v>108.7</v>
      </c>
      <c r="AD6" s="64">
        <f t="shared" si="2"/>
        <v>156</v>
      </c>
      <c r="AE6" s="64">
        <f t="shared" si="2"/>
        <v>218.3</v>
      </c>
      <c r="AF6" s="64">
        <f t="shared" si="2"/>
        <v>255.1</v>
      </c>
      <c r="AG6" s="64">
        <f t="shared" si="2"/>
        <v>225.1</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255</v>
      </c>
      <c r="BE6" s="63" t="str">
        <f>IF(BE8="-","",IF(BE8="-","【-】","【"&amp;SUBSTITUTE(TEXT(BE8,"#,##0"),"-","△")&amp;"】"))</f>
        <v>【2,345】</v>
      </c>
      <c r="BF6" s="64">
        <f>IF(BF8="-",NA(),BF8)</f>
        <v>52</v>
      </c>
      <c r="BG6" s="64">
        <f t="shared" ref="BG6:BO6" si="5">IF(BG8="-",NA(),BG8)</f>
        <v>0</v>
      </c>
      <c r="BH6" s="64">
        <f t="shared" si="5"/>
        <v>46</v>
      </c>
      <c r="BI6" s="64">
        <f t="shared" si="5"/>
        <v>40.1</v>
      </c>
      <c r="BJ6" s="64">
        <f t="shared" si="5"/>
        <v>7.3</v>
      </c>
      <c r="BK6" s="64">
        <f t="shared" si="5"/>
        <v>27.9</v>
      </c>
      <c r="BL6" s="64">
        <f t="shared" si="5"/>
        <v>30.9</v>
      </c>
      <c r="BM6" s="64">
        <f t="shared" si="5"/>
        <v>32.4</v>
      </c>
      <c r="BN6" s="64">
        <f t="shared" si="5"/>
        <v>13.1</v>
      </c>
      <c r="BO6" s="64">
        <f t="shared" si="5"/>
        <v>-15.9</v>
      </c>
      <c r="BP6" s="61" t="str">
        <f>IF(BP8="-","",IF(BP8="-","【-】","【"&amp;SUBSTITUTE(TEXT(BP8,"#,##0.0"),"-","△")&amp;"】"))</f>
        <v>【△65.9】</v>
      </c>
      <c r="BQ6" s="65">
        <f>IF(BQ8="-",NA(),BQ8)</f>
        <v>31043</v>
      </c>
      <c r="BR6" s="65">
        <f t="shared" ref="BR6:BZ6" si="6">IF(BR8="-",NA(),BR8)</f>
        <v>29106</v>
      </c>
      <c r="BS6" s="65">
        <f t="shared" si="6"/>
        <v>24869</v>
      </c>
      <c r="BT6" s="65">
        <f t="shared" si="6"/>
        <v>20959</v>
      </c>
      <c r="BU6" s="65">
        <f t="shared" si="6"/>
        <v>2933</v>
      </c>
      <c r="BV6" s="65">
        <f t="shared" si="6"/>
        <v>19504</v>
      </c>
      <c r="BW6" s="65">
        <f t="shared" si="6"/>
        <v>18068</v>
      </c>
      <c r="BX6" s="65">
        <f t="shared" si="6"/>
        <v>25902</v>
      </c>
      <c r="BY6" s="65">
        <f t="shared" si="6"/>
        <v>23067</v>
      </c>
      <c r="BZ6" s="65">
        <f t="shared" si="6"/>
        <v>13473</v>
      </c>
      <c r="CA6" s="63" t="str">
        <f>IF(CA8="-","",IF(CA8="-","【-】","【"&amp;SUBSTITUTE(TEXT(CA8,"#,##0"),"-","△")&amp;"】"))</f>
        <v>【3,932】</v>
      </c>
      <c r="CB6" s="64"/>
      <c r="CC6" s="64"/>
      <c r="CD6" s="64"/>
      <c r="CE6" s="64"/>
      <c r="CF6" s="64"/>
      <c r="CG6" s="64"/>
      <c r="CH6" s="64"/>
      <c r="CI6" s="64"/>
      <c r="CJ6" s="64"/>
      <c r="CK6" s="64"/>
      <c r="CL6" s="61" t="s">
        <v>111</v>
      </c>
      <c r="CM6" s="63">
        <f t="shared" ref="CM6:CN6" si="7">CM8</f>
        <v>149374</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69.3</v>
      </c>
      <c r="DJ6" s="61" t="str">
        <f>IF(DJ8="-","",IF(DJ8="-","【-】","【"&amp;SUBSTITUTE(TEXT(DJ8,"#,##0.0"),"-","△")&amp;"】"))</f>
        <v>【183.4】</v>
      </c>
      <c r="DK6" s="64">
        <f>IF(DK8="-",NA(),DK8)</f>
        <v>143.9</v>
      </c>
      <c r="DL6" s="64">
        <f t="shared" ref="DL6:DT6" si="9">IF(DL8="-",NA(),DL8)</f>
        <v>142</v>
      </c>
      <c r="DM6" s="64">
        <f t="shared" si="9"/>
        <v>130.9</v>
      </c>
      <c r="DN6" s="64">
        <f t="shared" si="9"/>
        <v>125.3</v>
      </c>
      <c r="DO6" s="64">
        <f t="shared" si="9"/>
        <v>92.9</v>
      </c>
      <c r="DP6" s="64">
        <f t="shared" si="9"/>
        <v>135.6</v>
      </c>
      <c r="DQ6" s="64">
        <f t="shared" si="9"/>
        <v>134.5</v>
      </c>
      <c r="DR6" s="64">
        <f t="shared" si="9"/>
        <v>134.9</v>
      </c>
      <c r="DS6" s="64">
        <f t="shared" si="9"/>
        <v>129.9</v>
      </c>
      <c r="DT6" s="64">
        <f t="shared" si="9"/>
        <v>140.30000000000001</v>
      </c>
      <c r="DU6" s="61" t="str">
        <f>IF(DU8="-","",IF(DU8="-","【-】","【"&amp;SUBSTITUTE(TEXT(DU8,"#,##0.0"),"-","△")&amp;"】"))</f>
        <v>【164.2】</v>
      </c>
    </row>
    <row r="7" spans="1:125" s="66" customFormat="1" x14ac:dyDescent="0.15">
      <c r="A7" s="49" t="s">
        <v>112</v>
      </c>
      <c r="B7" s="60">
        <f t="shared" ref="B7:X7" si="10">B8</f>
        <v>2020</v>
      </c>
      <c r="C7" s="60">
        <f t="shared" si="10"/>
        <v>222062</v>
      </c>
      <c r="D7" s="60">
        <f t="shared" si="10"/>
        <v>47</v>
      </c>
      <c r="E7" s="60">
        <f t="shared" si="10"/>
        <v>14</v>
      </c>
      <c r="F7" s="60">
        <f t="shared" si="10"/>
        <v>0</v>
      </c>
      <c r="G7" s="60">
        <f t="shared" si="10"/>
        <v>1</v>
      </c>
      <c r="H7" s="60" t="str">
        <f t="shared" si="10"/>
        <v>静岡県　三島市</v>
      </c>
      <c r="I7" s="60" t="str">
        <f t="shared" si="10"/>
        <v>市営中央駐車場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27</v>
      </c>
      <c r="S7" s="62" t="str">
        <f t="shared" si="10"/>
        <v>公共施設</v>
      </c>
      <c r="T7" s="62" t="str">
        <f t="shared" si="10"/>
        <v>無</v>
      </c>
      <c r="U7" s="63">
        <f t="shared" si="10"/>
        <v>6340</v>
      </c>
      <c r="V7" s="63">
        <f t="shared" si="10"/>
        <v>269</v>
      </c>
      <c r="W7" s="63">
        <f t="shared" si="10"/>
        <v>200</v>
      </c>
      <c r="X7" s="62" t="str">
        <f t="shared" si="10"/>
        <v>無</v>
      </c>
      <c r="Y7" s="64">
        <f>Y8</f>
        <v>210.1</v>
      </c>
      <c r="Z7" s="64">
        <f t="shared" ref="Z7:AH7" si="11">Z8</f>
        <v>199.3</v>
      </c>
      <c r="AA7" s="64">
        <f t="shared" si="11"/>
        <v>186.4</v>
      </c>
      <c r="AB7" s="64">
        <f t="shared" si="11"/>
        <v>167.9</v>
      </c>
      <c r="AC7" s="64">
        <f t="shared" si="11"/>
        <v>108.7</v>
      </c>
      <c r="AD7" s="64">
        <f t="shared" si="11"/>
        <v>156</v>
      </c>
      <c r="AE7" s="64">
        <f t="shared" si="11"/>
        <v>218.3</v>
      </c>
      <c r="AF7" s="64">
        <f t="shared" si="11"/>
        <v>255.1</v>
      </c>
      <c r="AG7" s="64">
        <f t="shared" si="11"/>
        <v>225.1</v>
      </c>
      <c r="AH7" s="64">
        <f t="shared" si="11"/>
        <v>164.9</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9.9</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255</v>
      </c>
      <c r="BE7" s="63"/>
      <c r="BF7" s="64">
        <f>BF8</f>
        <v>52</v>
      </c>
      <c r="BG7" s="64">
        <f t="shared" ref="BG7:BO7" si="14">BG8</f>
        <v>0</v>
      </c>
      <c r="BH7" s="64">
        <f t="shared" si="14"/>
        <v>46</v>
      </c>
      <c r="BI7" s="64">
        <f t="shared" si="14"/>
        <v>40.1</v>
      </c>
      <c r="BJ7" s="64">
        <f t="shared" si="14"/>
        <v>7.3</v>
      </c>
      <c r="BK7" s="64">
        <f t="shared" si="14"/>
        <v>27.9</v>
      </c>
      <c r="BL7" s="64">
        <f t="shared" si="14"/>
        <v>30.9</v>
      </c>
      <c r="BM7" s="64">
        <f t="shared" si="14"/>
        <v>32.4</v>
      </c>
      <c r="BN7" s="64">
        <f t="shared" si="14"/>
        <v>13.1</v>
      </c>
      <c r="BO7" s="64">
        <f t="shared" si="14"/>
        <v>-15.9</v>
      </c>
      <c r="BP7" s="61"/>
      <c r="BQ7" s="65">
        <f>BQ8</f>
        <v>31043</v>
      </c>
      <c r="BR7" s="65">
        <f t="shared" ref="BR7:BZ7" si="15">BR8</f>
        <v>29106</v>
      </c>
      <c r="BS7" s="65">
        <f t="shared" si="15"/>
        <v>24869</v>
      </c>
      <c r="BT7" s="65">
        <f t="shared" si="15"/>
        <v>20959</v>
      </c>
      <c r="BU7" s="65">
        <f t="shared" si="15"/>
        <v>2933</v>
      </c>
      <c r="BV7" s="65">
        <f t="shared" si="15"/>
        <v>19504</v>
      </c>
      <c r="BW7" s="65">
        <f t="shared" si="15"/>
        <v>18068</v>
      </c>
      <c r="BX7" s="65">
        <f t="shared" si="15"/>
        <v>25902</v>
      </c>
      <c r="BY7" s="65">
        <f t="shared" si="15"/>
        <v>23067</v>
      </c>
      <c r="BZ7" s="65">
        <f t="shared" si="15"/>
        <v>13473</v>
      </c>
      <c r="CA7" s="63"/>
      <c r="CB7" s="64" t="s">
        <v>113</v>
      </c>
      <c r="CC7" s="64" t="s">
        <v>113</v>
      </c>
      <c r="CD7" s="64" t="s">
        <v>113</v>
      </c>
      <c r="CE7" s="64" t="s">
        <v>113</v>
      </c>
      <c r="CF7" s="64" t="s">
        <v>113</v>
      </c>
      <c r="CG7" s="64" t="s">
        <v>113</v>
      </c>
      <c r="CH7" s="64" t="s">
        <v>113</v>
      </c>
      <c r="CI7" s="64" t="s">
        <v>113</v>
      </c>
      <c r="CJ7" s="64" t="s">
        <v>113</v>
      </c>
      <c r="CK7" s="64" t="s">
        <v>114</v>
      </c>
      <c r="CL7" s="61"/>
      <c r="CM7" s="63">
        <f>CM8</f>
        <v>149374</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69.3</v>
      </c>
      <c r="DJ7" s="61"/>
      <c r="DK7" s="64">
        <f>DK8</f>
        <v>143.9</v>
      </c>
      <c r="DL7" s="64">
        <f t="shared" ref="DL7:DT7" si="17">DL8</f>
        <v>142</v>
      </c>
      <c r="DM7" s="64">
        <f t="shared" si="17"/>
        <v>130.9</v>
      </c>
      <c r="DN7" s="64">
        <f t="shared" si="17"/>
        <v>125.3</v>
      </c>
      <c r="DO7" s="64">
        <f t="shared" si="17"/>
        <v>92.9</v>
      </c>
      <c r="DP7" s="64">
        <f t="shared" si="17"/>
        <v>135.6</v>
      </c>
      <c r="DQ7" s="64">
        <f t="shared" si="17"/>
        <v>134.5</v>
      </c>
      <c r="DR7" s="64">
        <f t="shared" si="17"/>
        <v>134.9</v>
      </c>
      <c r="DS7" s="64">
        <f t="shared" si="17"/>
        <v>129.9</v>
      </c>
      <c r="DT7" s="64">
        <f t="shared" si="17"/>
        <v>140.30000000000001</v>
      </c>
      <c r="DU7" s="61"/>
    </row>
    <row r="8" spans="1:125" s="66" customFormat="1" x14ac:dyDescent="0.15">
      <c r="A8" s="49"/>
      <c r="B8" s="67">
        <v>2020</v>
      </c>
      <c r="C8" s="67">
        <v>222062</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27</v>
      </c>
      <c r="S8" s="69" t="s">
        <v>125</v>
      </c>
      <c r="T8" s="69" t="s">
        <v>126</v>
      </c>
      <c r="U8" s="70">
        <v>6340</v>
      </c>
      <c r="V8" s="70">
        <v>269</v>
      </c>
      <c r="W8" s="70">
        <v>200</v>
      </c>
      <c r="X8" s="69" t="s">
        <v>126</v>
      </c>
      <c r="Y8" s="71">
        <v>210.1</v>
      </c>
      <c r="Z8" s="71">
        <v>199.3</v>
      </c>
      <c r="AA8" s="71">
        <v>186.4</v>
      </c>
      <c r="AB8" s="71">
        <v>167.9</v>
      </c>
      <c r="AC8" s="71">
        <v>108.7</v>
      </c>
      <c r="AD8" s="71">
        <v>156</v>
      </c>
      <c r="AE8" s="71">
        <v>218.3</v>
      </c>
      <c r="AF8" s="71">
        <v>255.1</v>
      </c>
      <c r="AG8" s="71">
        <v>225.1</v>
      </c>
      <c r="AH8" s="71">
        <v>164.9</v>
      </c>
      <c r="AI8" s="68">
        <v>630.70000000000005</v>
      </c>
      <c r="AJ8" s="71">
        <v>0</v>
      </c>
      <c r="AK8" s="71">
        <v>0</v>
      </c>
      <c r="AL8" s="71">
        <v>0</v>
      </c>
      <c r="AM8" s="71">
        <v>0</v>
      </c>
      <c r="AN8" s="71">
        <v>0</v>
      </c>
      <c r="AO8" s="71">
        <v>5.6</v>
      </c>
      <c r="AP8" s="71">
        <v>3.5</v>
      </c>
      <c r="AQ8" s="71">
        <v>3.8</v>
      </c>
      <c r="AR8" s="71">
        <v>3.2</v>
      </c>
      <c r="AS8" s="71">
        <v>9.9</v>
      </c>
      <c r="AT8" s="68">
        <v>8.6</v>
      </c>
      <c r="AU8" s="72">
        <v>0</v>
      </c>
      <c r="AV8" s="72">
        <v>0</v>
      </c>
      <c r="AW8" s="72">
        <v>0</v>
      </c>
      <c r="AX8" s="72">
        <v>0</v>
      </c>
      <c r="AY8" s="72">
        <v>0</v>
      </c>
      <c r="AZ8" s="72">
        <v>40</v>
      </c>
      <c r="BA8" s="72">
        <v>28</v>
      </c>
      <c r="BB8" s="72">
        <v>27</v>
      </c>
      <c r="BC8" s="72">
        <v>14</v>
      </c>
      <c r="BD8" s="72">
        <v>255</v>
      </c>
      <c r="BE8" s="72">
        <v>2345</v>
      </c>
      <c r="BF8" s="71">
        <v>52</v>
      </c>
      <c r="BG8" s="71">
        <v>0</v>
      </c>
      <c r="BH8" s="71">
        <v>46</v>
      </c>
      <c r="BI8" s="71">
        <v>40.1</v>
      </c>
      <c r="BJ8" s="71">
        <v>7.3</v>
      </c>
      <c r="BK8" s="71">
        <v>27.9</v>
      </c>
      <c r="BL8" s="71">
        <v>30.9</v>
      </c>
      <c r="BM8" s="71">
        <v>32.4</v>
      </c>
      <c r="BN8" s="71">
        <v>13.1</v>
      </c>
      <c r="BO8" s="71">
        <v>-15.9</v>
      </c>
      <c r="BP8" s="68">
        <v>-65.900000000000006</v>
      </c>
      <c r="BQ8" s="72">
        <v>31043</v>
      </c>
      <c r="BR8" s="72">
        <v>29106</v>
      </c>
      <c r="BS8" s="72">
        <v>24869</v>
      </c>
      <c r="BT8" s="73">
        <v>20959</v>
      </c>
      <c r="BU8" s="73">
        <v>2933</v>
      </c>
      <c r="BV8" s="72">
        <v>19504</v>
      </c>
      <c r="BW8" s="72">
        <v>18068</v>
      </c>
      <c r="BX8" s="72">
        <v>25902</v>
      </c>
      <c r="BY8" s="72">
        <v>23067</v>
      </c>
      <c r="BZ8" s="72">
        <v>13473</v>
      </c>
      <c r="CA8" s="70">
        <v>3932</v>
      </c>
      <c r="CB8" s="71" t="s">
        <v>119</v>
      </c>
      <c r="CC8" s="71" t="s">
        <v>119</v>
      </c>
      <c r="CD8" s="71" t="s">
        <v>119</v>
      </c>
      <c r="CE8" s="71" t="s">
        <v>119</v>
      </c>
      <c r="CF8" s="71" t="s">
        <v>119</v>
      </c>
      <c r="CG8" s="71" t="s">
        <v>119</v>
      </c>
      <c r="CH8" s="71" t="s">
        <v>119</v>
      </c>
      <c r="CI8" s="71" t="s">
        <v>119</v>
      </c>
      <c r="CJ8" s="71" t="s">
        <v>119</v>
      </c>
      <c r="CK8" s="71" t="s">
        <v>119</v>
      </c>
      <c r="CL8" s="68" t="s">
        <v>119</v>
      </c>
      <c r="CM8" s="70">
        <v>149374</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283.7</v>
      </c>
      <c r="DF8" s="71">
        <v>263.39999999999998</v>
      </c>
      <c r="DG8" s="71">
        <v>178.3</v>
      </c>
      <c r="DH8" s="71">
        <v>1310.7</v>
      </c>
      <c r="DI8" s="71">
        <v>69.3</v>
      </c>
      <c r="DJ8" s="68">
        <v>183.4</v>
      </c>
      <c r="DK8" s="71">
        <v>143.9</v>
      </c>
      <c r="DL8" s="71">
        <v>142</v>
      </c>
      <c r="DM8" s="71">
        <v>130.9</v>
      </c>
      <c r="DN8" s="71">
        <v>125.3</v>
      </c>
      <c r="DO8" s="71">
        <v>92.9</v>
      </c>
      <c r="DP8" s="71">
        <v>135.6</v>
      </c>
      <c r="DQ8" s="71">
        <v>134.5</v>
      </c>
      <c r="DR8" s="71">
        <v>134.9</v>
      </c>
      <c r="DS8" s="71">
        <v>129.9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2022-01-28T04:24:28Z</cp:lastPrinted>
  <dcterms:created xsi:type="dcterms:W3CDTF">2021-12-17T06:03:18Z</dcterms:created>
  <dcterms:modified xsi:type="dcterms:W3CDTF">2022-01-28T04:58:19Z</dcterms:modified>
  <cp:category/>
</cp:coreProperties>
</file>