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1lOIp7wIJIy7436cgGM2g+AS8EpPFWAyWVKzHqqcXB6gbKs9Od1ks8rQfZq2Kcw7BHRyiGKngrbbiK4YHJhcg==" workbookSaltValue="69c4B5JUBRYna15Vi+i/6A==" workbookSpinCount="100000"/>
  <bookViews>
    <workbookView xWindow="0" yWindow="0" windowWidth="15360" windowHeight="7632"/>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<sst xmlns="http://schemas.openxmlformats.org/spreadsheetml/2006/main" xmlns:r="http://schemas.openxmlformats.org/officeDocument/2006/relationships" count="115" uniqueCount="115">
  <si>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</si>
  <si>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</si>
  <si>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</si>
  <si>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</si>
  <si>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</si>
  <si>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</si>
  <si>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</si>
  <si>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静岡県　富士宮市</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</si>
  <si>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</si>
  <si>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</si>
  <si>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</si>
  <si>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</si>
  <si>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</si>
  <si>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</si>
  <si>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</si>
  <si>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</si>
  <si>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</si>
  <si>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</si>
  <si>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</si>
  <si>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</si>
  <si>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</si>
  <si>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</si>
  <si>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</si>
  <si>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</si>
  <si>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</si>
  <si>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</si>
  <si>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</si>
  <si>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</si>
  <si>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</si>
  <si>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</si>
  <si>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</si>
  <si>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</si>
  <si>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</si>
  <si>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</si>
  <si>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</si>
  <si>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</si>
  <si>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</si>
  <si>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</si>
  <si>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</si>
  <si>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</si>
  <si>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</si>
  <si>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</si>
  <si>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</si>
  <si>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</si>
  <si>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</si>
  <si>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</si>
  <si>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</si>
  <si>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</si>
  <si>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</si>
  <si>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</si>
  <si>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</si>
  <si>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</si>
  <si>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</si>
  <si>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</si>
  <si>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</si>
  <si>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</si>
  <si>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</si>
  <si>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</si>
  <si>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</si>
  <si>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</si>
  <si>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</si>
  <si>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</si>
  <si>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</si>
  <si>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</si>
  <si>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</si>
  <si>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</si>
  <si>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</si>
  <si>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</si>
  <si>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</si>
  <si>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</si>
  <si>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</si>
  <si>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</si>
  <si>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</si>
  <si>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</si>
  <si>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</si>
  <si>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</si>
  <si>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</si>
  <si>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</si>
  <si>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</si>
  <si>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</si>
  <si>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</si>
  <si>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</si>
  <si>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</si>
  <si>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</si>
  <si>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</si>
  <si>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</si>
  <si>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</si>
  <si>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</si>
  <si>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</si>
  <si>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</si>
  <si>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</si>
  <si>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</si>
  <si>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</si>
  <si>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</si>
  <si>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</si>
  <si>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</si>
  <si>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</si>
  <si>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</si>
  <si>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</si>
  <si>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</si>
  <si>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</si>
  <si>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</si>
  <si>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</si>
  <si>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</si>
  <si>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</si>
  <si>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</si>
  <si>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</si>
  <si>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</si>
  <si>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</si>
  <si>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</si>
  <si>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</si>
  <si>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</si>
  <si>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令和2年度より地方公営企業法を適用したことから、類似団体平均及び全国平均より低い数値となっています。
②管渠老朽化比率
　供用開始からの経過年数が40年であり、法定耐用年数を経過した管渠がないことから低い数値であるが、今後は増加していく見込みです。
③管渠改善率
　法定耐用年数を経過した管渠がなく改築率は低いが、今後は下水道ストックマネジメント計画に基づく修繕改築計画を策定し、優先度に応じた改築を実施していく予定です。</t>
    <rPh sb="21" eb="23">
      <t>チホウ</t>
    </rPh>
    <rPh sb="23" eb="25">
      <t>コウエイ</t>
    </rPh>
    <rPh sb="25" eb="27">
      <t>キギョウ</t>
    </rPh>
    <rPh sb="27" eb="28">
      <t>ホウ</t>
    </rPh>
    <rPh sb="44" eb="45">
      <t>オヨ</t>
    </rPh>
    <rPh sb="52" eb="53">
      <t>ヒク</t>
    </rPh>
    <rPh sb="54" eb="56">
      <t>スウチ</t>
    </rPh>
    <rPh sb="123" eb="125">
      <t>コンゴ</t>
    </rPh>
    <rPh sb="154" eb="156">
      <t>ケイカ</t>
    </rPh>
    <rPh sb="158" eb="160">
      <t>カンキョ</t>
    </rPh>
    <rPh sb="163" eb="165">
      <t>カイチク</t>
    </rPh>
    <rPh sb="165" eb="166">
      <t>リツ</t>
    </rPh>
    <rPh sb="167" eb="168">
      <t>ヒク</t>
    </rPh>
    <rPh sb="171" eb="173">
      <t>コンゴ</t>
    </rPh>
    <phoneticPr fontId="1"/>
  </si>
  <si>
    <t>　富士宮市では昭和45年から公共下水道事業に着手、昭和57年に供用開始し、管渠延長は約320㎞に達しています。
　今後、人口減少等による下水道使用料収入の減少や下水道施設の老朽化に伴う改築費用の増加が見込まれます。各施設の計画に基づき、効率的な更新を実施していきます。
　また、安定した経営を行っていくため、一層の水洗化率の向上と経費削減に取り組んでいく必要があります。</t>
    <rPh sb="1" eb="5">
      <t>フジノミヤシ</t>
    </rPh>
    <rPh sb="7" eb="9">
      <t>ショウワ</t>
    </rPh>
    <rPh sb="11" eb="12">
      <t>ネン</t>
    </rPh>
    <rPh sb="14" eb="16">
      <t>コウキョウ</t>
    </rPh>
    <rPh sb="16" eb="19">
      <t>ゲスイドウ</t>
    </rPh>
    <rPh sb="19" eb="21">
      <t>ジギョウ</t>
    </rPh>
    <rPh sb="22" eb="24">
      <t>チャクシュ</t>
    </rPh>
    <rPh sb="25" eb="27">
      <t>ショウワ</t>
    </rPh>
    <rPh sb="29" eb="30">
      <t>ネン</t>
    </rPh>
    <rPh sb="31" eb="33">
      <t>キョウヨウ</t>
    </rPh>
    <rPh sb="33" eb="35">
      <t>カイシ</t>
    </rPh>
    <rPh sb="37" eb="39">
      <t>カンキョ</t>
    </rPh>
    <rPh sb="39" eb="41">
      <t>エンチョウ</t>
    </rPh>
    <rPh sb="42" eb="43">
      <t>ヤク</t>
    </rPh>
    <rPh sb="48" eb="49">
      <t>タッ</t>
    </rPh>
    <rPh sb="57" eb="59">
      <t>コンゴ</t>
    </rPh>
    <rPh sb="60" eb="62">
      <t>ジンコウ</t>
    </rPh>
    <rPh sb="62" eb="64">
      <t>ゲンショウ</t>
    </rPh>
    <rPh sb="64" eb="65">
      <t>トウ</t>
    </rPh>
    <rPh sb="68" eb="71">
      <t>ゲスイドウ</t>
    </rPh>
    <rPh sb="71" eb="74">
      <t>シヨウリョウ</t>
    </rPh>
    <rPh sb="74" eb="76">
      <t>シュウニュウ</t>
    </rPh>
    <rPh sb="77" eb="79">
      <t>ゲンショウ</t>
    </rPh>
    <rPh sb="80" eb="83">
      <t>ゲスイドウ</t>
    </rPh>
    <rPh sb="83" eb="85">
      <t>シセツ</t>
    </rPh>
    <rPh sb="86" eb="89">
      <t>ロウキュウカ</t>
    </rPh>
    <rPh sb="90" eb="91">
      <t>トモナ</t>
    </rPh>
    <rPh sb="92" eb="94">
      <t>カイチク</t>
    </rPh>
    <rPh sb="94" eb="96">
      <t>ヒヨウ</t>
    </rPh>
    <rPh sb="97" eb="99">
      <t>ゾウカ</t>
    </rPh>
    <rPh sb="100" eb="102">
      <t>ミコ</t>
    </rPh>
    <rPh sb="107" eb="108">
      <t>カク</t>
    </rPh>
    <rPh sb="108" eb="110">
      <t>シセツ</t>
    </rPh>
    <rPh sb="111" eb="113">
      <t>ケイカク</t>
    </rPh>
    <rPh sb="114" eb="115">
      <t>モト</t>
    </rPh>
    <rPh sb="118" eb="121">
      <t>コウリツテキ</t>
    </rPh>
    <rPh sb="122" eb="124">
      <t>コウシン</t>
    </rPh>
    <rPh sb="125" eb="127">
      <t>ジッシ</t>
    </rPh>
    <rPh sb="154" eb="156">
      <t>イッソウ</t>
    </rPh>
    <rPh sb="157" eb="161">
      <t>スイセンカリツ</t>
    </rPh>
    <rPh sb="162" eb="164">
      <t>コウジョウ</t>
    </rPh>
    <rPh sb="165" eb="167">
      <t>ケイヒ</t>
    </rPh>
    <rPh sb="167" eb="169">
      <t>サクゲン</t>
    </rPh>
    <rPh sb="170" eb="171">
      <t>ト</t>
    </rPh>
    <rPh sb="172" eb="173">
      <t>ク</t>
    </rPh>
    <rPh sb="177" eb="179">
      <t>ヒツヨウ</t>
    </rPh>
    <phoneticPr fontId="1"/>
  </si>
  <si>
    <r>
      <t>①経常収支比率
 100％を上回っており良好ではあるが、経費回収率が低く、使用料以外の収入に依存している部分が大きいため、費用削減と使用料収入の増加に努める必要があります。                                       
②累積欠損金比率
　累積欠損金は生じていないため、0.00％です。
③流動比率
　類似団体平均および全国平均より低い数値であるが、今後は現金預金の増加と流動負債における企業債償還金が減少するため、改善する見込みです。　　　　　　　　　　　　　　　　　　　　　　　　　　　　　　　　　　　　　　　　　　　　　　　　　　　　　　　　　　　　　　　④企業債残高対事業規模比率
　類似団体平均および全国平均より高い数値であるが、企業債残高の減少と今後の投資規模から見て、下がる見込みです。
⑤</t>
    </r>
    <r>
      <rPr>
        <sz val="10"/>
        <color auto="1"/>
        <rFont val="ＭＳ ゴシック"/>
      </rPr>
      <t xml:space="preserve">経費回収率
　100％を下回っており、不足分は一般会計からの繰入金で賄っているため、適正な使用料の確保と汚水処理費削減に取り組む必要があります。
⑥汚水処理原価
　類似団体平均と比べて低い数値にあり、良好な状態である。引き続き、汚水処理費の削減に努めます。
⑦施設利用率
　類似団体平均と同等の数値である。将来の人口減少を踏まえて施設規模を検討しいていく必要があります。
⑧水洗化率
　類似団体平均に比べて低いため、戸別訪問の強化と一層の普及促進のための啓発活動に努めていく必要があります。
</t>
    </r>
    <rPh sb="1" eb="3">
      <t>ケイジョウ</t>
    </rPh>
    <rPh sb="3" eb="5">
      <t>シュウシ</t>
    </rPh>
    <rPh sb="14" eb="16">
      <t>ウワマワ</t>
    </rPh>
    <rPh sb="20" eb="22">
      <t>リョウコウ</t>
    </rPh>
    <rPh sb="28" eb="30">
      <t>ケイヒ</t>
    </rPh>
    <rPh sb="30" eb="32">
      <t>カイシュウ</t>
    </rPh>
    <rPh sb="32" eb="33">
      <t>リツ</t>
    </rPh>
    <rPh sb="34" eb="35">
      <t>ヒク</t>
    </rPh>
    <rPh sb="37" eb="40">
      <t>シヨウリョウ</t>
    </rPh>
    <rPh sb="40" eb="42">
      <t>イガイ</t>
    </rPh>
    <rPh sb="43" eb="45">
      <t>シュウニュウ</t>
    </rPh>
    <rPh sb="46" eb="48">
      <t>イゾン</t>
    </rPh>
    <rPh sb="52" eb="54">
      <t>ブブン</t>
    </rPh>
    <rPh sb="55" eb="56">
      <t>オオ</t>
    </rPh>
    <rPh sb="61" eb="63">
      <t>ヒヨウ</t>
    </rPh>
    <rPh sb="63" eb="65">
      <t>サクゲン</t>
    </rPh>
    <rPh sb="66" eb="69">
      <t>シヨウリョウ</t>
    </rPh>
    <rPh sb="69" eb="71">
      <t>シュウニュウ</t>
    </rPh>
    <rPh sb="72" eb="74">
      <t>ゾウカ</t>
    </rPh>
    <rPh sb="75" eb="76">
      <t>ツト</t>
    </rPh>
    <rPh sb="78" eb="80">
      <t>ヒツヨウ</t>
    </rPh>
    <rPh sb="127" eb="129">
      <t>ルイセキ</t>
    </rPh>
    <rPh sb="129" eb="131">
      <t>ケッソン</t>
    </rPh>
    <rPh sb="131" eb="132">
      <t>カネ</t>
    </rPh>
    <rPh sb="132" eb="134">
      <t>ヒリツ</t>
    </rPh>
    <rPh sb="142" eb="143">
      <t>ショウ</t>
    </rPh>
    <rPh sb="161" eb="163">
      <t>リュウドウ</t>
    </rPh>
    <rPh sb="163" eb="165">
      <t>ヒリツ</t>
    </rPh>
    <rPh sb="167" eb="169">
      <t>ルイジ</t>
    </rPh>
    <rPh sb="169" eb="171">
      <t>ダンタイ</t>
    </rPh>
    <rPh sb="171" eb="173">
      <t>ヘイキン</t>
    </rPh>
    <rPh sb="176" eb="178">
      <t>ゼンコク</t>
    </rPh>
    <rPh sb="178" eb="180">
      <t>ヘイキン</t>
    </rPh>
    <rPh sb="182" eb="183">
      <t>ヒク</t>
    </rPh>
    <rPh sb="184" eb="186">
      <t>スウチ</t>
    </rPh>
    <rPh sb="191" eb="193">
      <t>コンゴ</t>
    </rPh>
    <rPh sb="194" eb="196">
      <t>ゲンキン</t>
    </rPh>
    <rPh sb="196" eb="198">
      <t>ヨキン</t>
    </rPh>
    <rPh sb="199" eb="201">
      <t>ゾウカ</t>
    </rPh>
    <rPh sb="202" eb="204">
      <t>リュウドウ</t>
    </rPh>
    <rPh sb="204" eb="206">
      <t>フサイ</t>
    </rPh>
    <rPh sb="210" eb="212">
      <t>キギョウ</t>
    </rPh>
    <rPh sb="212" eb="213">
      <t>サイ</t>
    </rPh>
    <rPh sb="213" eb="215">
      <t>ショウカン</t>
    </rPh>
    <rPh sb="215" eb="216">
      <t>キン</t>
    </rPh>
    <rPh sb="217" eb="219">
      <t>ゲンショウ</t>
    </rPh>
    <rPh sb="224" eb="226">
      <t>カイゼン</t>
    </rPh>
    <rPh sb="228" eb="230">
      <t>ミコ</t>
    </rPh>
    <rPh sb="312" eb="314">
      <t>ルイジ</t>
    </rPh>
    <rPh sb="321" eb="323">
      <t>ゼンコク</t>
    </rPh>
    <rPh sb="323" eb="325">
      <t>ヘイキン</t>
    </rPh>
    <rPh sb="327" eb="328">
      <t>タカ</t>
    </rPh>
    <rPh sb="339" eb="341">
      <t>ザンダカ</t>
    </rPh>
    <rPh sb="345" eb="347">
      <t>コンゴ</t>
    </rPh>
    <rPh sb="348" eb="350">
      <t>トウシ</t>
    </rPh>
    <rPh sb="350" eb="352">
      <t>キボ</t>
    </rPh>
    <rPh sb="354" eb="355">
      <t>ミ</t>
    </rPh>
    <rPh sb="357" eb="358">
      <t>サ</t>
    </rPh>
    <rPh sb="360" eb="362">
      <t>ミコ</t>
    </rPh>
    <rPh sb="368" eb="370">
      <t>ケイヒ</t>
    </rPh>
    <rPh sb="370" eb="372">
      <t>カイシュウ</t>
    </rPh>
    <rPh sb="372" eb="373">
      <t>リツ</t>
    </rPh>
    <rPh sb="380" eb="382">
      <t>シタマワ</t>
    </rPh>
    <rPh sb="387" eb="389">
      <t>フソク</t>
    </rPh>
    <rPh sb="389" eb="390">
      <t>フン</t>
    </rPh>
    <rPh sb="391" eb="393">
      <t>イッパン</t>
    </rPh>
    <rPh sb="393" eb="395">
      <t>カイケイ</t>
    </rPh>
    <rPh sb="398" eb="400">
      <t>クリイレ</t>
    </rPh>
    <rPh sb="400" eb="401">
      <t>キン</t>
    </rPh>
    <rPh sb="402" eb="403">
      <t>マカナ</t>
    </rPh>
    <rPh sb="410" eb="412">
      <t>テキセイ</t>
    </rPh>
    <rPh sb="413" eb="416">
      <t>シヨウリョウ</t>
    </rPh>
    <rPh sb="417" eb="419">
      <t>カクホ</t>
    </rPh>
    <rPh sb="425" eb="427">
      <t>サクゲン</t>
    </rPh>
    <rPh sb="428" eb="429">
      <t>ト</t>
    </rPh>
    <rPh sb="430" eb="431">
      <t>ク</t>
    </rPh>
    <rPh sb="432" eb="434">
      <t>ヒツヨウ</t>
    </rPh>
    <rPh sb="442" eb="444">
      <t>オスイ</t>
    </rPh>
    <rPh sb="444" eb="446">
      <t>ショリ</t>
    </rPh>
    <rPh sb="446" eb="448">
      <t>ゲンカ</t>
    </rPh>
    <rPh sb="450" eb="452">
      <t>ルイジ</t>
    </rPh>
    <rPh sb="452" eb="454">
      <t>ダンタイ</t>
    </rPh>
    <rPh sb="454" eb="456">
      <t>ヘイキン</t>
    </rPh>
    <rPh sb="457" eb="458">
      <t>クラ</t>
    </rPh>
    <rPh sb="460" eb="461">
      <t>ヒク</t>
    </rPh>
    <rPh sb="462" eb="464">
      <t>スウチ</t>
    </rPh>
    <rPh sb="468" eb="470">
      <t>リョウコウ</t>
    </rPh>
    <rPh sb="471" eb="473">
      <t>ジョウタイ</t>
    </rPh>
    <rPh sb="477" eb="478">
      <t>ヒ</t>
    </rPh>
    <rPh sb="479" eb="480">
      <t>ツヅ</t>
    </rPh>
    <rPh sb="482" eb="484">
      <t>オスイ</t>
    </rPh>
    <rPh sb="484" eb="486">
      <t>ショリ</t>
    </rPh>
    <rPh sb="486" eb="487">
      <t>ヒ</t>
    </rPh>
    <rPh sb="488" eb="490">
      <t>サクゲン</t>
    </rPh>
    <rPh sb="491" eb="492">
      <t>ツト</t>
    </rPh>
    <rPh sb="498" eb="500">
      <t>シセツ</t>
    </rPh>
    <rPh sb="500" eb="502">
      <t>リヨウ</t>
    </rPh>
    <rPh sb="502" eb="503">
      <t>リツ</t>
    </rPh>
    <rPh sb="505" eb="507">
      <t>ルイジ</t>
    </rPh>
    <rPh sb="507" eb="509">
      <t>ダンタイ</t>
    </rPh>
    <rPh sb="509" eb="511">
      <t>ヘイキン</t>
    </rPh>
    <rPh sb="512" eb="514">
      <t>ドウトウ</t>
    </rPh>
    <rPh sb="515" eb="517">
      <t>スウチ</t>
    </rPh>
    <rPh sb="521" eb="523">
      <t>ショウライ</t>
    </rPh>
    <rPh sb="524" eb="526">
      <t>ジンコウ</t>
    </rPh>
    <rPh sb="526" eb="528">
      <t>ゲンショウ</t>
    </rPh>
    <rPh sb="529" eb="530">
      <t>フ</t>
    </rPh>
    <rPh sb="533" eb="535">
      <t>シセツ</t>
    </rPh>
    <rPh sb="535" eb="537">
      <t>キボ</t>
    </rPh>
    <rPh sb="538" eb="540">
      <t>ケントウ</t>
    </rPh>
    <rPh sb="545" eb="547">
      <t>ヒツヨウ</t>
    </rPh>
    <rPh sb="555" eb="558">
      <t>スイセンカ</t>
    </rPh>
    <rPh sb="558" eb="559">
      <t>リツ</t>
    </rPh>
    <rPh sb="561" eb="563">
      <t>ルイジ</t>
    </rPh>
    <rPh sb="563" eb="565">
      <t>ダンタイ</t>
    </rPh>
    <rPh sb="565" eb="567">
      <t>ヘイキン</t>
    </rPh>
    <rPh sb="568" eb="569">
      <t>クラ</t>
    </rPh>
    <rPh sb="571" eb="572">
      <t>ヒク</t>
    </rPh>
    <rPh sb="576" eb="578">
      <t>コベツ</t>
    </rPh>
    <rPh sb="578" eb="580">
      <t>ホウモン</t>
    </rPh>
    <rPh sb="581" eb="583">
      <t>キョウカ</t>
    </rPh>
    <rPh sb="584" eb="586">
      <t>イッソウ</t>
    </rPh>
    <rPh sb="587" eb="589">
      <t>フキュウ</t>
    </rPh>
    <rPh sb="589" eb="591">
      <t>ソクシン</t>
    </rPh>
    <rPh sb="595" eb="597">
      <t>ケイハツ</t>
    </rPh>
    <rPh sb="597" eb="599">
      <t>カツドウ</t>
    </rPh>
    <rPh sb="600" eb="601">
      <t>ツト</t>
    </rPh>
    <rPh sb="605" eb="60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</si>
</sst>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3.e-002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65.28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92.72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117.59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107.85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23.79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1.22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4.72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67.930000000000007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929.66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857.88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94.97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159.49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0" zoomScale="85" zoomScaleNormal="85" workbookViewId="0">
      <selection activeCell="BL16" sqref="BL16:BZ4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富士宮市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131223</v>
      </c>
      <c r="AM8" s="22"/>
      <c r="AN8" s="22"/>
      <c r="AO8" s="22"/>
      <c r="AP8" s="22"/>
      <c r="AQ8" s="22"/>
      <c r="AR8" s="22"/>
      <c r="AS8" s="22"/>
      <c r="AT8" s="7">
        <f>データ!T6</f>
        <v>389.08</v>
      </c>
      <c r="AU8" s="7"/>
      <c r="AV8" s="7"/>
      <c r="AW8" s="7"/>
      <c r="AX8" s="7"/>
      <c r="AY8" s="7"/>
      <c r="AZ8" s="7"/>
      <c r="BA8" s="7"/>
      <c r="BB8" s="7">
        <f>データ!U6</f>
        <v>337.26</v>
      </c>
      <c r="BC8" s="7"/>
      <c r="BD8" s="7"/>
      <c r="BE8" s="7"/>
      <c r="BF8" s="7"/>
      <c r="BG8" s="7"/>
      <c r="BH8" s="7"/>
      <c r="BI8" s="7"/>
      <c r="BJ8" s="3"/>
      <c r="BK8" s="3"/>
      <c r="BL8" s="28" t="s">
        <v>13</v>
      </c>
      <c r="BM8" s="40"/>
      <c r="BN8" s="49" t="s">
        <v>21</v>
      </c>
      <c r="BO8" s="52"/>
      <c r="BP8" s="52"/>
      <c r="BQ8" s="52"/>
      <c r="BR8" s="52"/>
      <c r="BS8" s="52"/>
      <c r="BT8" s="52"/>
      <c r="BU8" s="52"/>
      <c r="BV8" s="52"/>
      <c r="BW8" s="52"/>
      <c r="BX8" s="52"/>
      <c r="BY8" s="56"/>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41"/>
      <c r="BN9" s="50" t="s">
        <v>37</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71.91</v>
      </c>
      <c r="J10" s="7"/>
      <c r="K10" s="7"/>
      <c r="L10" s="7"/>
      <c r="M10" s="7"/>
      <c r="N10" s="7"/>
      <c r="O10" s="7"/>
      <c r="P10" s="7">
        <f>データ!P6</f>
        <v>54.09</v>
      </c>
      <c r="Q10" s="7"/>
      <c r="R10" s="7"/>
      <c r="S10" s="7"/>
      <c r="T10" s="7"/>
      <c r="U10" s="7"/>
      <c r="V10" s="7"/>
      <c r="W10" s="7">
        <f>データ!Q6</f>
        <v>72.19</v>
      </c>
      <c r="X10" s="7"/>
      <c r="Y10" s="7"/>
      <c r="Z10" s="7"/>
      <c r="AA10" s="7"/>
      <c r="AB10" s="7"/>
      <c r="AC10" s="7"/>
      <c r="AD10" s="22">
        <f>データ!R6</f>
        <v>1947</v>
      </c>
      <c r="AE10" s="22"/>
      <c r="AF10" s="22"/>
      <c r="AG10" s="22"/>
      <c r="AH10" s="22"/>
      <c r="AI10" s="22"/>
      <c r="AJ10" s="22"/>
      <c r="AK10" s="2"/>
      <c r="AL10" s="22">
        <f>データ!V6</f>
        <v>70756</v>
      </c>
      <c r="AM10" s="22"/>
      <c r="AN10" s="22"/>
      <c r="AO10" s="22"/>
      <c r="AP10" s="22"/>
      <c r="AQ10" s="22"/>
      <c r="AR10" s="22"/>
      <c r="AS10" s="22"/>
      <c r="AT10" s="7">
        <f>データ!W6</f>
        <v>14.94</v>
      </c>
      <c r="AU10" s="7"/>
      <c r="AV10" s="7"/>
      <c r="AW10" s="7"/>
      <c r="AX10" s="7"/>
      <c r="AY10" s="7"/>
      <c r="AZ10" s="7"/>
      <c r="BA10" s="7"/>
      <c r="BB10" s="7">
        <f>データ!X6</f>
        <v>4736.01</v>
      </c>
      <c r="BC10" s="7"/>
      <c r="BD10" s="7"/>
      <c r="BE10" s="7"/>
      <c r="BF10" s="7"/>
      <c r="BG10" s="7"/>
      <c r="BH10" s="7"/>
      <c r="BI10" s="7"/>
      <c r="BJ10" s="2"/>
      <c r="BK10" s="2"/>
      <c r="BL10" s="30" t="s">
        <v>38</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112</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113</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42</v>
      </c>
    </row>
    <row r="84" spans="1:78" hidden="1">
      <c r="B84" s="12" t="s">
        <v>43</v>
      </c>
      <c r="C84" s="12"/>
      <c r="D84" s="12"/>
      <c r="E84" s="12" t="s">
        <v>45</v>
      </c>
      <c r="F84" s="12" t="s">
        <v>46</v>
      </c>
      <c r="G84" s="12" t="s">
        <v>47</v>
      </c>
      <c r="H84" s="12" t="s">
        <v>0</v>
      </c>
      <c r="I84" s="12" t="s">
        <v>9</v>
      </c>
      <c r="J84" s="12" t="s">
        <v>48</v>
      </c>
      <c r="K84" s="12" t="s">
        <v>49</v>
      </c>
      <c r="L84" s="12" t="s">
        <v>33</v>
      </c>
      <c r="M84" s="12" t="s">
        <v>36</v>
      </c>
      <c r="N84" s="12" t="s">
        <v>51</v>
      </c>
      <c r="O84" s="12" t="s">
        <v>53</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mycsr37g5qImoHGSDp+ObBcgspdm/NV7nF/c62oZvD6TbRJBLXWRnu7ZA2oTFKwvi7lUxh4QjzVOwTUUTSRJmw==" saltValue="vnpoHLr9N54JrG+nixFvN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55</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20</v>
      </c>
      <c r="B3" s="68" t="s">
        <v>32</v>
      </c>
      <c r="C3" s="68" t="s">
        <v>57</v>
      </c>
      <c r="D3" s="68" t="s">
        <v>58</v>
      </c>
      <c r="E3" s="68" t="s">
        <v>4</v>
      </c>
      <c r="F3" s="68" t="s">
        <v>3</v>
      </c>
      <c r="G3" s="68" t="s">
        <v>25</v>
      </c>
      <c r="H3" s="75" t="s">
        <v>59</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11</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60</v>
      </c>
      <c r="B4" s="69"/>
      <c r="C4" s="69"/>
      <c r="D4" s="69"/>
      <c r="E4" s="69"/>
      <c r="F4" s="69"/>
      <c r="G4" s="69"/>
      <c r="H4" s="76"/>
      <c r="I4" s="79"/>
      <c r="J4" s="79"/>
      <c r="K4" s="79"/>
      <c r="L4" s="79"/>
      <c r="M4" s="79"/>
      <c r="N4" s="79"/>
      <c r="O4" s="79"/>
      <c r="P4" s="79"/>
      <c r="Q4" s="79"/>
      <c r="R4" s="79"/>
      <c r="S4" s="79"/>
      <c r="T4" s="79"/>
      <c r="U4" s="79"/>
      <c r="V4" s="79"/>
      <c r="W4" s="79"/>
      <c r="X4" s="84"/>
      <c r="Y4" s="87" t="s">
        <v>50</v>
      </c>
      <c r="Z4" s="87"/>
      <c r="AA4" s="87"/>
      <c r="AB4" s="87"/>
      <c r="AC4" s="87"/>
      <c r="AD4" s="87"/>
      <c r="AE4" s="87"/>
      <c r="AF4" s="87"/>
      <c r="AG4" s="87"/>
      <c r="AH4" s="87"/>
      <c r="AI4" s="87"/>
      <c r="AJ4" s="87" t="s">
        <v>44</v>
      </c>
      <c r="AK4" s="87"/>
      <c r="AL4" s="87"/>
      <c r="AM4" s="87"/>
      <c r="AN4" s="87"/>
      <c r="AO4" s="87"/>
      <c r="AP4" s="87"/>
      <c r="AQ4" s="87"/>
      <c r="AR4" s="87"/>
      <c r="AS4" s="87"/>
      <c r="AT4" s="87"/>
      <c r="AU4" s="87" t="s">
        <v>28</v>
      </c>
      <c r="AV4" s="87"/>
      <c r="AW4" s="87"/>
      <c r="AX4" s="87"/>
      <c r="AY4" s="87"/>
      <c r="AZ4" s="87"/>
      <c r="BA4" s="87"/>
      <c r="BB4" s="87"/>
      <c r="BC4" s="87"/>
      <c r="BD4" s="87"/>
      <c r="BE4" s="87"/>
      <c r="BF4" s="87" t="s">
        <v>62</v>
      </c>
      <c r="BG4" s="87"/>
      <c r="BH4" s="87"/>
      <c r="BI4" s="87"/>
      <c r="BJ4" s="87"/>
      <c r="BK4" s="87"/>
      <c r="BL4" s="87"/>
      <c r="BM4" s="87"/>
      <c r="BN4" s="87"/>
      <c r="BO4" s="87"/>
      <c r="BP4" s="87"/>
      <c r="BQ4" s="87" t="s">
        <v>15</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8">
      <c r="A5" s="66" t="s">
        <v>69</v>
      </c>
      <c r="B5" s="70"/>
      <c r="C5" s="70"/>
      <c r="D5" s="70"/>
      <c r="E5" s="70"/>
      <c r="F5" s="70"/>
      <c r="G5" s="70"/>
      <c r="H5" s="77" t="s">
        <v>56</v>
      </c>
      <c r="I5" s="77" t="s">
        <v>70</v>
      </c>
      <c r="J5" s="77" t="s">
        <v>71</v>
      </c>
      <c r="K5" s="77" t="s">
        <v>72</v>
      </c>
      <c r="L5" s="77" t="s">
        <v>73</v>
      </c>
      <c r="M5" s="77" t="s">
        <v>5</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43</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2020</v>
      </c>
      <c r="C6" s="71">
        <f t="shared" si="1"/>
        <v>222071</v>
      </c>
      <c r="D6" s="71">
        <f t="shared" si="1"/>
        <v>46</v>
      </c>
      <c r="E6" s="71">
        <f t="shared" si="1"/>
        <v>17</v>
      </c>
      <c r="F6" s="71">
        <f t="shared" si="1"/>
        <v>1</v>
      </c>
      <c r="G6" s="71">
        <f t="shared" si="1"/>
        <v>0</v>
      </c>
      <c r="H6" s="71" t="str">
        <f t="shared" si="1"/>
        <v>静岡県　富士宮市</v>
      </c>
      <c r="I6" s="71" t="str">
        <f t="shared" si="1"/>
        <v>法適用</v>
      </c>
      <c r="J6" s="71" t="str">
        <f t="shared" si="1"/>
        <v>下水道事業</v>
      </c>
      <c r="K6" s="71" t="str">
        <f t="shared" si="1"/>
        <v>公共下水道</v>
      </c>
      <c r="L6" s="71" t="str">
        <f t="shared" si="1"/>
        <v>Bd1</v>
      </c>
      <c r="M6" s="71" t="str">
        <f t="shared" si="1"/>
        <v>非設置</v>
      </c>
      <c r="N6" s="80" t="str">
        <f t="shared" si="1"/>
        <v>-</v>
      </c>
      <c r="O6" s="80">
        <f t="shared" si="1"/>
        <v>71.91</v>
      </c>
      <c r="P6" s="80">
        <f t="shared" si="1"/>
        <v>54.09</v>
      </c>
      <c r="Q6" s="80">
        <f t="shared" si="1"/>
        <v>72.19</v>
      </c>
      <c r="R6" s="80">
        <f t="shared" si="1"/>
        <v>1947</v>
      </c>
      <c r="S6" s="80">
        <f t="shared" si="1"/>
        <v>131223</v>
      </c>
      <c r="T6" s="80">
        <f t="shared" si="1"/>
        <v>389.08</v>
      </c>
      <c r="U6" s="80">
        <f t="shared" si="1"/>
        <v>337.26</v>
      </c>
      <c r="V6" s="80">
        <f t="shared" si="1"/>
        <v>70756</v>
      </c>
      <c r="W6" s="80">
        <f t="shared" si="1"/>
        <v>14.94</v>
      </c>
      <c r="X6" s="80">
        <f t="shared" si="1"/>
        <v>4736.01</v>
      </c>
      <c r="Y6" s="88" t="str">
        <f t="shared" ref="Y6:AH6" si="2">IF(Y7="",NA(),Y7)</f>
        <v>-</v>
      </c>
      <c r="Z6" s="88" t="str">
        <f t="shared" si="2"/>
        <v>-</v>
      </c>
      <c r="AA6" s="88" t="str">
        <f t="shared" si="2"/>
        <v>-</v>
      </c>
      <c r="AB6" s="88" t="str">
        <f t="shared" si="2"/>
        <v>-</v>
      </c>
      <c r="AC6" s="88">
        <f t="shared" si="2"/>
        <v>117.59</v>
      </c>
      <c r="AD6" s="88" t="str">
        <f t="shared" si="2"/>
        <v>-</v>
      </c>
      <c r="AE6" s="88" t="str">
        <f t="shared" si="2"/>
        <v>-</v>
      </c>
      <c r="AF6" s="88" t="str">
        <f t="shared" si="2"/>
        <v>-</v>
      </c>
      <c r="AG6" s="88" t="str">
        <f t="shared" si="2"/>
        <v>-</v>
      </c>
      <c r="AH6" s="88">
        <f t="shared" si="2"/>
        <v>107.85</v>
      </c>
      <c r="AI6" s="80" t="str">
        <f>IF(AI7="","",IF(AI7="-","【-】","【"&amp;SUBSTITUTE(TEXT(AI7,"#,##0.00"),"-","△")&amp;"】"))</f>
        <v>【106.67】</v>
      </c>
      <c r="AJ6" s="88" t="str">
        <f t="shared" ref="AJ6:AS6" si="3">IF(AJ7="",NA(),AJ7)</f>
        <v>-</v>
      </c>
      <c r="AK6" s="88" t="str">
        <f t="shared" si="3"/>
        <v>-</v>
      </c>
      <c r="AL6" s="88" t="str">
        <f t="shared" si="3"/>
        <v>-</v>
      </c>
      <c r="AM6" s="88" t="str">
        <f t="shared" si="3"/>
        <v>-</v>
      </c>
      <c r="AN6" s="80">
        <f t="shared" si="3"/>
        <v>0</v>
      </c>
      <c r="AO6" s="88" t="str">
        <f t="shared" si="3"/>
        <v>-</v>
      </c>
      <c r="AP6" s="88" t="str">
        <f t="shared" si="3"/>
        <v>-</v>
      </c>
      <c r="AQ6" s="88" t="str">
        <f t="shared" si="3"/>
        <v>-</v>
      </c>
      <c r="AR6" s="88" t="str">
        <f t="shared" si="3"/>
        <v>-</v>
      </c>
      <c r="AS6" s="88">
        <f t="shared" si="3"/>
        <v>4.72</v>
      </c>
      <c r="AT6" s="80" t="str">
        <f>IF(AT7="","",IF(AT7="-","【-】","【"&amp;SUBSTITUTE(TEXT(AT7,"#,##0.00"),"-","△")&amp;"】"))</f>
        <v>【3.64】</v>
      </c>
      <c r="AU6" s="88" t="str">
        <f t="shared" ref="AU6:BD6" si="4">IF(AU7="",NA(),AU7)</f>
        <v>-</v>
      </c>
      <c r="AV6" s="88" t="str">
        <f t="shared" si="4"/>
        <v>-</v>
      </c>
      <c r="AW6" s="88" t="str">
        <f t="shared" si="4"/>
        <v>-</v>
      </c>
      <c r="AX6" s="88" t="str">
        <f t="shared" si="4"/>
        <v>-</v>
      </c>
      <c r="AY6" s="88">
        <f t="shared" si="4"/>
        <v>50.88</v>
      </c>
      <c r="AZ6" s="88" t="str">
        <f t="shared" si="4"/>
        <v>-</v>
      </c>
      <c r="BA6" s="88" t="str">
        <f t="shared" si="4"/>
        <v>-</v>
      </c>
      <c r="BB6" s="88" t="str">
        <f t="shared" si="4"/>
        <v>-</v>
      </c>
      <c r="BC6" s="88" t="str">
        <f t="shared" si="4"/>
        <v>-</v>
      </c>
      <c r="BD6" s="88">
        <f t="shared" si="4"/>
        <v>67.930000000000007</v>
      </c>
      <c r="BE6" s="80" t="str">
        <f>IF(BE7="","",IF(BE7="-","【-】","【"&amp;SUBSTITUTE(TEXT(BE7,"#,##0.00"),"-","△")&amp;"】"))</f>
        <v>【67.52】</v>
      </c>
      <c r="BF6" s="88" t="str">
        <f t="shared" ref="BF6:BO6" si="5">IF(BF7="",NA(),BF7)</f>
        <v>-</v>
      </c>
      <c r="BG6" s="88" t="str">
        <f t="shared" si="5"/>
        <v>-</v>
      </c>
      <c r="BH6" s="88" t="str">
        <f t="shared" si="5"/>
        <v>-</v>
      </c>
      <c r="BI6" s="88" t="str">
        <f t="shared" si="5"/>
        <v>-</v>
      </c>
      <c r="BJ6" s="88">
        <f t="shared" si="5"/>
        <v>929.66</v>
      </c>
      <c r="BK6" s="88" t="str">
        <f t="shared" si="5"/>
        <v>-</v>
      </c>
      <c r="BL6" s="88" t="str">
        <f t="shared" si="5"/>
        <v>-</v>
      </c>
      <c r="BM6" s="88" t="str">
        <f t="shared" si="5"/>
        <v>-</v>
      </c>
      <c r="BN6" s="88" t="str">
        <f t="shared" si="5"/>
        <v>-</v>
      </c>
      <c r="BO6" s="88">
        <f t="shared" si="5"/>
        <v>857.88</v>
      </c>
      <c r="BP6" s="80" t="str">
        <f>IF(BP7="","",IF(BP7="-","【-】","【"&amp;SUBSTITUTE(TEXT(BP7,"#,##0.00"),"-","△")&amp;"】"))</f>
        <v>【705.21】</v>
      </c>
      <c r="BQ6" s="88" t="str">
        <f t="shared" ref="BQ6:BZ6" si="6">IF(BQ7="",NA(),BQ7)</f>
        <v>-</v>
      </c>
      <c r="BR6" s="88" t="str">
        <f t="shared" si="6"/>
        <v>-</v>
      </c>
      <c r="BS6" s="88" t="str">
        <f t="shared" si="6"/>
        <v>-</v>
      </c>
      <c r="BT6" s="88" t="str">
        <f t="shared" si="6"/>
        <v>-</v>
      </c>
      <c r="BU6" s="88">
        <f t="shared" si="6"/>
        <v>70.03</v>
      </c>
      <c r="BV6" s="88" t="str">
        <f t="shared" si="6"/>
        <v>-</v>
      </c>
      <c r="BW6" s="88" t="str">
        <f t="shared" si="6"/>
        <v>-</v>
      </c>
      <c r="BX6" s="88" t="str">
        <f t="shared" si="6"/>
        <v>-</v>
      </c>
      <c r="BY6" s="88" t="str">
        <f t="shared" si="6"/>
        <v>-</v>
      </c>
      <c r="BZ6" s="88">
        <f t="shared" si="6"/>
        <v>94.97</v>
      </c>
      <c r="CA6" s="80" t="str">
        <f>IF(CA7="","",IF(CA7="-","【-】","【"&amp;SUBSTITUTE(TEXT(CA7,"#,##0.00"),"-","△")&amp;"】"))</f>
        <v>【98.96】</v>
      </c>
      <c r="CB6" s="88" t="str">
        <f t="shared" ref="CB6:CK6" si="7">IF(CB7="",NA(),CB7)</f>
        <v>-</v>
      </c>
      <c r="CC6" s="88" t="str">
        <f t="shared" si="7"/>
        <v>-</v>
      </c>
      <c r="CD6" s="88" t="str">
        <f t="shared" si="7"/>
        <v>-</v>
      </c>
      <c r="CE6" s="88" t="str">
        <f t="shared" si="7"/>
        <v>-</v>
      </c>
      <c r="CF6" s="88">
        <f t="shared" si="7"/>
        <v>150</v>
      </c>
      <c r="CG6" s="88" t="str">
        <f t="shared" si="7"/>
        <v>-</v>
      </c>
      <c r="CH6" s="88" t="str">
        <f t="shared" si="7"/>
        <v>-</v>
      </c>
      <c r="CI6" s="88" t="str">
        <f t="shared" si="7"/>
        <v>-</v>
      </c>
      <c r="CJ6" s="88" t="str">
        <f t="shared" si="7"/>
        <v>-</v>
      </c>
      <c r="CK6" s="88">
        <f t="shared" si="7"/>
        <v>159.49</v>
      </c>
      <c r="CL6" s="80" t="str">
        <f>IF(CL7="","",IF(CL7="-","【-】","【"&amp;SUBSTITUTE(TEXT(CL7,"#,##0.00"),"-","△")&amp;"】"))</f>
        <v>【134.52】</v>
      </c>
      <c r="CM6" s="88" t="str">
        <f t="shared" ref="CM6:CV6" si="8">IF(CM7="",NA(),CM7)</f>
        <v>-</v>
      </c>
      <c r="CN6" s="88" t="str">
        <f t="shared" si="8"/>
        <v>-</v>
      </c>
      <c r="CO6" s="88" t="str">
        <f t="shared" si="8"/>
        <v>-</v>
      </c>
      <c r="CP6" s="88" t="str">
        <f t="shared" si="8"/>
        <v>-</v>
      </c>
      <c r="CQ6" s="88">
        <f t="shared" si="8"/>
        <v>66</v>
      </c>
      <c r="CR6" s="88" t="str">
        <f t="shared" si="8"/>
        <v>-</v>
      </c>
      <c r="CS6" s="88" t="str">
        <f t="shared" si="8"/>
        <v>-</v>
      </c>
      <c r="CT6" s="88" t="str">
        <f t="shared" si="8"/>
        <v>-</v>
      </c>
      <c r="CU6" s="88" t="str">
        <f t="shared" si="8"/>
        <v>-</v>
      </c>
      <c r="CV6" s="88">
        <f t="shared" si="8"/>
        <v>65.28</v>
      </c>
      <c r="CW6" s="80" t="str">
        <f>IF(CW7="","",IF(CW7="-","【-】","【"&amp;SUBSTITUTE(TEXT(CW7,"#,##0.00"),"-","△")&amp;"】"))</f>
        <v>【59.57】</v>
      </c>
      <c r="CX6" s="88" t="str">
        <f t="shared" ref="CX6:DG6" si="9">IF(CX7="",NA(),CX7)</f>
        <v>-</v>
      </c>
      <c r="CY6" s="88" t="str">
        <f t="shared" si="9"/>
        <v>-</v>
      </c>
      <c r="CZ6" s="88" t="str">
        <f t="shared" si="9"/>
        <v>-</v>
      </c>
      <c r="DA6" s="88" t="str">
        <f t="shared" si="9"/>
        <v>-</v>
      </c>
      <c r="DB6" s="88">
        <f t="shared" si="9"/>
        <v>88.46</v>
      </c>
      <c r="DC6" s="88" t="str">
        <f t="shared" si="9"/>
        <v>-</v>
      </c>
      <c r="DD6" s="88" t="str">
        <f t="shared" si="9"/>
        <v>-</v>
      </c>
      <c r="DE6" s="88" t="str">
        <f t="shared" si="9"/>
        <v>-</v>
      </c>
      <c r="DF6" s="88" t="str">
        <f t="shared" si="9"/>
        <v>-</v>
      </c>
      <c r="DG6" s="88">
        <f t="shared" si="9"/>
        <v>92.72</v>
      </c>
      <c r="DH6" s="80" t="str">
        <f>IF(DH7="","",IF(DH7="-","【-】","【"&amp;SUBSTITUTE(TEXT(DH7,"#,##0.00"),"-","△")&amp;"】"))</f>
        <v>【95.57】</v>
      </c>
      <c r="DI6" s="88" t="str">
        <f t="shared" ref="DI6:DR6" si="10">IF(DI7="",NA(),DI7)</f>
        <v>-</v>
      </c>
      <c r="DJ6" s="88" t="str">
        <f t="shared" si="10"/>
        <v>-</v>
      </c>
      <c r="DK6" s="88" t="str">
        <f t="shared" si="10"/>
        <v>-</v>
      </c>
      <c r="DL6" s="88" t="str">
        <f t="shared" si="10"/>
        <v>-</v>
      </c>
      <c r="DM6" s="88">
        <f t="shared" si="10"/>
        <v>4.04</v>
      </c>
      <c r="DN6" s="88" t="str">
        <f t="shared" si="10"/>
        <v>-</v>
      </c>
      <c r="DO6" s="88" t="str">
        <f t="shared" si="10"/>
        <v>-</v>
      </c>
      <c r="DP6" s="88" t="str">
        <f t="shared" si="10"/>
        <v>-</v>
      </c>
      <c r="DQ6" s="88" t="str">
        <f t="shared" si="10"/>
        <v>-</v>
      </c>
      <c r="DR6" s="88">
        <f t="shared" si="10"/>
        <v>23.79</v>
      </c>
      <c r="DS6" s="80" t="str">
        <f>IF(DS7="","",IF(DS7="-","【-】","【"&amp;SUBSTITUTE(TEXT(DS7,"#,##0.00"),"-","△")&amp;"】"))</f>
        <v>【36.52】</v>
      </c>
      <c r="DT6" s="88" t="str">
        <f t="shared" ref="DT6:EC6" si="11">IF(DT7="",NA(),DT7)</f>
        <v>-</v>
      </c>
      <c r="DU6" s="88" t="str">
        <f t="shared" si="11"/>
        <v>-</v>
      </c>
      <c r="DV6" s="88" t="str">
        <f t="shared" si="11"/>
        <v>-</v>
      </c>
      <c r="DW6" s="88" t="str">
        <f t="shared" si="11"/>
        <v>-</v>
      </c>
      <c r="DX6" s="80">
        <f t="shared" si="11"/>
        <v>0</v>
      </c>
      <c r="DY6" s="88" t="str">
        <f t="shared" si="11"/>
        <v>-</v>
      </c>
      <c r="DZ6" s="88" t="str">
        <f t="shared" si="11"/>
        <v>-</v>
      </c>
      <c r="EA6" s="88" t="str">
        <f t="shared" si="11"/>
        <v>-</v>
      </c>
      <c r="EB6" s="88" t="str">
        <f t="shared" si="11"/>
        <v>-</v>
      </c>
      <c r="EC6" s="88">
        <f t="shared" si="11"/>
        <v>1.22</v>
      </c>
      <c r="ED6" s="80" t="str">
        <f>IF(ED7="","",IF(ED7="-","【-】","【"&amp;SUBSTITUTE(TEXT(ED7,"#,##0.00"),"-","△")&amp;"】"))</f>
        <v>【5.72】</v>
      </c>
      <c r="EE6" s="88" t="str">
        <f t="shared" ref="EE6:EN6" si="12">IF(EE7="",NA(),EE7)</f>
        <v>-</v>
      </c>
      <c r="EF6" s="88" t="str">
        <f t="shared" si="12"/>
        <v>-</v>
      </c>
      <c r="EG6" s="88" t="str">
        <f t="shared" si="12"/>
        <v>-</v>
      </c>
      <c r="EH6" s="88" t="str">
        <f t="shared" si="12"/>
        <v>-</v>
      </c>
      <c r="EI6" s="88">
        <f t="shared" si="12"/>
        <v>3.e-002</v>
      </c>
      <c r="EJ6" s="88" t="str">
        <f t="shared" si="12"/>
        <v>-</v>
      </c>
      <c r="EK6" s="88" t="str">
        <f t="shared" si="12"/>
        <v>-</v>
      </c>
      <c r="EL6" s="88" t="str">
        <f t="shared" si="12"/>
        <v>-</v>
      </c>
      <c r="EM6" s="88" t="str">
        <f t="shared" si="12"/>
        <v>-</v>
      </c>
      <c r="EN6" s="88">
        <f t="shared" si="12"/>
        <v>9.e-002</v>
      </c>
      <c r="EO6" s="80" t="str">
        <f>IF(EO7="","",IF(EO7="-","【-】","【"&amp;SUBSTITUTE(TEXT(EO7,"#,##0.00"),"-","△")&amp;"】"))</f>
        <v>【0.30】</v>
      </c>
    </row>
    <row r="7" spans="1:148" s="65" customFormat="1">
      <c r="A7" s="66"/>
      <c r="B7" s="72">
        <v>2020</v>
      </c>
      <c r="C7" s="72">
        <v>222071</v>
      </c>
      <c r="D7" s="72">
        <v>46</v>
      </c>
      <c r="E7" s="72">
        <v>17</v>
      </c>
      <c r="F7" s="72">
        <v>1</v>
      </c>
      <c r="G7" s="72">
        <v>0</v>
      </c>
      <c r="H7" s="72" t="s">
        <v>7</v>
      </c>
      <c r="I7" s="72" t="s">
        <v>96</v>
      </c>
      <c r="J7" s="72" t="s">
        <v>97</v>
      </c>
      <c r="K7" s="72" t="s">
        <v>98</v>
      </c>
      <c r="L7" s="72" t="s">
        <v>99</v>
      </c>
      <c r="M7" s="72" t="s">
        <v>100</v>
      </c>
      <c r="N7" s="81" t="s">
        <v>101</v>
      </c>
      <c r="O7" s="81">
        <v>71.91</v>
      </c>
      <c r="P7" s="81">
        <v>54.09</v>
      </c>
      <c r="Q7" s="81">
        <v>72.19</v>
      </c>
      <c r="R7" s="81">
        <v>1947</v>
      </c>
      <c r="S7" s="81">
        <v>131223</v>
      </c>
      <c r="T7" s="81">
        <v>389.08</v>
      </c>
      <c r="U7" s="81">
        <v>337.26</v>
      </c>
      <c r="V7" s="81">
        <v>70756</v>
      </c>
      <c r="W7" s="81">
        <v>14.94</v>
      </c>
      <c r="X7" s="81">
        <v>4736.01</v>
      </c>
      <c r="Y7" s="81" t="s">
        <v>101</v>
      </c>
      <c r="Z7" s="81" t="s">
        <v>101</v>
      </c>
      <c r="AA7" s="81" t="s">
        <v>101</v>
      </c>
      <c r="AB7" s="81" t="s">
        <v>101</v>
      </c>
      <c r="AC7" s="81">
        <v>117.59</v>
      </c>
      <c r="AD7" s="81" t="s">
        <v>101</v>
      </c>
      <c r="AE7" s="81" t="s">
        <v>101</v>
      </c>
      <c r="AF7" s="81" t="s">
        <v>101</v>
      </c>
      <c r="AG7" s="81" t="s">
        <v>101</v>
      </c>
      <c r="AH7" s="81">
        <v>107.85</v>
      </c>
      <c r="AI7" s="81">
        <v>106.67</v>
      </c>
      <c r="AJ7" s="81" t="s">
        <v>101</v>
      </c>
      <c r="AK7" s="81" t="s">
        <v>101</v>
      </c>
      <c r="AL7" s="81" t="s">
        <v>101</v>
      </c>
      <c r="AM7" s="81" t="s">
        <v>101</v>
      </c>
      <c r="AN7" s="81">
        <v>0</v>
      </c>
      <c r="AO7" s="81" t="s">
        <v>101</v>
      </c>
      <c r="AP7" s="81" t="s">
        <v>101</v>
      </c>
      <c r="AQ7" s="81" t="s">
        <v>101</v>
      </c>
      <c r="AR7" s="81" t="s">
        <v>101</v>
      </c>
      <c r="AS7" s="81">
        <v>4.72</v>
      </c>
      <c r="AT7" s="81">
        <v>3.64</v>
      </c>
      <c r="AU7" s="81" t="s">
        <v>101</v>
      </c>
      <c r="AV7" s="81" t="s">
        <v>101</v>
      </c>
      <c r="AW7" s="81" t="s">
        <v>101</v>
      </c>
      <c r="AX7" s="81" t="s">
        <v>101</v>
      </c>
      <c r="AY7" s="81">
        <v>50.88</v>
      </c>
      <c r="AZ7" s="81" t="s">
        <v>101</v>
      </c>
      <c r="BA7" s="81" t="s">
        <v>101</v>
      </c>
      <c r="BB7" s="81" t="s">
        <v>101</v>
      </c>
      <c r="BC7" s="81" t="s">
        <v>101</v>
      </c>
      <c r="BD7" s="81">
        <v>67.930000000000007</v>
      </c>
      <c r="BE7" s="81">
        <v>67.52</v>
      </c>
      <c r="BF7" s="81" t="s">
        <v>101</v>
      </c>
      <c r="BG7" s="81" t="s">
        <v>101</v>
      </c>
      <c r="BH7" s="81" t="s">
        <v>101</v>
      </c>
      <c r="BI7" s="81" t="s">
        <v>101</v>
      </c>
      <c r="BJ7" s="81">
        <v>929.66</v>
      </c>
      <c r="BK7" s="81" t="s">
        <v>101</v>
      </c>
      <c r="BL7" s="81" t="s">
        <v>101</v>
      </c>
      <c r="BM7" s="81" t="s">
        <v>101</v>
      </c>
      <c r="BN7" s="81" t="s">
        <v>101</v>
      </c>
      <c r="BO7" s="81">
        <v>857.88</v>
      </c>
      <c r="BP7" s="81">
        <v>705.21</v>
      </c>
      <c r="BQ7" s="81" t="s">
        <v>101</v>
      </c>
      <c r="BR7" s="81" t="s">
        <v>101</v>
      </c>
      <c r="BS7" s="81" t="s">
        <v>101</v>
      </c>
      <c r="BT7" s="81" t="s">
        <v>101</v>
      </c>
      <c r="BU7" s="81">
        <v>70.03</v>
      </c>
      <c r="BV7" s="81" t="s">
        <v>101</v>
      </c>
      <c r="BW7" s="81" t="s">
        <v>101</v>
      </c>
      <c r="BX7" s="81" t="s">
        <v>101</v>
      </c>
      <c r="BY7" s="81" t="s">
        <v>101</v>
      </c>
      <c r="BZ7" s="81">
        <v>94.97</v>
      </c>
      <c r="CA7" s="81">
        <v>98.96</v>
      </c>
      <c r="CB7" s="81" t="s">
        <v>101</v>
      </c>
      <c r="CC7" s="81" t="s">
        <v>101</v>
      </c>
      <c r="CD7" s="81" t="s">
        <v>101</v>
      </c>
      <c r="CE7" s="81" t="s">
        <v>101</v>
      </c>
      <c r="CF7" s="81">
        <v>150</v>
      </c>
      <c r="CG7" s="81" t="s">
        <v>101</v>
      </c>
      <c r="CH7" s="81" t="s">
        <v>101</v>
      </c>
      <c r="CI7" s="81" t="s">
        <v>101</v>
      </c>
      <c r="CJ7" s="81" t="s">
        <v>101</v>
      </c>
      <c r="CK7" s="81">
        <v>159.49</v>
      </c>
      <c r="CL7" s="81">
        <v>134.52000000000001</v>
      </c>
      <c r="CM7" s="81" t="s">
        <v>101</v>
      </c>
      <c r="CN7" s="81" t="s">
        <v>101</v>
      </c>
      <c r="CO7" s="81" t="s">
        <v>101</v>
      </c>
      <c r="CP7" s="81" t="s">
        <v>101</v>
      </c>
      <c r="CQ7" s="81">
        <v>66</v>
      </c>
      <c r="CR7" s="81" t="s">
        <v>101</v>
      </c>
      <c r="CS7" s="81" t="s">
        <v>101</v>
      </c>
      <c r="CT7" s="81" t="s">
        <v>101</v>
      </c>
      <c r="CU7" s="81" t="s">
        <v>101</v>
      </c>
      <c r="CV7" s="81">
        <v>65.28</v>
      </c>
      <c r="CW7" s="81">
        <v>59.57</v>
      </c>
      <c r="CX7" s="81" t="s">
        <v>101</v>
      </c>
      <c r="CY7" s="81" t="s">
        <v>101</v>
      </c>
      <c r="CZ7" s="81" t="s">
        <v>101</v>
      </c>
      <c r="DA7" s="81" t="s">
        <v>101</v>
      </c>
      <c r="DB7" s="81">
        <v>88.46</v>
      </c>
      <c r="DC7" s="81" t="s">
        <v>101</v>
      </c>
      <c r="DD7" s="81" t="s">
        <v>101</v>
      </c>
      <c r="DE7" s="81" t="s">
        <v>101</v>
      </c>
      <c r="DF7" s="81" t="s">
        <v>101</v>
      </c>
      <c r="DG7" s="81">
        <v>92.72</v>
      </c>
      <c r="DH7" s="81">
        <v>95.57</v>
      </c>
      <c r="DI7" s="81" t="s">
        <v>101</v>
      </c>
      <c r="DJ7" s="81" t="s">
        <v>101</v>
      </c>
      <c r="DK7" s="81" t="s">
        <v>101</v>
      </c>
      <c r="DL7" s="81" t="s">
        <v>101</v>
      </c>
      <c r="DM7" s="81">
        <v>4.04</v>
      </c>
      <c r="DN7" s="81" t="s">
        <v>101</v>
      </c>
      <c r="DO7" s="81" t="s">
        <v>101</v>
      </c>
      <c r="DP7" s="81" t="s">
        <v>101</v>
      </c>
      <c r="DQ7" s="81" t="s">
        <v>101</v>
      </c>
      <c r="DR7" s="81">
        <v>23.79</v>
      </c>
      <c r="DS7" s="81">
        <v>36.520000000000003</v>
      </c>
      <c r="DT7" s="81" t="s">
        <v>101</v>
      </c>
      <c r="DU7" s="81" t="s">
        <v>101</v>
      </c>
      <c r="DV7" s="81" t="s">
        <v>101</v>
      </c>
      <c r="DW7" s="81" t="s">
        <v>101</v>
      </c>
      <c r="DX7" s="81">
        <v>0</v>
      </c>
      <c r="DY7" s="81" t="s">
        <v>101</v>
      </c>
      <c r="DZ7" s="81" t="s">
        <v>101</v>
      </c>
      <c r="EA7" s="81" t="s">
        <v>101</v>
      </c>
      <c r="EB7" s="81" t="s">
        <v>101</v>
      </c>
      <c r="EC7" s="81">
        <v>1.22</v>
      </c>
      <c r="ED7" s="81">
        <v>5.72</v>
      </c>
      <c r="EE7" s="81" t="s">
        <v>101</v>
      </c>
      <c r="EF7" s="81" t="s">
        <v>101</v>
      </c>
      <c r="EG7" s="81" t="s">
        <v>101</v>
      </c>
      <c r="EH7" s="81" t="s">
        <v>101</v>
      </c>
      <c r="EI7" s="81">
        <v>3.e-002</v>
      </c>
      <c r="EJ7" s="81" t="s">
        <v>101</v>
      </c>
      <c r="EK7" s="81" t="s">
        <v>101</v>
      </c>
      <c r="EL7" s="81" t="s">
        <v>101</v>
      </c>
      <c r="EM7" s="81" t="s">
        <v>101</v>
      </c>
      <c r="EN7" s="81">
        <v>9.e-002</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32</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2022-01-16T23:56:59Z</cp:lastPrinted>
  <dcterms:created xsi:type="dcterms:W3CDTF">2021-12-03T07:13:23Z</dcterms:created>
  <dcterms:modified xsi:type="dcterms:W3CDTF">2022-02-16T01:13:49Z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2022-02-16T01:13:49Z</vt:filetime>
  </property>
</Properties>
</file>