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sX1Ki48SdV/8u12rqb6QLOCVIcUW0UQ+1NmQDvTFvkqg29w0JTmoSHQrEfD5ubNHzF7BK5dETUsRSTVR9vFw==" workbookSaltValue="Y45FORk5zsaSz16YsF5fNw==" workbookSpinCount="100000"/>
  <bookViews>
    <workbookView xWindow="-31816" yWindow="6045" windowWidth="29040" windowHeight="1584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<sst xmlns="http://schemas.openxmlformats.org/spreadsheetml/2006/main" xmlns:r="http://schemas.openxmlformats.org/officeDocument/2006/relationships" count="115" uniqueCount="115">
  <si>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</si>
  <si>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</si>
  <si>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</si>
  <si>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</si>
  <si>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</si>
  <si>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</si>
  <si>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</si>
  <si>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</si>
  <si>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</si>
  <si>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</si>
  <si>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</si>
  <si>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</si>
  <si>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</si>
  <si>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</si>
  <si>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</si>
  <si>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</si>
  <si>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</si>
  <si>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</si>
  <si>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</si>
  <si>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</si>
  <si>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</si>
  <si>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</si>
  <si>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</si>
  <si>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</si>
  <si>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</si>
  <si>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</si>
  <si>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</si>
  <si>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</si>
  <si>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</si>
  <si>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</si>
  <si>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</si>
  <si>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</si>
  <si>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</si>
  <si>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</si>
  <si>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</si>
  <si>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</si>
  <si>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</si>
  <si>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</si>
  <si>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</si>
  <si>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</si>
  <si>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</si>
  <si>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</si>
  <si>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</si>
  <si>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</si>
  <si>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</si>
  <si>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</si>
  <si>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</si>
  <si>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</si>
  <si>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</si>
  <si>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</si>
  <si>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</si>
  <si>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</si>
  <si>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</si>
  <si>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</si>
  <si>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</si>
  <si>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</si>
  <si>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</si>
  <si>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</si>
  <si>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</si>
  <si>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</si>
  <si>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</si>
  <si>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</si>
  <si>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</si>
  <si>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</si>
  <si>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</si>
  <si>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</si>
  <si>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</si>
  <si>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</si>
  <si>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</si>
  <si>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</si>
  <si>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</si>
  <si>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</si>
  <si>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</si>
  <si>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</si>
  <si>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</si>
  <si>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</si>
  <si>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</si>
  <si>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</si>
  <si>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</si>
  <si>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</si>
  <si>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</si>
  <si>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</si>
  <si>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</si>
  <si>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</si>
  <si>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</si>
  <si>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</si>
  <si>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</si>
  <si>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</si>
  <si>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</si>
  <si>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</si>
  <si>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</si>
  <si>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</si>
  <si>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</si>
  <si>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</si>
  <si>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</si>
  <si>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袋井市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</si>
  <si>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</si>
  <si>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</si>
  <si>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</si>
  <si>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</si>
  <si>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</si>
  <si>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</si>
  <si>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</si>
  <si>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</si>
  <si>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</si>
  <si>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</si>
  <si>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</si>
  <si>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</si>
  <si>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</si>
  <si>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</si>
  <si>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</si>
  <si>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</si>
  <si>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現在耐用年数を超え更新対象となる管渠はない。
今後は、長期的な視点に立ち、計画的に管渠の更新を行う。</t>
  </si>
  <si>
    <t>事業規模が小さく、使用料収入で賄うべき汚水処理費（公費負担分を除く）を一般会計からの繰入金に大きく依存する状況が続いている。コスト管理を行い、令和４年４月から使用料を改定するが、使用料改定は、計画的に見直しを行っていく。</t>
    <rPh sb="65" eb="67">
      <t>カンリ</t>
    </rPh>
    <rPh sb="68" eb="69">
      <t>オコナ</t>
    </rPh>
    <phoneticPr fontId="1"/>
  </si>
  <si>
    <r>
      <t>①経常収支比率は、類似団体や全国平均を上回り、100％を超えているが、経常利益のうちの多くを一般会計繰入金に依存している。使用料改定は、令和３年４月からの使用料改定を予定していたが、新型コロナウイルス感染拡大による市民生活の影響により見送り、令和４年４月から改定することになった。
②累積欠損比率は、未処理欠損金はないが、利益を上げられる企業体質ではない。
③流動比率は、流動負債のほとんどを占める企業債残高が少ないため、高い比率となっている。
④平成29年度から繰出し基準割合が100％となっているため、比率が0％となっている。
⑤処理人口（約260人）に対して、多額の処理場維持管理費が必要であるが、公共下水道使用料と同一料金体系であるため、低い値となっており、</t>
    </r>
    <r>
      <rPr>
        <sz val="10"/>
        <color auto="1"/>
        <rFont val="ＭＳ ゴシック"/>
      </rPr>
      <t>使用料収入の不足分は一般会計繰入金で賄っている。また、委託料の減により前年度より汚水処理費が減少したため、経費回収率は大幅に増加した。また、使用料を定期的に見直し、経営状況や社会情勢を踏まえながら改善を図っていく。
⑥類似団体や全国平均より低い値である。整備は完了しているため、有収水量は、ほぼ横ばいで推移しているが、修繕規模によっては汚水処理費が大きく増加し、汚水処理原価が高くなる。最適整備構想に基づく効率的な維持管理を行っていく必要がある。
⑦処理人口が、ほぼ増減がないため、横ばいで推移している。
⑧本事業前の地元説明会や地元管理組合の設置により事前周知が徹底されており、また、人口に大きな変化がないため、水洗化率は、ほぼ100％である。</t>
    </r>
    <rPh sb="9" eb="11">
      <t>ルイジ</t>
    </rPh>
    <rPh sb="11" eb="13">
      <t>ダンタイ</t>
    </rPh>
    <rPh sb="14" eb="16">
      <t>ゼンコク</t>
    </rPh>
    <rPh sb="16" eb="18">
      <t>ヘイキン</t>
    </rPh>
    <rPh sb="19" eb="21">
      <t>ウワマワ</t>
    </rPh>
    <rPh sb="28" eb="29">
      <t>コ</t>
    </rPh>
    <rPh sb="43" eb="44">
      <t>オオ</t>
    </rPh>
    <rPh sb="54" eb="56">
      <t>イゾン</t>
    </rPh>
    <rPh sb="186" eb="188">
      <t>リュウドウ</t>
    </rPh>
    <rPh sb="188" eb="190">
      <t>フサイ</t>
    </rPh>
    <rPh sb="196" eb="197">
      <t>シ</t>
    </rPh>
    <rPh sb="205" eb="206">
      <t>スク</t>
    </rPh>
    <rPh sb="211" eb="212">
      <t>タカ</t>
    </rPh>
    <rPh sb="213" eb="215">
      <t>ヒリツ</t>
    </rPh>
    <rPh sb="442" eb="444">
      <t>ルイジ</t>
    </rPh>
    <rPh sb="444" eb="446">
      <t>ダンタイ</t>
    </rPh>
    <rPh sb="447" eb="449">
      <t>ゼンコク</t>
    </rPh>
    <rPh sb="449" eb="451">
      <t>ヘイキン</t>
    </rPh>
    <rPh sb="453" eb="454">
      <t>ヒク</t>
    </rPh>
    <rPh sb="455" eb="456">
      <t>アタイ</t>
    </rPh>
    <rPh sb="460" eb="462">
      <t>セイビ</t>
    </rPh>
    <rPh sb="463" eb="465">
      <t>カンリョウ</t>
    </rPh>
    <rPh sb="472" eb="474">
      <t>ユウシュウ</t>
    </rPh>
    <rPh sb="474" eb="476">
      <t>スイリョウ</t>
    </rPh>
    <rPh sb="480" eb="481">
      <t>ヨコ</t>
    </rPh>
    <rPh sb="484" eb="486">
      <t>スイイ</t>
    </rPh>
    <rPh sb="492" eb="494">
      <t>シュウゼン</t>
    </rPh>
    <rPh sb="494" eb="496">
      <t>キボ</t>
    </rPh>
    <rPh sb="501" eb="503">
      <t>オスイ</t>
    </rPh>
    <rPh sb="503" eb="505">
      <t>ショリ</t>
    </rPh>
    <rPh sb="505" eb="506">
      <t>ヒ</t>
    </rPh>
    <rPh sb="507" eb="508">
      <t>オオ</t>
    </rPh>
    <rPh sb="510" eb="512">
      <t>ゾウカ</t>
    </rPh>
    <rPh sb="514" eb="516">
      <t>オスイ</t>
    </rPh>
    <rPh sb="516" eb="518">
      <t>ショリ</t>
    </rPh>
    <rPh sb="518" eb="520">
      <t>ゲンカ</t>
    </rPh>
    <rPh sb="521" eb="522">
      <t>タカ</t>
    </rPh>
    <rPh sb="545" eb="546">
      <t>オコナ</t>
    </rPh>
    <rPh sb="558" eb="560">
      <t>ショリ</t>
    </rPh>
    <rPh sb="560" eb="562">
      <t>ジンコウ</t>
    </rPh>
    <rPh sb="566" eb="568">
      <t>ゾウゲン</t>
    </rPh>
    <rPh sb="574" eb="575">
      <t>ヨコ</t>
    </rPh>
    <rPh sb="578" eb="580">
      <t>スイイ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</si>
</sst>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54.83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154.62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106.37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4.8899999999999997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20.34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139.02000000000001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217.2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29.13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867.83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55.46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57.08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187.18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274.99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【121.19】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【32.80】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H1" workbookViewId="0">
      <selection activeCell="BL16" sqref="BL16:BZ44"/>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88286</v>
      </c>
      <c r="AM8" s="22"/>
      <c r="AN8" s="22"/>
      <c r="AO8" s="22"/>
      <c r="AP8" s="22"/>
      <c r="AQ8" s="22"/>
      <c r="AR8" s="22"/>
      <c r="AS8" s="22"/>
      <c r="AT8" s="7">
        <f>データ!T6</f>
        <v>108.33</v>
      </c>
      <c r="AU8" s="7"/>
      <c r="AV8" s="7"/>
      <c r="AW8" s="7"/>
      <c r="AX8" s="7"/>
      <c r="AY8" s="7"/>
      <c r="AZ8" s="7"/>
      <c r="BA8" s="7"/>
      <c r="BB8" s="7">
        <f>データ!U6</f>
        <v>814.97</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80.19</v>
      </c>
      <c r="J10" s="7"/>
      <c r="K10" s="7"/>
      <c r="L10" s="7"/>
      <c r="M10" s="7"/>
      <c r="N10" s="7"/>
      <c r="O10" s="7"/>
      <c r="P10" s="7">
        <f>データ!P6</f>
        <v>0.28999999999999998</v>
      </c>
      <c r="Q10" s="7"/>
      <c r="R10" s="7"/>
      <c r="S10" s="7"/>
      <c r="T10" s="7"/>
      <c r="U10" s="7"/>
      <c r="V10" s="7"/>
      <c r="W10" s="7">
        <f>データ!Q6</f>
        <v>102.57</v>
      </c>
      <c r="X10" s="7"/>
      <c r="Y10" s="7"/>
      <c r="Z10" s="7"/>
      <c r="AA10" s="7"/>
      <c r="AB10" s="7"/>
      <c r="AC10" s="7"/>
      <c r="AD10" s="22">
        <f>データ!R6</f>
        <v>2019</v>
      </c>
      <c r="AE10" s="22"/>
      <c r="AF10" s="22"/>
      <c r="AG10" s="22"/>
      <c r="AH10" s="22"/>
      <c r="AI10" s="22"/>
      <c r="AJ10" s="22"/>
      <c r="AK10" s="2"/>
      <c r="AL10" s="22">
        <f>データ!V6</f>
        <v>260</v>
      </c>
      <c r="AM10" s="22"/>
      <c r="AN10" s="22"/>
      <c r="AO10" s="22"/>
      <c r="AP10" s="22"/>
      <c r="AQ10" s="22"/>
      <c r="AR10" s="22"/>
      <c r="AS10" s="22"/>
      <c r="AT10" s="7">
        <f>データ!W6</f>
        <v>8.e-002</v>
      </c>
      <c r="AU10" s="7"/>
      <c r="AV10" s="7"/>
      <c r="AW10" s="7"/>
      <c r="AX10" s="7"/>
      <c r="AY10" s="7"/>
      <c r="AZ10" s="7"/>
      <c r="BA10" s="7"/>
      <c r="BB10" s="7">
        <f>データ!X6</f>
        <v>3250</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112</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113</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【104.99】</v>
      </c>
      <c r="F85" s="12" t="str">
        <f>データ!AT6</f>
        <v>【121.19】</v>
      </c>
      <c r="G85" s="12" t="str">
        <f>データ!BE6</f>
        <v>【32.80】</v>
      </c>
      <c r="H85" s="12" t="str">
        <f>データ!BP6</f>
        <v>【832.52】</v>
      </c>
      <c r="I85" s="12" t="str">
        <f>データ!CA6</f>
        <v>【60.94】</v>
      </c>
      <c r="J85" s="12" t="str">
        <f>データ!CL6</f>
        <v>【253.04】</v>
      </c>
      <c r="K85" s="12" t="str">
        <f>データ!CW6</f>
        <v>【54.84】</v>
      </c>
      <c r="L85" s="12" t="str">
        <f>データ!DH6</f>
        <v>【86.60】</v>
      </c>
      <c r="M85" s="12" t="str">
        <f>データ!DS6</f>
        <v>【22.21】</v>
      </c>
      <c r="N85" s="12" t="str">
        <f>データ!ED6</f>
        <v>【0.00】</v>
      </c>
      <c r="O85" s="12" t="str">
        <f>データ!EO6</f>
        <v>【0.16】</v>
      </c>
    </row>
  </sheetData>
  <sheetProtection algorithmName="SHA-512" hashValue="mibqTj114wW9R0OSKS4PFlR0L1Cj9EawDB8//8CuUg5545B8zswrAJ2QkGaZOY3D9/sFQdAW9lzCfUz1o2+liw==" saltValue="bs1d4vDx1AxUtmoAjA7oW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
  <cols>
    <col min="2" max="144" width="11.9062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72</v>
      </c>
      <c r="M5" s="77" t="s">
        <v>5</v>
      </c>
      <c r="N5" s="77" t="s">
        <v>73</v>
      </c>
      <c r="O5" s="77" t="s">
        <v>74</v>
      </c>
      <c r="P5" s="77" t="s">
        <v>75</v>
      </c>
      <c r="Q5" s="77" t="s">
        <v>76</v>
      </c>
      <c r="R5" s="77" t="s">
        <v>77</v>
      </c>
      <c r="S5" s="77" t="s">
        <v>78</v>
      </c>
      <c r="T5" s="77" t="s">
        <v>79</v>
      </c>
      <c r="U5" s="77" t="s">
        <v>62</v>
      </c>
      <c r="V5" s="77" t="s">
        <v>80</v>
      </c>
      <c r="W5" s="77" t="s">
        <v>81</v>
      </c>
      <c r="X5" s="77" t="s">
        <v>82</v>
      </c>
      <c r="Y5" s="77" t="s">
        <v>83</v>
      </c>
      <c r="Z5" s="77" t="s">
        <v>84</v>
      </c>
      <c r="AA5" s="77" t="s">
        <v>85</v>
      </c>
      <c r="AB5" s="77" t="s">
        <v>86</v>
      </c>
      <c r="AC5" s="77" t="s">
        <v>87</v>
      </c>
      <c r="AD5" s="77" t="s">
        <v>89</v>
      </c>
      <c r="AE5" s="77" t="s">
        <v>90</v>
      </c>
      <c r="AF5" s="77" t="s">
        <v>91</v>
      </c>
      <c r="AG5" s="77" t="s">
        <v>92</v>
      </c>
      <c r="AH5" s="77" t="s">
        <v>93</v>
      </c>
      <c r="AI5" s="77" t="s">
        <v>42</v>
      </c>
      <c r="AJ5" s="77" t="s">
        <v>83</v>
      </c>
      <c r="AK5" s="77" t="s">
        <v>84</v>
      </c>
      <c r="AL5" s="77" t="s">
        <v>85</v>
      </c>
      <c r="AM5" s="77" t="s">
        <v>86</v>
      </c>
      <c r="AN5" s="77" t="s">
        <v>87</v>
      </c>
      <c r="AO5" s="77" t="s">
        <v>89</v>
      </c>
      <c r="AP5" s="77" t="s">
        <v>90</v>
      </c>
      <c r="AQ5" s="77" t="s">
        <v>91</v>
      </c>
      <c r="AR5" s="77" t="s">
        <v>92</v>
      </c>
      <c r="AS5" s="77" t="s">
        <v>93</v>
      </c>
      <c r="AT5" s="77" t="s">
        <v>88</v>
      </c>
      <c r="AU5" s="77" t="s">
        <v>83</v>
      </c>
      <c r="AV5" s="77" t="s">
        <v>84</v>
      </c>
      <c r="AW5" s="77" t="s">
        <v>85</v>
      </c>
      <c r="AX5" s="77" t="s">
        <v>86</v>
      </c>
      <c r="AY5" s="77" t="s">
        <v>87</v>
      </c>
      <c r="AZ5" s="77" t="s">
        <v>89</v>
      </c>
      <c r="BA5" s="77" t="s">
        <v>90</v>
      </c>
      <c r="BB5" s="77" t="s">
        <v>91</v>
      </c>
      <c r="BC5" s="77" t="s">
        <v>92</v>
      </c>
      <c r="BD5" s="77" t="s">
        <v>93</v>
      </c>
      <c r="BE5" s="77" t="s">
        <v>88</v>
      </c>
      <c r="BF5" s="77" t="s">
        <v>83</v>
      </c>
      <c r="BG5" s="77" t="s">
        <v>84</v>
      </c>
      <c r="BH5" s="77" t="s">
        <v>85</v>
      </c>
      <c r="BI5" s="77" t="s">
        <v>86</v>
      </c>
      <c r="BJ5" s="77" t="s">
        <v>87</v>
      </c>
      <c r="BK5" s="77" t="s">
        <v>89</v>
      </c>
      <c r="BL5" s="77" t="s">
        <v>90</v>
      </c>
      <c r="BM5" s="77" t="s">
        <v>91</v>
      </c>
      <c r="BN5" s="77" t="s">
        <v>92</v>
      </c>
      <c r="BO5" s="77" t="s">
        <v>93</v>
      </c>
      <c r="BP5" s="77" t="s">
        <v>88</v>
      </c>
      <c r="BQ5" s="77" t="s">
        <v>83</v>
      </c>
      <c r="BR5" s="77" t="s">
        <v>84</v>
      </c>
      <c r="BS5" s="77" t="s">
        <v>85</v>
      </c>
      <c r="BT5" s="77" t="s">
        <v>86</v>
      </c>
      <c r="BU5" s="77" t="s">
        <v>87</v>
      </c>
      <c r="BV5" s="77" t="s">
        <v>89</v>
      </c>
      <c r="BW5" s="77" t="s">
        <v>90</v>
      </c>
      <c r="BX5" s="77" t="s">
        <v>91</v>
      </c>
      <c r="BY5" s="77" t="s">
        <v>92</v>
      </c>
      <c r="BZ5" s="77" t="s">
        <v>93</v>
      </c>
      <c r="CA5" s="77" t="s">
        <v>88</v>
      </c>
      <c r="CB5" s="77" t="s">
        <v>83</v>
      </c>
      <c r="CC5" s="77" t="s">
        <v>84</v>
      </c>
      <c r="CD5" s="77" t="s">
        <v>85</v>
      </c>
      <c r="CE5" s="77" t="s">
        <v>86</v>
      </c>
      <c r="CF5" s="77" t="s">
        <v>87</v>
      </c>
      <c r="CG5" s="77" t="s">
        <v>89</v>
      </c>
      <c r="CH5" s="77" t="s">
        <v>90</v>
      </c>
      <c r="CI5" s="77" t="s">
        <v>91</v>
      </c>
      <c r="CJ5" s="77" t="s">
        <v>92</v>
      </c>
      <c r="CK5" s="77" t="s">
        <v>93</v>
      </c>
      <c r="CL5" s="77" t="s">
        <v>88</v>
      </c>
      <c r="CM5" s="77" t="s">
        <v>83</v>
      </c>
      <c r="CN5" s="77" t="s">
        <v>84</v>
      </c>
      <c r="CO5" s="77" t="s">
        <v>85</v>
      </c>
      <c r="CP5" s="77" t="s">
        <v>86</v>
      </c>
      <c r="CQ5" s="77" t="s">
        <v>87</v>
      </c>
      <c r="CR5" s="77" t="s">
        <v>89</v>
      </c>
      <c r="CS5" s="77" t="s">
        <v>90</v>
      </c>
      <c r="CT5" s="77" t="s">
        <v>91</v>
      </c>
      <c r="CU5" s="77" t="s">
        <v>92</v>
      </c>
      <c r="CV5" s="77" t="s">
        <v>93</v>
      </c>
      <c r="CW5" s="77" t="s">
        <v>88</v>
      </c>
      <c r="CX5" s="77" t="s">
        <v>83</v>
      </c>
      <c r="CY5" s="77" t="s">
        <v>84</v>
      </c>
      <c r="CZ5" s="77" t="s">
        <v>85</v>
      </c>
      <c r="DA5" s="77" t="s">
        <v>86</v>
      </c>
      <c r="DB5" s="77" t="s">
        <v>87</v>
      </c>
      <c r="DC5" s="77" t="s">
        <v>89</v>
      </c>
      <c r="DD5" s="77" t="s">
        <v>90</v>
      </c>
      <c r="DE5" s="77" t="s">
        <v>91</v>
      </c>
      <c r="DF5" s="77" t="s">
        <v>92</v>
      </c>
      <c r="DG5" s="77" t="s">
        <v>93</v>
      </c>
      <c r="DH5" s="77" t="s">
        <v>88</v>
      </c>
      <c r="DI5" s="77" t="s">
        <v>83</v>
      </c>
      <c r="DJ5" s="77" t="s">
        <v>84</v>
      </c>
      <c r="DK5" s="77" t="s">
        <v>85</v>
      </c>
      <c r="DL5" s="77" t="s">
        <v>86</v>
      </c>
      <c r="DM5" s="77" t="s">
        <v>87</v>
      </c>
      <c r="DN5" s="77" t="s">
        <v>89</v>
      </c>
      <c r="DO5" s="77" t="s">
        <v>90</v>
      </c>
      <c r="DP5" s="77" t="s">
        <v>91</v>
      </c>
      <c r="DQ5" s="77" t="s">
        <v>92</v>
      </c>
      <c r="DR5" s="77" t="s">
        <v>93</v>
      </c>
      <c r="DS5" s="77" t="s">
        <v>88</v>
      </c>
      <c r="DT5" s="77" t="s">
        <v>83</v>
      </c>
      <c r="DU5" s="77" t="s">
        <v>84</v>
      </c>
      <c r="DV5" s="77" t="s">
        <v>85</v>
      </c>
      <c r="DW5" s="77" t="s">
        <v>86</v>
      </c>
      <c r="DX5" s="77" t="s">
        <v>87</v>
      </c>
      <c r="DY5" s="77" t="s">
        <v>89</v>
      </c>
      <c r="DZ5" s="77" t="s">
        <v>90</v>
      </c>
      <c r="EA5" s="77" t="s">
        <v>91</v>
      </c>
      <c r="EB5" s="77" t="s">
        <v>92</v>
      </c>
      <c r="EC5" s="77" t="s">
        <v>93</v>
      </c>
      <c r="ED5" s="77" t="s">
        <v>88</v>
      </c>
      <c r="EE5" s="77" t="s">
        <v>83</v>
      </c>
      <c r="EF5" s="77" t="s">
        <v>84</v>
      </c>
      <c r="EG5" s="77" t="s">
        <v>85</v>
      </c>
      <c r="EH5" s="77" t="s">
        <v>86</v>
      </c>
      <c r="EI5" s="77" t="s">
        <v>87</v>
      </c>
      <c r="EJ5" s="77" t="s">
        <v>89</v>
      </c>
      <c r="EK5" s="77" t="s">
        <v>90</v>
      </c>
      <c r="EL5" s="77" t="s">
        <v>91</v>
      </c>
      <c r="EM5" s="77" t="s">
        <v>92</v>
      </c>
      <c r="EN5" s="77" t="s">
        <v>93</v>
      </c>
      <c r="EO5" s="77" t="s">
        <v>88</v>
      </c>
    </row>
    <row r="6" spans="1:148" s="65" customFormat="1">
      <c r="A6" s="66" t="s">
        <v>94</v>
      </c>
      <c r="B6" s="71">
        <f t="shared" ref="B6:X6" si="1">B7</f>
        <v>2020</v>
      </c>
      <c r="C6" s="71">
        <f t="shared" si="1"/>
        <v>222160</v>
      </c>
      <c r="D6" s="71">
        <f t="shared" si="1"/>
        <v>46</v>
      </c>
      <c r="E6" s="71">
        <f t="shared" si="1"/>
        <v>17</v>
      </c>
      <c r="F6" s="71">
        <f t="shared" si="1"/>
        <v>5</v>
      </c>
      <c r="G6" s="71">
        <f t="shared" si="1"/>
        <v>0</v>
      </c>
      <c r="H6" s="71" t="str">
        <f t="shared" si="1"/>
        <v>静岡県　袋井市</v>
      </c>
      <c r="I6" s="71" t="str">
        <f t="shared" si="1"/>
        <v>法適用</v>
      </c>
      <c r="J6" s="71" t="str">
        <f t="shared" si="1"/>
        <v>下水道事業</v>
      </c>
      <c r="K6" s="71" t="str">
        <f t="shared" si="1"/>
        <v>農業集落排水</v>
      </c>
      <c r="L6" s="71" t="str">
        <f t="shared" si="1"/>
        <v>F2</v>
      </c>
      <c r="M6" s="71" t="str">
        <f t="shared" si="1"/>
        <v>非設置</v>
      </c>
      <c r="N6" s="80" t="str">
        <f t="shared" si="1"/>
        <v>-</v>
      </c>
      <c r="O6" s="80">
        <f t="shared" si="1"/>
        <v>80.19</v>
      </c>
      <c r="P6" s="80">
        <f t="shared" si="1"/>
        <v>0.28999999999999998</v>
      </c>
      <c r="Q6" s="80">
        <f t="shared" si="1"/>
        <v>102.57</v>
      </c>
      <c r="R6" s="80">
        <f t="shared" si="1"/>
        <v>2019</v>
      </c>
      <c r="S6" s="80">
        <f t="shared" si="1"/>
        <v>88286</v>
      </c>
      <c r="T6" s="80">
        <f t="shared" si="1"/>
        <v>108.33</v>
      </c>
      <c r="U6" s="80">
        <f t="shared" si="1"/>
        <v>814.97</v>
      </c>
      <c r="V6" s="80">
        <f t="shared" si="1"/>
        <v>260</v>
      </c>
      <c r="W6" s="80">
        <f t="shared" si="1"/>
        <v>8.e-002</v>
      </c>
      <c r="X6" s="80">
        <f t="shared" si="1"/>
        <v>3250</v>
      </c>
      <c r="Y6" s="88" t="str">
        <f t="shared" ref="Y6:AH6" si="2">IF(Y7="",NA(),Y7)</f>
        <v>-</v>
      </c>
      <c r="Z6" s="88" t="str">
        <f t="shared" si="2"/>
        <v>-</v>
      </c>
      <c r="AA6" s="88" t="str">
        <f t="shared" si="2"/>
        <v>-</v>
      </c>
      <c r="AB6" s="88" t="str">
        <f t="shared" si="2"/>
        <v>-</v>
      </c>
      <c r="AC6" s="88">
        <f t="shared" si="2"/>
        <v>154.62</v>
      </c>
      <c r="AD6" s="88" t="str">
        <f t="shared" si="2"/>
        <v>-</v>
      </c>
      <c r="AE6" s="88" t="str">
        <f t="shared" si="2"/>
        <v>-</v>
      </c>
      <c r="AF6" s="88" t="str">
        <f t="shared" si="2"/>
        <v>-</v>
      </c>
      <c r="AG6" s="88" t="str">
        <f t="shared" si="2"/>
        <v>-</v>
      </c>
      <c r="AH6" s="88">
        <f t="shared" si="2"/>
        <v>106.37</v>
      </c>
      <c r="AI6" s="80" t="str">
        <f>IF(AI7="","",IF(AI7="-","【-】","【"&amp;SUBSTITUTE(TEXT(AI7,"#,##0.00"),"-","△")&amp;"】"))</f>
        <v>【104.99】</v>
      </c>
      <c r="AJ6" s="88" t="str">
        <f t="shared" ref="AJ6:AS6" si="3">IF(AJ7="",NA(),AJ7)</f>
        <v>-</v>
      </c>
      <c r="AK6" s="88" t="str">
        <f t="shared" si="3"/>
        <v>-</v>
      </c>
      <c r="AL6" s="88" t="str">
        <f t="shared" si="3"/>
        <v>-</v>
      </c>
      <c r="AM6" s="88" t="str">
        <f t="shared" si="3"/>
        <v>-</v>
      </c>
      <c r="AN6" s="80">
        <f t="shared" si="3"/>
        <v>0</v>
      </c>
      <c r="AO6" s="88" t="str">
        <f t="shared" si="3"/>
        <v>-</v>
      </c>
      <c r="AP6" s="88" t="str">
        <f t="shared" si="3"/>
        <v>-</v>
      </c>
      <c r="AQ6" s="88" t="str">
        <f t="shared" si="3"/>
        <v>-</v>
      </c>
      <c r="AR6" s="88" t="str">
        <f t="shared" si="3"/>
        <v>-</v>
      </c>
      <c r="AS6" s="88">
        <f t="shared" si="3"/>
        <v>139.02000000000001</v>
      </c>
      <c r="AT6" s="80" t="str">
        <f>IF(AT7="","",IF(AT7="-","【-】","【"&amp;SUBSTITUTE(TEXT(AT7,"#,##0.00"),"-","△")&amp;"】"))</f>
        <v>【121.19】</v>
      </c>
      <c r="AU6" s="88" t="str">
        <f t="shared" ref="AU6:BD6" si="4">IF(AU7="",NA(),AU7)</f>
        <v>-</v>
      </c>
      <c r="AV6" s="88" t="str">
        <f t="shared" si="4"/>
        <v>-</v>
      </c>
      <c r="AW6" s="88" t="str">
        <f t="shared" si="4"/>
        <v>-</v>
      </c>
      <c r="AX6" s="88" t="str">
        <f t="shared" si="4"/>
        <v>-</v>
      </c>
      <c r="AY6" s="88">
        <f t="shared" si="4"/>
        <v>217.2</v>
      </c>
      <c r="AZ6" s="88" t="str">
        <f t="shared" si="4"/>
        <v>-</v>
      </c>
      <c r="BA6" s="88" t="str">
        <f t="shared" si="4"/>
        <v>-</v>
      </c>
      <c r="BB6" s="88" t="str">
        <f t="shared" si="4"/>
        <v>-</v>
      </c>
      <c r="BC6" s="88" t="str">
        <f t="shared" si="4"/>
        <v>-</v>
      </c>
      <c r="BD6" s="88">
        <f t="shared" si="4"/>
        <v>29.13</v>
      </c>
      <c r="BE6" s="80" t="str">
        <f>IF(BE7="","",IF(BE7="-","【-】","【"&amp;SUBSTITUTE(TEXT(BE7,"#,##0.00"),"-","△")&amp;"】"))</f>
        <v>【32.80】</v>
      </c>
      <c r="BF6" s="88" t="str">
        <f t="shared" ref="BF6:BO6" si="5">IF(BF7="",NA(),BF7)</f>
        <v>-</v>
      </c>
      <c r="BG6" s="88" t="str">
        <f t="shared" si="5"/>
        <v>-</v>
      </c>
      <c r="BH6" s="88" t="str">
        <f t="shared" si="5"/>
        <v>-</v>
      </c>
      <c r="BI6" s="88" t="str">
        <f t="shared" si="5"/>
        <v>-</v>
      </c>
      <c r="BJ6" s="80">
        <f t="shared" si="5"/>
        <v>0</v>
      </c>
      <c r="BK6" s="88" t="str">
        <f t="shared" si="5"/>
        <v>-</v>
      </c>
      <c r="BL6" s="88" t="str">
        <f t="shared" si="5"/>
        <v>-</v>
      </c>
      <c r="BM6" s="88" t="str">
        <f t="shared" si="5"/>
        <v>-</v>
      </c>
      <c r="BN6" s="88" t="str">
        <f t="shared" si="5"/>
        <v>-</v>
      </c>
      <c r="BO6" s="88">
        <f t="shared" si="5"/>
        <v>867.83</v>
      </c>
      <c r="BP6" s="80" t="str">
        <f>IF(BP7="","",IF(BP7="-","【-】","【"&amp;SUBSTITUTE(TEXT(BP7,"#,##0.00"),"-","△")&amp;"】"))</f>
        <v>【832.52】</v>
      </c>
      <c r="BQ6" s="88" t="str">
        <f t="shared" ref="BQ6:BZ6" si="6">IF(BQ7="",NA(),BQ7)</f>
        <v>-</v>
      </c>
      <c r="BR6" s="88" t="str">
        <f t="shared" si="6"/>
        <v>-</v>
      </c>
      <c r="BS6" s="88" t="str">
        <f t="shared" si="6"/>
        <v>-</v>
      </c>
      <c r="BT6" s="88" t="str">
        <f t="shared" si="6"/>
        <v>-</v>
      </c>
      <c r="BU6" s="88">
        <f t="shared" si="6"/>
        <v>55.46</v>
      </c>
      <c r="BV6" s="88" t="str">
        <f t="shared" si="6"/>
        <v>-</v>
      </c>
      <c r="BW6" s="88" t="str">
        <f t="shared" si="6"/>
        <v>-</v>
      </c>
      <c r="BX6" s="88" t="str">
        <f t="shared" si="6"/>
        <v>-</v>
      </c>
      <c r="BY6" s="88" t="str">
        <f t="shared" si="6"/>
        <v>-</v>
      </c>
      <c r="BZ6" s="88">
        <f t="shared" si="6"/>
        <v>57.08</v>
      </c>
      <c r="CA6" s="80" t="str">
        <f>IF(CA7="","",IF(CA7="-","【-】","【"&amp;SUBSTITUTE(TEXT(CA7,"#,##0.00"),"-","△")&amp;"】"))</f>
        <v>【60.94】</v>
      </c>
      <c r="CB6" s="88" t="str">
        <f t="shared" ref="CB6:CK6" si="7">IF(CB7="",NA(),CB7)</f>
        <v>-</v>
      </c>
      <c r="CC6" s="88" t="str">
        <f t="shared" si="7"/>
        <v>-</v>
      </c>
      <c r="CD6" s="88" t="str">
        <f t="shared" si="7"/>
        <v>-</v>
      </c>
      <c r="CE6" s="88" t="str">
        <f t="shared" si="7"/>
        <v>-</v>
      </c>
      <c r="CF6" s="88">
        <f t="shared" si="7"/>
        <v>187.18</v>
      </c>
      <c r="CG6" s="88" t="str">
        <f t="shared" si="7"/>
        <v>-</v>
      </c>
      <c r="CH6" s="88" t="str">
        <f t="shared" si="7"/>
        <v>-</v>
      </c>
      <c r="CI6" s="88" t="str">
        <f t="shared" si="7"/>
        <v>-</v>
      </c>
      <c r="CJ6" s="88" t="str">
        <f t="shared" si="7"/>
        <v>-</v>
      </c>
      <c r="CK6" s="88">
        <f t="shared" si="7"/>
        <v>274.99</v>
      </c>
      <c r="CL6" s="80" t="str">
        <f>IF(CL7="","",IF(CL7="-","【-】","【"&amp;SUBSTITUTE(TEXT(CL7,"#,##0.00"),"-","△")&amp;"】"))</f>
        <v>【253.04】</v>
      </c>
      <c r="CM6" s="88" t="str">
        <f t="shared" ref="CM6:CV6" si="8">IF(CM7="",NA(),CM7)</f>
        <v>-</v>
      </c>
      <c r="CN6" s="88" t="str">
        <f t="shared" si="8"/>
        <v>-</v>
      </c>
      <c r="CO6" s="88" t="str">
        <f t="shared" si="8"/>
        <v>-</v>
      </c>
      <c r="CP6" s="88" t="str">
        <f t="shared" si="8"/>
        <v>-</v>
      </c>
      <c r="CQ6" s="88">
        <f t="shared" si="8"/>
        <v>67.37</v>
      </c>
      <c r="CR6" s="88" t="str">
        <f t="shared" si="8"/>
        <v>-</v>
      </c>
      <c r="CS6" s="88" t="str">
        <f t="shared" si="8"/>
        <v>-</v>
      </c>
      <c r="CT6" s="88" t="str">
        <f t="shared" si="8"/>
        <v>-</v>
      </c>
      <c r="CU6" s="88" t="str">
        <f t="shared" si="8"/>
        <v>-</v>
      </c>
      <c r="CV6" s="88">
        <f t="shared" si="8"/>
        <v>54.83</v>
      </c>
      <c r="CW6" s="80" t="str">
        <f>IF(CW7="","",IF(CW7="-","【-】","【"&amp;SUBSTITUTE(TEXT(CW7,"#,##0.00"),"-","△")&amp;"】"))</f>
        <v>【54.84】</v>
      </c>
      <c r="CX6" s="88" t="str">
        <f t="shared" ref="CX6:DG6" si="9">IF(CX7="",NA(),CX7)</f>
        <v>-</v>
      </c>
      <c r="CY6" s="88" t="str">
        <f t="shared" si="9"/>
        <v>-</v>
      </c>
      <c r="CZ6" s="88" t="str">
        <f t="shared" si="9"/>
        <v>-</v>
      </c>
      <c r="DA6" s="88" t="str">
        <f t="shared" si="9"/>
        <v>-</v>
      </c>
      <c r="DB6" s="88">
        <f t="shared" si="9"/>
        <v>98.46</v>
      </c>
      <c r="DC6" s="88" t="str">
        <f t="shared" si="9"/>
        <v>-</v>
      </c>
      <c r="DD6" s="88" t="str">
        <f t="shared" si="9"/>
        <v>-</v>
      </c>
      <c r="DE6" s="88" t="str">
        <f t="shared" si="9"/>
        <v>-</v>
      </c>
      <c r="DF6" s="88" t="str">
        <f t="shared" si="9"/>
        <v>-</v>
      </c>
      <c r="DG6" s="88">
        <f t="shared" si="9"/>
        <v>84.7</v>
      </c>
      <c r="DH6" s="80" t="str">
        <f>IF(DH7="","",IF(DH7="-","【-】","【"&amp;SUBSTITUTE(TEXT(DH7,"#,##0.00"),"-","△")&amp;"】"))</f>
        <v>【86.60】</v>
      </c>
      <c r="DI6" s="88" t="str">
        <f t="shared" ref="DI6:DR6" si="10">IF(DI7="",NA(),DI7)</f>
        <v>-</v>
      </c>
      <c r="DJ6" s="88" t="str">
        <f t="shared" si="10"/>
        <v>-</v>
      </c>
      <c r="DK6" s="88" t="str">
        <f t="shared" si="10"/>
        <v>-</v>
      </c>
      <c r="DL6" s="88" t="str">
        <f t="shared" si="10"/>
        <v>-</v>
      </c>
      <c r="DM6" s="88">
        <f t="shared" si="10"/>
        <v>4.8899999999999997</v>
      </c>
      <c r="DN6" s="88" t="str">
        <f t="shared" si="10"/>
        <v>-</v>
      </c>
      <c r="DO6" s="88" t="str">
        <f t="shared" si="10"/>
        <v>-</v>
      </c>
      <c r="DP6" s="88" t="str">
        <f t="shared" si="10"/>
        <v>-</v>
      </c>
      <c r="DQ6" s="88" t="str">
        <f t="shared" si="10"/>
        <v>-</v>
      </c>
      <c r="DR6" s="88">
        <f t="shared" si="10"/>
        <v>20.34</v>
      </c>
      <c r="DS6" s="80" t="str">
        <f>IF(DS7="","",IF(DS7="-","【-】","【"&amp;SUBSTITUTE(TEXT(DS7,"#,##0.00"),"-","△")&amp;"】"))</f>
        <v>【22.21】</v>
      </c>
      <c r="DT6" s="88" t="str">
        <f t="shared" ref="DT6:EC6" si="11">IF(DT7="",NA(),DT7)</f>
        <v>-</v>
      </c>
      <c r="DU6" s="88" t="str">
        <f t="shared" si="11"/>
        <v>-</v>
      </c>
      <c r="DV6" s="88" t="str">
        <f t="shared" si="11"/>
        <v>-</v>
      </c>
      <c r="DW6" s="88" t="str">
        <f t="shared" si="11"/>
        <v>-</v>
      </c>
      <c r="DX6" s="80">
        <f t="shared" si="11"/>
        <v>0</v>
      </c>
      <c r="DY6" s="88" t="str">
        <f t="shared" si="11"/>
        <v>-</v>
      </c>
      <c r="DZ6" s="88" t="str">
        <f t="shared" si="11"/>
        <v>-</v>
      </c>
      <c r="EA6" s="88" t="str">
        <f t="shared" si="11"/>
        <v>-</v>
      </c>
      <c r="EB6" s="88" t="str">
        <f t="shared" si="11"/>
        <v>-</v>
      </c>
      <c r="EC6" s="80">
        <f t="shared" si="11"/>
        <v>0</v>
      </c>
      <c r="ED6" s="80" t="str">
        <f>IF(ED7="","",IF(ED7="-","【-】","【"&amp;SUBSTITUTE(TEXT(ED7,"#,##0.00"),"-","△")&amp;"】"))</f>
        <v>【0.00】</v>
      </c>
      <c r="EE6" s="88" t="str">
        <f t="shared" ref="EE6:EN6" si="12">IF(EE7="",NA(),EE7)</f>
        <v>-</v>
      </c>
      <c r="EF6" s="88" t="str">
        <f t="shared" si="12"/>
        <v>-</v>
      </c>
      <c r="EG6" s="88" t="str">
        <f t="shared" si="12"/>
        <v>-</v>
      </c>
      <c r="EH6" s="88" t="str">
        <f t="shared" si="12"/>
        <v>-</v>
      </c>
      <c r="EI6" s="80">
        <f t="shared" si="12"/>
        <v>0</v>
      </c>
      <c r="EJ6" s="88" t="str">
        <f t="shared" si="12"/>
        <v>-</v>
      </c>
      <c r="EK6" s="88" t="str">
        <f t="shared" si="12"/>
        <v>-</v>
      </c>
      <c r="EL6" s="88" t="str">
        <f t="shared" si="12"/>
        <v>-</v>
      </c>
      <c r="EM6" s="88" t="str">
        <f t="shared" si="12"/>
        <v>-</v>
      </c>
      <c r="EN6" s="88">
        <f t="shared" si="12"/>
        <v>0.25</v>
      </c>
      <c r="EO6" s="80" t="str">
        <f>IF(EO7="","",IF(EO7="-","【-】","【"&amp;SUBSTITUTE(TEXT(EO7,"#,##0.00"),"-","△")&amp;"】"))</f>
        <v>【0.16】</v>
      </c>
    </row>
    <row r="7" spans="1:148" s="65" customFormat="1">
      <c r="A7" s="66"/>
      <c r="B7" s="72">
        <v>2020</v>
      </c>
      <c r="C7" s="72">
        <v>222160</v>
      </c>
      <c r="D7" s="72">
        <v>46</v>
      </c>
      <c r="E7" s="72">
        <v>17</v>
      </c>
      <c r="F7" s="72">
        <v>5</v>
      </c>
      <c r="G7" s="72">
        <v>0</v>
      </c>
      <c r="H7" s="72" t="s">
        <v>95</v>
      </c>
      <c r="I7" s="72" t="s">
        <v>96</v>
      </c>
      <c r="J7" s="72" t="s">
        <v>97</v>
      </c>
      <c r="K7" s="72" t="s">
        <v>98</v>
      </c>
      <c r="L7" s="72" t="s">
        <v>99</v>
      </c>
      <c r="M7" s="72" t="s">
        <v>100</v>
      </c>
      <c r="N7" s="81" t="s">
        <v>101</v>
      </c>
      <c r="O7" s="81">
        <v>80.19</v>
      </c>
      <c r="P7" s="81">
        <v>0.28999999999999998</v>
      </c>
      <c r="Q7" s="81">
        <v>102.57</v>
      </c>
      <c r="R7" s="81">
        <v>2019</v>
      </c>
      <c r="S7" s="81">
        <v>88286</v>
      </c>
      <c r="T7" s="81">
        <v>108.33</v>
      </c>
      <c r="U7" s="81">
        <v>814.97</v>
      </c>
      <c r="V7" s="81">
        <v>260</v>
      </c>
      <c r="W7" s="81">
        <v>8.e-002</v>
      </c>
      <c r="X7" s="81">
        <v>3250</v>
      </c>
      <c r="Y7" s="81" t="s">
        <v>101</v>
      </c>
      <c r="Z7" s="81" t="s">
        <v>101</v>
      </c>
      <c r="AA7" s="81" t="s">
        <v>101</v>
      </c>
      <c r="AB7" s="81" t="s">
        <v>101</v>
      </c>
      <c r="AC7" s="81">
        <v>154.62</v>
      </c>
      <c r="AD7" s="81" t="s">
        <v>101</v>
      </c>
      <c r="AE7" s="81" t="s">
        <v>101</v>
      </c>
      <c r="AF7" s="81" t="s">
        <v>101</v>
      </c>
      <c r="AG7" s="81" t="s">
        <v>101</v>
      </c>
      <c r="AH7" s="81">
        <v>106.37</v>
      </c>
      <c r="AI7" s="81">
        <v>104.99</v>
      </c>
      <c r="AJ7" s="81" t="s">
        <v>101</v>
      </c>
      <c r="AK7" s="81" t="s">
        <v>101</v>
      </c>
      <c r="AL7" s="81" t="s">
        <v>101</v>
      </c>
      <c r="AM7" s="81" t="s">
        <v>101</v>
      </c>
      <c r="AN7" s="81">
        <v>0</v>
      </c>
      <c r="AO7" s="81" t="s">
        <v>101</v>
      </c>
      <c r="AP7" s="81" t="s">
        <v>101</v>
      </c>
      <c r="AQ7" s="81" t="s">
        <v>101</v>
      </c>
      <c r="AR7" s="81" t="s">
        <v>101</v>
      </c>
      <c r="AS7" s="81">
        <v>139.02000000000001</v>
      </c>
      <c r="AT7" s="81">
        <v>121.19</v>
      </c>
      <c r="AU7" s="81" t="s">
        <v>101</v>
      </c>
      <c r="AV7" s="81" t="s">
        <v>101</v>
      </c>
      <c r="AW7" s="81" t="s">
        <v>101</v>
      </c>
      <c r="AX7" s="81" t="s">
        <v>101</v>
      </c>
      <c r="AY7" s="81">
        <v>217.2</v>
      </c>
      <c r="AZ7" s="81" t="s">
        <v>101</v>
      </c>
      <c r="BA7" s="81" t="s">
        <v>101</v>
      </c>
      <c r="BB7" s="81" t="s">
        <v>101</v>
      </c>
      <c r="BC7" s="81" t="s">
        <v>101</v>
      </c>
      <c r="BD7" s="81">
        <v>29.13</v>
      </c>
      <c r="BE7" s="81">
        <v>32.799999999999997</v>
      </c>
      <c r="BF7" s="81" t="s">
        <v>101</v>
      </c>
      <c r="BG7" s="81" t="s">
        <v>101</v>
      </c>
      <c r="BH7" s="81" t="s">
        <v>101</v>
      </c>
      <c r="BI7" s="81" t="s">
        <v>101</v>
      </c>
      <c r="BJ7" s="81">
        <v>0</v>
      </c>
      <c r="BK7" s="81" t="s">
        <v>101</v>
      </c>
      <c r="BL7" s="81" t="s">
        <v>101</v>
      </c>
      <c r="BM7" s="81" t="s">
        <v>101</v>
      </c>
      <c r="BN7" s="81" t="s">
        <v>101</v>
      </c>
      <c r="BO7" s="81">
        <v>867.83</v>
      </c>
      <c r="BP7" s="81">
        <v>832.52</v>
      </c>
      <c r="BQ7" s="81" t="s">
        <v>101</v>
      </c>
      <c r="BR7" s="81" t="s">
        <v>101</v>
      </c>
      <c r="BS7" s="81" t="s">
        <v>101</v>
      </c>
      <c r="BT7" s="81" t="s">
        <v>101</v>
      </c>
      <c r="BU7" s="81">
        <v>55.46</v>
      </c>
      <c r="BV7" s="81" t="s">
        <v>101</v>
      </c>
      <c r="BW7" s="81" t="s">
        <v>101</v>
      </c>
      <c r="BX7" s="81" t="s">
        <v>101</v>
      </c>
      <c r="BY7" s="81" t="s">
        <v>101</v>
      </c>
      <c r="BZ7" s="81">
        <v>57.08</v>
      </c>
      <c r="CA7" s="81">
        <v>60.94</v>
      </c>
      <c r="CB7" s="81" t="s">
        <v>101</v>
      </c>
      <c r="CC7" s="81" t="s">
        <v>101</v>
      </c>
      <c r="CD7" s="81" t="s">
        <v>101</v>
      </c>
      <c r="CE7" s="81" t="s">
        <v>101</v>
      </c>
      <c r="CF7" s="81">
        <v>187.18</v>
      </c>
      <c r="CG7" s="81" t="s">
        <v>101</v>
      </c>
      <c r="CH7" s="81" t="s">
        <v>101</v>
      </c>
      <c r="CI7" s="81" t="s">
        <v>101</v>
      </c>
      <c r="CJ7" s="81" t="s">
        <v>101</v>
      </c>
      <c r="CK7" s="81">
        <v>274.99</v>
      </c>
      <c r="CL7" s="81">
        <v>253.04</v>
      </c>
      <c r="CM7" s="81" t="s">
        <v>101</v>
      </c>
      <c r="CN7" s="81" t="s">
        <v>101</v>
      </c>
      <c r="CO7" s="81" t="s">
        <v>101</v>
      </c>
      <c r="CP7" s="81" t="s">
        <v>101</v>
      </c>
      <c r="CQ7" s="81">
        <v>67.37</v>
      </c>
      <c r="CR7" s="81" t="s">
        <v>101</v>
      </c>
      <c r="CS7" s="81" t="s">
        <v>101</v>
      </c>
      <c r="CT7" s="81" t="s">
        <v>101</v>
      </c>
      <c r="CU7" s="81" t="s">
        <v>101</v>
      </c>
      <c r="CV7" s="81">
        <v>54.83</v>
      </c>
      <c r="CW7" s="81">
        <v>54.84</v>
      </c>
      <c r="CX7" s="81" t="s">
        <v>101</v>
      </c>
      <c r="CY7" s="81" t="s">
        <v>101</v>
      </c>
      <c r="CZ7" s="81" t="s">
        <v>101</v>
      </c>
      <c r="DA7" s="81" t="s">
        <v>101</v>
      </c>
      <c r="DB7" s="81">
        <v>98.46</v>
      </c>
      <c r="DC7" s="81" t="s">
        <v>101</v>
      </c>
      <c r="DD7" s="81" t="s">
        <v>101</v>
      </c>
      <c r="DE7" s="81" t="s">
        <v>101</v>
      </c>
      <c r="DF7" s="81" t="s">
        <v>101</v>
      </c>
      <c r="DG7" s="81">
        <v>84.7</v>
      </c>
      <c r="DH7" s="81">
        <v>86.6</v>
      </c>
      <c r="DI7" s="81" t="s">
        <v>101</v>
      </c>
      <c r="DJ7" s="81" t="s">
        <v>101</v>
      </c>
      <c r="DK7" s="81" t="s">
        <v>101</v>
      </c>
      <c r="DL7" s="81" t="s">
        <v>101</v>
      </c>
      <c r="DM7" s="81">
        <v>4.8899999999999997</v>
      </c>
      <c r="DN7" s="81" t="s">
        <v>101</v>
      </c>
      <c r="DO7" s="81" t="s">
        <v>101</v>
      </c>
      <c r="DP7" s="81" t="s">
        <v>101</v>
      </c>
      <c r="DQ7" s="81" t="s">
        <v>101</v>
      </c>
      <c r="DR7" s="81">
        <v>20.34</v>
      </c>
      <c r="DS7" s="81">
        <v>22.21</v>
      </c>
      <c r="DT7" s="81" t="s">
        <v>101</v>
      </c>
      <c r="DU7" s="81" t="s">
        <v>101</v>
      </c>
      <c r="DV7" s="81" t="s">
        <v>101</v>
      </c>
      <c r="DW7" s="81" t="s">
        <v>101</v>
      </c>
      <c r="DX7" s="81">
        <v>0</v>
      </c>
      <c r="DY7" s="81" t="s">
        <v>101</v>
      </c>
      <c r="DZ7" s="81" t="s">
        <v>101</v>
      </c>
      <c r="EA7" s="81" t="s">
        <v>101</v>
      </c>
      <c r="EB7" s="81" t="s">
        <v>101</v>
      </c>
      <c r="EC7" s="81">
        <v>0</v>
      </c>
      <c r="ED7" s="81">
        <v>0</v>
      </c>
      <c r="EE7" s="81" t="s">
        <v>101</v>
      </c>
      <c r="EF7" s="81" t="s">
        <v>101</v>
      </c>
      <c r="EG7" s="81" t="s">
        <v>101</v>
      </c>
      <c r="EH7" s="81" t="s">
        <v>101</v>
      </c>
      <c r="EI7" s="81">
        <v>0</v>
      </c>
      <c r="EJ7" s="81" t="s">
        <v>101</v>
      </c>
      <c r="EK7" s="81" t="s">
        <v>101</v>
      </c>
      <c r="EL7" s="81" t="s">
        <v>101</v>
      </c>
      <c r="EM7" s="81" t="s">
        <v>101</v>
      </c>
      <c r="EN7" s="81">
        <v>0.25</v>
      </c>
      <c r="EO7" s="81">
        <v>0.16</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2021-12-03T07:32:38Z</dcterms:created>
  <dcterms:modified xsi:type="dcterms:W3CDTF">2022-02-16T01:14:42Z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2022-02-16T01:14:42Z</vt:filetime>
  </property>
</Properties>
</file>