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J19090\Desktop\(未)【R4.1.28】公営企業に係る「経営比較分析表」の公表について\２　回答\水道\"/>
    </mc:Choice>
  </mc:AlternateContent>
  <workbookProtection workbookAlgorithmName="SHA-512" workbookHashValue="ipyC+YVjQar7iDexbw/EPhPdAXba3ZwZqmamVBxcJOND/JtnFlmq5Et8pKj3XgfDQC0ubDCxKyRzFZ4kymYG9w==" workbookSaltValue="ubh6HeQ9QzKE5k9zzlli0w=="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Q6" i="5"/>
  <c r="W10" i="4" s="1"/>
  <c r="P6" i="5"/>
  <c r="P10" i="4" s="1"/>
  <c r="O6" i="5"/>
  <c r="I10" i="4" s="1"/>
  <c r="N6" i="5"/>
  <c r="B10" i="4" s="1"/>
  <c r="M6" i="5"/>
  <c r="L6" i="5"/>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H85" i="4"/>
  <c r="E85" i="4"/>
  <c r="AL10" i="4"/>
  <c r="BB8" i="4"/>
  <c r="AT8" i="4"/>
  <c r="AL8" i="4"/>
  <c r="AD8" i="4"/>
  <c r="W8" i="4"/>
  <c r="P8" i="4"/>
  <c r="I8"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<sst xmlns="http://schemas.openxmlformats.org/spreadsheetml/2006/main" count="228" uniqueCount="115">
  <si>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</si>
  <si>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</si>
  <si>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</si>
  <si>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</si>
  <si>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</si>
  <si>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</si>
  <si>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</si>
  <si>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</si>
  <si>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</si>
  <si>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</si>
  <si>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</si>
  <si>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</si>
  <si>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</si>
  <si>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</si>
  <si>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</si>
  <si>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</si>
  <si>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</si>
  <si>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</si>
  <si>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</si>
  <si>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</si>
  <si>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</si>
  <si>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</si>
  <si>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</si>
  <si>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</si>
  <si>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</si>
  <si>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</si>
  <si>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</si>
  <si>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</si>
  <si>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</si>
  <si>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</si>
  <si>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</si>
  <si>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</si>
  <si>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</si>
  <si>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</si>
  <si>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</si>
  <si>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</si>
  <si>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</si>
  <si>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</si>
  <si>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</si>
  <si>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</si>
  <si>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</si>
  <si>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</si>
  <si>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</si>
  <si>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</si>
  <si>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</si>
  <si>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</si>
  <si>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</si>
  <si>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</si>
  <si>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</si>
  <si>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</si>
  <si>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</si>
  <si>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</si>
  <si>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</si>
  <si>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</si>
  <si>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</si>
  <si>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</si>
  <si>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</si>
  <si>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</si>
  <si>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</si>
  <si>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</si>
  <si>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</si>
  <si>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</si>
  <si>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</si>
  <si>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</si>
  <si>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</si>
  <si>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</si>
  <si>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</si>
  <si>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</si>
  <si>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</si>
  <si>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</si>
  <si>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</si>
  <si>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</si>
  <si>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</si>
  <si>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</si>
  <si>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</si>
  <si>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</si>
  <si>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</si>
  <si>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</si>
  <si>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</si>
  <si>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</si>
  <si>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</si>
  <si>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</si>
  <si>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</si>
  <si>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</si>
  <si>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</si>
  <si>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</si>
  <si>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</si>
  <si>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</si>
  <si>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</si>
  <si>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</si>
  <si>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</si>
  <si>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</si>
  <si>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</si>
  <si>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菊川市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</si>
  <si>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</si>
  <si>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</si>
  <si>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</si>
  <si>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</si>
  <si>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</si>
  <si>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</si>
  <si>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</si>
  <si>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</si>
  <si>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</si>
  <si>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</si>
  <si>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</si>
  <si>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</si>
  <si>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</si>
  <si>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</si>
  <si>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</si>
  <si>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</si>
  <si>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</si>
  <si>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</si>
  <si>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水道事業における主な収入である給水収益は、大幅な減少がなく、ほぼ横ばい状態であり安定した水道事業経営となっています。
　今後、人口減少による給水収益の減少や老朽化資産の増加が予想されることから、各種業務の外部委託の検討、配水管口径変更などのダウンサイジングによる経費削減を進めます。また、有収率を改善するために定期的な漏水調査を実施し、管路経年化率と管路更新率を改善するため、計画的な管路更新事業を進めます。
　他市と広域での窓口業務の共同委託等の研究を進め、費用削減や事業の持続性を確保できるように努めます。</t>
    <rPh sb="1" eb="3">
      <t>スイドウ</t>
    </rPh>
    <rPh sb="3" eb="5">
      <t>ジギョウ</t>
    </rPh>
    <rPh sb="9" eb="10">
      <t>シュ</t>
    </rPh>
    <rPh sb="11" eb="13">
      <t>シュウニュウ</t>
    </rPh>
    <rPh sb="16" eb="18">
      <t>キュウスイ</t>
    </rPh>
    <rPh sb="18" eb="20">
      <t>シュウエキ</t>
    </rPh>
    <rPh sb="22" eb="24">
      <t>オオハバ</t>
    </rPh>
    <rPh sb="25" eb="27">
      <t>ゲンショウ</t>
    </rPh>
    <rPh sb="33" eb="34">
      <t>ヨコ</t>
    </rPh>
    <rPh sb="36" eb="38">
      <t>ジョウタイ</t>
    </rPh>
    <rPh sb="41" eb="43">
      <t>アンテイ</t>
    </rPh>
    <rPh sb="45" eb="47">
      <t>スイドウ</t>
    </rPh>
    <rPh sb="47" eb="49">
      <t>ジギョウ</t>
    </rPh>
    <rPh sb="49" eb="51">
      <t>ケイエイ</t>
    </rPh>
    <rPh sb="61" eb="63">
      <t>コンゴ</t>
    </rPh>
    <rPh sb="64" eb="66">
      <t>ジンコウ</t>
    </rPh>
    <rPh sb="66" eb="68">
      <t>ゲンショウ</t>
    </rPh>
    <rPh sb="71" eb="73">
      <t>キュウスイ</t>
    </rPh>
    <rPh sb="73" eb="75">
      <t>シュウエキ</t>
    </rPh>
    <rPh sb="76" eb="78">
      <t>ゲンショウ</t>
    </rPh>
    <rPh sb="79" eb="81">
      <t>ロウキュウ</t>
    </rPh>
    <rPh sb="81" eb="82">
      <t>カ</t>
    </rPh>
    <rPh sb="82" eb="84">
      <t>シサン</t>
    </rPh>
    <rPh sb="85" eb="87">
      <t>ゾウカ</t>
    </rPh>
    <rPh sb="88" eb="90">
      <t>ヨソウ</t>
    </rPh>
    <rPh sb="98" eb="100">
      <t>カクシュ</t>
    </rPh>
    <rPh sb="100" eb="102">
      <t>ギョウム</t>
    </rPh>
    <rPh sb="103" eb="105">
      <t>ガイブ</t>
    </rPh>
    <rPh sb="105" eb="107">
      <t>イタク</t>
    </rPh>
    <rPh sb="108" eb="110">
      <t>ケントウ</t>
    </rPh>
    <rPh sb="111" eb="113">
      <t>ハイスイ</t>
    </rPh>
    <rPh sb="113" eb="114">
      <t>カン</t>
    </rPh>
    <rPh sb="114" eb="116">
      <t>コウケイ</t>
    </rPh>
    <rPh sb="116" eb="118">
      <t>ヘンコウ</t>
    </rPh>
    <rPh sb="132" eb="134">
      <t>ケイヒ</t>
    </rPh>
    <rPh sb="134" eb="136">
      <t>サクゲン</t>
    </rPh>
    <rPh sb="137" eb="138">
      <t>スス</t>
    </rPh>
    <rPh sb="162" eb="164">
      <t>チョウサ</t>
    </rPh>
    <rPh sb="165" eb="167">
      <t>ジッシ</t>
    </rPh>
    <rPh sb="169" eb="171">
      <t>カンロ</t>
    </rPh>
    <rPh sb="171" eb="174">
      <t>ケイネンカ</t>
    </rPh>
    <rPh sb="174" eb="175">
      <t>リツ</t>
    </rPh>
    <rPh sb="176" eb="178">
      <t>カンロ</t>
    </rPh>
    <rPh sb="178" eb="180">
      <t>コウシン</t>
    </rPh>
    <rPh sb="180" eb="181">
      <t>リツ</t>
    </rPh>
    <rPh sb="182" eb="184">
      <t>カイゼン</t>
    </rPh>
    <rPh sb="189" eb="192">
      <t>ケイカクテキ</t>
    </rPh>
    <rPh sb="193" eb="195">
      <t>カンロ</t>
    </rPh>
    <rPh sb="195" eb="197">
      <t>コウシン</t>
    </rPh>
    <rPh sb="197" eb="199">
      <t>ジギョウ</t>
    </rPh>
    <rPh sb="200" eb="201">
      <t>スス</t>
    </rPh>
    <rPh sb="210" eb="212">
      <t>コウイキ</t>
    </rPh>
    <rPh sb="214" eb="218">
      <t>マドグチギョウム</t>
    </rPh>
    <rPh sb="219" eb="223">
      <t>キョウドウイタク</t>
    </rPh>
    <rPh sb="223" eb="224">
      <t>ナド</t>
    </rPh>
    <rPh sb="225" eb="227">
      <t>ケンキュウ</t>
    </rPh>
    <rPh sb="228" eb="229">
      <t>スス</t>
    </rPh>
    <rPh sb="231" eb="233">
      <t>ヒヨウ</t>
    </rPh>
    <rPh sb="233" eb="235">
      <t>サクゲン</t>
    </rPh>
    <phoneticPr fontId="4"/>
  </si>
  <si>
    <t>　有形固定資産減価償却率は、全国平均・類似団体平均値を上回っており、近年上昇傾向にあります。計画的に施設の更新を進めていく必要があります。
　管路経年化率は、全国平均・類似団体平均値を下回っていますが、近年上昇傾向です。引続き計画的な管路更新を行っていく必要があります。
　管路更新率は、昨年度より低下し、類似団体平均値は上回ったものの、全国平均値を下回りました。長期的かつ計画的な老朽管更新事業を進めていく必要があります。</t>
    <rPh sb="1" eb="7">
      <t>ユウケイコテイシサン</t>
    </rPh>
    <rPh sb="27" eb="29">
      <t>ウワマワ</t>
    </rPh>
    <rPh sb="34" eb="36">
      <t>キンネン</t>
    </rPh>
    <rPh sb="36" eb="38">
      <t>ジョウショウ</t>
    </rPh>
    <rPh sb="38" eb="40">
      <t>ケイコウ</t>
    </rPh>
    <rPh sb="46" eb="49">
      <t>ケイカクテキ</t>
    </rPh>
    <rPh sb="50" eb="52">
      <t>シセツ</t>
    </rPh>
    <rPh sb="53" eb="55">
      <t>コウシン</t>
    </rPh>
    <rPh sb="56" eb="57">
      <t>スス</t>
    </rPh>
    <rPh sb="61" eb="63">
      <t>ヒツヨウ</t>
    </rPh>
    <rPh sb="92" eb="93">
      <t>シタ</t>
    </rPh>
    <rPh sb="110" eb="111">
      <t>ヒ</t>
    </rPh>
    <rPh sb="111" eb="112">
      <t>ツヅ</t>
    </rPh>
    <rPh sb="144" eb="147">
      <t>サクネンド</t>
    </rPh>
    <rPh sb="149" eb="151">
      <t>テイカ</t>
    </rPh>
    <rPh sb="153" eb="155">
      <t>ルイジ</t>
    </rPh>
    <rPh sb="155" eb="157">
      <t>ダンタイ</t>
    </rPh>
    <rPh sb="157" eb="159">
      <t>ヘイキン</t>
    </rPh>
    <rPh sb="159" eb="160">
      <t>アタイ</t>
    </rPh>
    <rPh sb="161" eb="163">
      <t>ウワマワ</t>
    </rPh>
    <rPh sb="174" eb="175">
      <t>ウエ</t>
    </rPh>
    <rPh sb="175" eb="176">
      <t>シタ</t>
    </rPh>
    <phoneticPr fontId="4"/>
  </si>
  <si>
    <t>　経常収支比率及び料金回収率は共に100％を超え、累積欠損金は無く、健全な経営状態と言えます。令和２年度は収益面で、新型コロナウイルスの巣ごもり需要による給水収益の微増、費用面で、漏水の減少による修繕費の減等が経常収支比率が微増となった要因と考えられ、今後の動向を注視していく必要があります。
　流動比率は、昨年度より上昇し、全国平均と類似団体を上回っており、短期債務に対する支払能力は十分に有しています。これは、計画的に実施したことにより建設改良事業が年度末に集中せず、未払金が減少し流動負債が減少したことによります。
　企業債残高対給水収益比率は、全国平均・類似団体平均値を大きく下回っていますが、平成29年度から借入れを行っているため、今後上昇すると考えられます。今後は数値を注視していく必要があります。
　給水原価は、全国平均・類似団体平均値を上回っています。これは、水源が乏しく受水費の割合が高いため、経常費用を押し上げていることが要因と考えられます。
　施設利用率は、全国平均・類似団体平均値を上回っているため、適切な規模の水道施設を効率的に利用しています。
　有収率は、前年度に比べ微増となりましたが、類似団体平均値は上回っているものの全国平均では下回っています。引続き漏水調査等を行い、原因究明を進め、早期の修繕や老朽管を更新していく必要があります。</t>
    <rPh sb="25" eb="27">
      <t>ルイセキ</t>
    </rPh>
    <rPh sb="27" eb="30">
      <t>ケッソンキン</t>
    </rPh>
    <rPh sb="31" eb="32">
      <t>ナ</t>
    </rPh>
    <rPh sb="47" eb="49">
      <t>レイワ</t>
    </rPh>
    <rPh sb="51" eb="52">
      <t>ド</t>
    </rPh>
    <rPh sb="53" eb="56">
      <t>シュウエキメン</t>
    </rPh>
    <rPh sb="58" eb="60">
      <t>シンガタ</t>
    </rPh>
    <rPh sb="68" eb="69">
      <t>ス</t>
    </rPh>
    <rPh sb="72" eb="74">
      <t>ジュヨウ</t>
    </rPh>
    <rPh sb="77" eb="79">
      <t>キュウスイ</t>
    </rPh>
    <rPh sb="79" eb="81">
      <t>シュウエキ</t>
    </rPh>
    <rPh sb="82" eb="84">
      <t>ビゾウ</t>
    </rPh>
    <rPh sb="85" eb="88">
      <t>ヒヨウメン</t>
    </rPh>
    <rPh sb="90" eb="92">
      <t>ロウスイ</t>
    </rPh>
    <rPh sb="93" eb="95">
      <t>ゲンショウ</t>
    </rPh>
    <rPh sb="98" eb="100">
      <t>シュウゼン</t>
    </rPh>
    <rPh sb="100" eb="101">
      <t>ヒ</t>
    </rPh>
    <rPh sb="102" eb="103">
      <t>ゲン</t>
    </rPh>
    <rPh sb="103" eb="104">
      <t>ナド</t>
    </rPh>
    <rPh sb="109" eb="111">
      <t>ヒリツ</t>
    </rPh>
    <rPh sb="112" eb="114">
      <t>ビゾウ</t>
    </rPh>
    <rPh sb="121" eb="122">
      <t>カンガ</t>
    </rPh>
    <rPh sb="154" eb="157">
      <t>サクネンド</t>
    </rPh>
    <rPh sb="159" eb="161">
      <t>ジョウショウ</t>
    </rPh>
    <rPh sb="180" eb="181">
      <t>タイ</t>
    </rPh>
    <rPh sb="183" eb="187">
      <t>シハライノウリョク</t>
    </rPh>
    <rPh sb="188" eb="190">
      <t>ジュウブン</t>
    </rPh>
    <rPh sb="191" eb="192">
      <t>ユウ</t>
    </rPh>
    <rPh sb="202" eb="205">
      <t>サクネンド</t>
    </rPh>
    <rPh sb="206" eb="207">
      <t>クラ</t>
    </rPh>
    <rPh sb="207" eb="210">
      <t>ケイカクテキ</t>
    </rPh>
    <rPh sb="211" eb="213">
      <t>ジッシ</t>
    </rPh>
    <rPh sb="222" eb="225">
      <t>ネンドマツ</t>
    </rPh>
    <rPh sb="226" eb="228">
      <t>シュウチュウ</t>
    </rPh>
    <rPh sb="231" eb="233">
      <t>ミバラ</t>
    </rPh>
    <rPh sb="233" eb="234">
      <t>カネ</t>
    </rPh>
    <rPh sb="235" eb="237">
      <t>ゲンショウ</t>
    </rPh>
    <rPh sb="238" eb="240">
      <t>リュウドウ</t>
    </rPh>
    <rPh sb="243" eb="245">
      <t>ゲンショウ</t>
    </rPh>
    <rPh sb="357" eb="359">
      <t>キュウスイ</t>
    </rPh>
    <rPh sb="359" eb="361">
      <t>ゲンカ</t>
    </rPh>
    <rPh sb="363" eb="365">
      <t>ゼンコク</t>
    </rPh>
    <rPh sb="365" eb="367">
      <t>ヘイキン</t>
    </rPh>
    <rPh sb="368" eb="372">
      <t>ルイジダンタイ</t>
    </rPh>
    <rPh sb="372" eb="374">
      <t>ヘイキン</t>
    </rPh>
    <rPh sb="374" eb="375">
      <t>チ</t>
    </rPh>
    <rPh sb="376" eb="378">
      <t>ウワマワ</t>
    </rPh>
    <rPh sb="388" eb="390">
      <t>スイゲン</t>
    </rPh>
    <rPh sb="391" eb="392">
      <t>トボ</t>
    </rPh>
    <rPh sb="394" eb="397">
      <t>ジュスイヒ</t>
    </rPh>
    <rPh sb="401" eb="402">
      <t>タカ</t>
    </rPh>
    <rPh sb="406" eb="410">
      <t>ケイジョウヒヨウ</t>
    </rPh>
    <rPh sb="411" eb="412">
      <t>オ</t>
    </rPh>
    <rPh sb="413" eb="414">
      <t>ア</t>
    </rPh>
    <rPh sb="421" eb="423">
      <t>ヨウイン</t>
    </rPh>
    <rPh sb="424" eb="425">
      <t>カンガ</t>
    </rPh>
    <rPh sb="486" eb="489">
      <t>ゼンネンド</t>
    </rPh>
    <rPh sb="490" eb="491">
      <t>クラ</t>
    </rPh>
    <rPh sb="493" eb="495">
      <t>ビゾウ</t>
    </rPh>
    <rPh sb="534" eb="535">
      <t>ヒ</t>
    </rPh>
    <rPh sb="535" eb="536">
      <t>ツヅ</t>
    </rPh>
    <rPh sb="554" eb="556">
      <t>ソウキ</t>
    </rPh>
    <rPh sb="557" eb="559">
      <t>シュウゼン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</si>
</sst>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0.21</c:v>
                </c:pt>
                <c:pt idx="1">
                  <c:v>0.46</c:v>
                </c:pt>
                <c:pt idx="2">
                  <c:v>0.69</c:v>
                </c:pt>
                <c:pt idx="3">
                  <c:v>0.89</c:v>
                </c:pt>
                <c:pt idx="4">
                  <c:v>0.65</c:v>
                </c:pt>
              </c:numCache>
            </c:numRef>
          </c:val>
          <c:extLst>
            <c:ext xmlns:c16="http://schemas.microsoft.com/office/drawing/2014/chart" uri="{C3380CC4-5D6E-409C-BE32-E72D297353CC}">
              <c16:uniqueId val="{00000000-5C3A-45FE-97E3-A18AF8EB349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5C3A-45FE-97E3-A18AF8EB349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71.56</c:v>
                </c:pt>
                <c:pt idx="1">
                  <c:v>71.3</c:v>
                </c:pt>
                <c:pt idx="2">
                  <c:v>72.239999999999995</c:v>
                </c:pt>
                <c:pt idx="3">
                  <c:v>71.75</c:v>
                </c:pt>
                <c:pt idx="4">
                  <c:v>72.39</c:v>
                </c:pt>
              </c:numCache>
            </c:numRef>
          </c:val>
          <c:extLst>
            <c:ext xmlns:c16="http://schemas.microsoft.com/office/drawing/2014/chart" uri="{C3380CC4-5D6E-409C-BE32-E72D297353CC}">
              <c16:uniqueId val="{00000000-3E00-4229-8350-60C945C1749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3E00-4229-8350-60C945C1749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85.69</c:v>
                </c:pt>
                <c:pt idx="1">
                  <c:v>85.8</c:v>
                </c:pt>
                <c:pt idx="2">
                  <c:v>85.2</c:v>
                </c:pt>
                <c:pt idx="3">
                  <c:v>85.32</c:v>
                </c:pt>
                <c:pt idx="4">
                  <c:v>85.4</c:v>
                </c:pt>
              </c:numCache>
            </c:numRef>
          </c:val>
          <c:extLst>
            <c:ext xmlns:c16="http://schemas.microsoft.com/office/drawing/2014/chart" uri="{C3380CC4-5D6E-409C-BE32-E72D297353CC}">
              <c16:uniqueId val="{00000000-6B2E-4E90-BD67-FF5FFB91689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6B2E-4E90-BD67-FF5FFB91689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106.52</c:v>
                </c:pt>
                <c:pt idx="1">
                  <c:v>109.77</c:v>
                </c:pt>
                <c:pt idx="2">
                  <c:v>114.4</c:v>
                </c:pt>
                <c:pt idx="3">
                  <c:v>109.62</c:v>
                </c:pt>
                <c:pt idx="4">
                  <c:v>110.99</c:v>
                </c:pt>
              </c:numCache>
            </c:numRef>
          </c:val>
          <c:extLst>
            <c:ext xmlns:c16="http://schemas.microsoft.com/office/drawing/2014/chart" uri="{C3380CC4-5D6E-409C-BE32-E72D297353CC}">
              <c16:uniqueId val="{00000000-52EE-4A4F-8839-EC0E9A07BE1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52EE-4A4F-8839-EC0E9A07BE1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47.69</c:v>
                </c:pt>
                <c:pt idx="1">
                  <c:v>49.29</c:v>
                </c:pt>
                <c:pt idx="2">
                  <c:v>49.94</c:v>
                </c:pt>
                <c:pt idx="3">
                  <c:v>50.48</c:v>
                </c:pt>
                <c:pt idx="4">
                  <c:v>51.58</c:v>
                </c:pt>
              </c:numCache>
            </c:numRef>
          </c:val>
          <c:extLst>
            <c:ext xmlns:c16="http://schemas.microsoft.com/office/drawing/2014/chart" uri="{C3380CC4-5D6E-409C-BE32-E72D297353CC}">
              <c16:uniqueId val="{00000000-F793-4C92-8592-F422A5DB0B7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F793-4C92-8592-F422A5DB0B7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10.64</c:v>
                </c:pt>
                <c:pt idx="1">
                  <c:v>10.56</c:v>
                </c:pt>
                <c:pt idx="2">
                  <c:v>10.87</c:v>
                </c:pt>
                <c:pt idx="3">
                  <c:v>10.85</c:v>
                </c:pt>
                <c:pt idx="4">
                  <c:v>14.45</c:v>
                </c:pt>
              </c:numCache>
            </c:numRef>
          </c:val>
          <c:extLst>
            <c:ext xmlns:c16="http://schemas.microsoft.com/office/drawing/2014/chart" uri="{C3380CC4-5D6E-409C-BE32-E72D297353CC}">
              <c16:uniqueId val="{00000000-2068-46E1-A7EE-CB54F832FFA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2068-46E1-A7EE-CB54F832FFA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5D-42FE-941D-68D7A7C7111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2A5D-42FE-941D-68D7A7C7111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205</c:v>
                </c:pt>
                <c:pt idx="1">
                  <c:v>249.96</c:v>
                </c:pt>
                <c:pt idx="2">
                  <c:v>305.13</c:v>
                </c:pt>
                <c:pt idx="3">
                  <c:v>311.24</c:v>
                </c:pt>
                <c:pt idx="4">
                  <c:v>370.18</c:v>
                </c:pt>
              </c:numCache>
            </c:numRef>
          </c:val>
          <c:extLst>
            <c:ext xmlns:c16="http://schemas.microsoft.com/office/drawing/2014/chart" uri="{C3380CC4-5D6E-409C-BE32-E72D297353CC}">
              <c16:uniqueId val="{00000000-5C9A-4218-9EB0-1A6B19711DD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5C9A-4218-9EB0-1A6B19711DD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159.27000000000001</c:v>
                </c:pt>
                <c:pt idx="1">
                  <c:v>151.88999999999999</c:v>
                </c:pt>
                <c:pt idx="2">
                  <c:v>143.16</c:v>
                </c:pt>
                <c:pt idx="3">
                  <c:v>135.66</c:v>
                </c:pt>
                <c:pt idx="4">
                  <c:v>125.97</c:v>
                </c:pt>
              </c:numCache>
            </c:numRef>
          </c:val>
          <c:extLst>
            <c:ext xmlns:c16="http://schemas.microsoft.com/office/drawing/2014/chart" uri="{C3380CC4-5D6E-409C-BE32-E72D297353CC}">
              <c16:uniqueId val="{00000000-D7BB-410A-A143-9CCB7CD4838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D7BB-410A-A143-9CCB7CD4838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103.1</c:v>
                </c:pt>
                <c:pt idx="1">
                  <c:v>106.73</c:v>
                </c:pt>
                <c:pt idx="2">
                  <c:v>111.15</c:v>
                </c:pt>
                <c:pt idx="3">
                  <c:v>107.44</c:v>
                </c:pt>
                <c:pt idx="4">
                  <c:v>109.03</c:v>
                </c:pt>
              </c:numCache>
            </c:numRef>
          </c:val>
          <c:extLst>
            <c:ext xmlns:c16="http://schemas.microsoft.com/office/drawing/2014/chart" uri="{C3380CC4-5D6E-409C-BE32-E72D297353CC}">
              <c16:uniqueId val="{00000000-73BD-440E-9A9D-047AF322412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73BD-440E-9A9D-047AF322412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184.25</c:v>
                </c:pt>
                <c:pt idx="1">
                  <c:v>177.93</c:v>
                </c:pt>
                <c:pt idx="2">
                  <c:v>171.12</c:v>
                </c:pt>
                <c:pt idx="3">
                  <c:v>177.09</c:v>
                </c:pt>
                <c:pt idx="4">
                  <c:v>173.73</c:v>
                </c:pt>
              </c:numCache>
            </c:numRef>
          </c:val>
          <c:extLst>
            <c:ext xmlns:c16="http://schemas.microsoft.com/office/drawing/2014/chart" uri="{C3380CC4-5D6E-409C-BE32-E72D297353CC}">
              <c16:uniqueId val="{00000000-79FE-46E9-9ED9-1EACCA1A885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79FE-46E9-9ED9-1EACCA1A885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静岡県　菊川市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A5</v>
      </c>
      <c r="X8" s="86"/>
      <c r="Y8" s="86"/>
      <c r="Z8" s="86"/>
      <c r="AA8" s="86"/>
      <c r="AB8" s="86"/>
      <c r="AC8" s="86"/>
      <c r="AD8" s="86" t="str">
        <f>データ!$M$6</f>
        <v>非設置</v>
      </c>
      <c r="AE8" s="86"/>
      <c r="AF8" s="86"/>
      <c r="AG8" s="86"/>
      <c r="AH8" s="86"/>
      <c r="AI8" s="86"/>
      <c r="AJ8" s="86"/>
      <c r="AK8" s="4"/>
      <c r="AL8" s="74">
        <f>データ!$R$6</f>
        <v>48290</v>
      </c>
      <c r="AM8" s="74"/>
      <c r="AN8" s="74"/>
      <c r="AO8" s="74"/>
      <c r="AP8" s="74"/>
      <c r="AQ8" s="74"/>
      <c r="AR8" s="74"/>
      <c r="AS8" s="74"/>
      <c r="AT8" s="70">
        <f>データ!$S$6</f>
        <v>94.19</v>
      </c>
      <c r="AU8" s="71"/>
      <c r="AV8" s="71"/>
      <c r="AW8" s="71"/>
      <c r="AX8" s="71"/>
      <c r="AY8" s="71"/>
      <c r="AZ8" s="71"/>
      <c r="BA8" s="71"/>
      <c r="BB8" s="73">
        <f>データ!$T$6</f>
        <v>512.69000000000005</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84.2</v>
      </c>
      <c r="J10" s="71"/>
      <c r="K10" s="71"/>
      <c r="L10" s="71"/>
      <c r="M10" s="71"/>
      <c r="N10" s="71"/>
      <c r="O10" s="72"/>
      <c r="P10" s="73">
        <f>データ!$P$6</f>
        <v>99.67</v>
      </c>
      <c r="Q10" s="73"/>
      <c r="R10" s="73"/>
      <c r="S10" s="73"/>
      <c r="T10" s="73"/>
      <c r="U10" s="73"/>
      <c r="V10" s="73"/>
      <c r="W10" s="74">
        <f>データ!$Q$6</f>
        <v>3645</v>
      </c>
      <c r="X10" s="74"/>
      <c r="Y10" s="74"/>
      <c r="Z10" s="74"/>
      <c r="AA10" s="74"/>
      <c r="AB10" s="74"/>
      <c r="AC10" s="74"/>
      <c r="AD10" s="2"/>
      <c r="AE10" s="2"/>
      <c r="AF10" s="2"/>
      <c r="AG10" s="2"/>
      <c r="AH10" s="4"/>
      <c r="AI10" s="4"/>
      <c r="AJ10" s="4"/>
      <c r="AK10" s="4"/>
      <c r="AL10" s="74">
        <f>データ!$U$6</f>
        <v>46908</v>
      </c>
      <c r="AM10" s="74"/>
      <c r="AN10" s="74"/>
      <c r="AO10" s="74"/>
      <c r="AP10" s="74"/>
      <c r="AQ10" s="74"/>
      <c r="AR10" s="74"/>
      <c r="AS10" s="74"/>
      <c r="AT10" s="70">
        <f>データ!$V$6</f>
        <v>73.78</v>
      </c>
      <c r="AU10" s="71"/>
      <c r="AV10" s="71"/>
      <c r="AW10" s="71"/>
      <c r="AX10" s="71"/>
      <c r="AY10" s="71"/>
      <c r="AZ10" s="71"/>
      <c r="BA10" s="71"/>
      <c r="BB10" s="73">
        <f>データ!$W$6</f>
        <v>635.78</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Hw5AMDU8ROfp+tD523SHGcxufY6oqz9yd2O7v1U7WzyDYHJBpK6nmZI/6gORgu3cq9P/n86eZncD+Vn6gPUGrw==" saltValue="QQ7R72oTKDPmvZO+vv6bE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222241</v>
      </c>
      <c r="D6" s="34">
        <f t="shared" si="3"/>
        <v>46</v>
      </c>
      <c r="E6" s="34">
        <f t="shared" si="3"/>
        <v>1</v>
      </c>
      <c r="F6" s="34">
        <f t="shared" si="3"/>
        <v>0</v>
      </c>
      <c r="G6" s="34">
        <f t="shared" si="3"/>
        <v>1</v>
      </c>
      <c r="H6" s="34" t="str">
        <f t="shared" si="3"/>
        <v>静岡県　菊川市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84.2</v>
      </c>
      <c r="P6" s="35">
        <f t="shared" si="3"/>
        <v>99.67</v>
      </c>
      <c r="Q6" s="35">
        <f t="shared" si="3"/>
        <v>3645</v>
      </c>
      <c r="R6" s="35">
        <f t="shared" si="3"/>
        <v>48290</v>
      </c>
      <c r="S6" s="35">
        <f t="shared" si="3"/>
        <v>94.19</v>
      </c>
      <c r="T6" s="35">
        <f t="shared" si="3"/>
        <v>512.69000000000005</v>
      </c>
      <c r="U6" s="35">
        <f t="shared" si="3"/>
        <v>46908</v>
      </c>
      <c r="V6" s="35">
        <f t="shared" si="3"/>
        <v>73.78</v>
      </c>
      <c r="W6" s="35">
        <f t="shared" si="3"/>
        <v>635.78</v>
      </c>
      <c r="X6" s="36">
        <f>IF(X7="",NA(),X7)</f>
        <v>106.52</v>
      </c>
      <c r="Y6" s="36">
        <f t="shared" ref="Y6:AG6" si="4">IF(Y7="",NA(),Y7)</f>
        <v>109.77</v>
      </c>
      <c r="Z6" s="36">
        <f t="shared" si="4"/>
        <v>114.4</v>
      </c>
      <c r="AA6" s="36">
        <f t="shared" si="4"/>
        <v>109.62</v>
      </c>
      <c r="AB6" s="36">
        <f t="shared" si="4"/>
        <v>110.99</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205</v>
      </c>
      <c r="AU6" s="36">
        <f t="shared" ref="AU6:BC6" si="6">IF(AU7="",NA(),AU7)</f>
        <v>249.96</v>
      </c>
      <c r="AV6" s="36">
        <f t="shared" si="6"/>
        <v>305.13</v>
      </c>
      <c r="AW6" s="36">
        <f t="shared" si="6"/>
        <v>311.24</v>
      </c>
      <c r="AX6" s="36">
        <f t="shared" si="6"/>
        <v>370.18</v>
      </c>
      <c r="AY6" s="36">
        <f t="shared" si="6"/>
        <v>377.63</v>
      </c>
      <c r="AZ6" s="36">
        <f t="shared" si="6"/>
        <v>357.34</v>
      </c>
      <c r="BA6" s="36">
        <f t="shared" si="6"/>
        <v>366.03</v>
      </c>
      <c r="BB6" s="36">
        <f t="shared" si="6"/>
        <v>365.18</v>
      </c>
      <c r="BC6" s="36">
        <f t="shared" si="6"/>
        <v>327.77</v>
      </c>
      <c r="BD6" s="35" t="str">
        <f>IF(BD7="","",IF(BD7="-","【-】","【"&amp;SUBSTITUTE(TEXT(BD7,"#,##0.00"),"-","△")&amp;"】"))</f>
        <v>【260.31】</v>
      </c>
      <c r="BE6" s="36">
        <f>IF(BE7="",NA(),BE7)</f>
        <v>159.27000000000001</v>
      </c>
      <c r="BF6" s="36">
        <f t="shared" ref="BF6:BN6" si="7">IF(BF7="",NA(),BF7)</f>
        <v>151.88999999999999</v>
      </c>
      <c r="BG6" s="36">
        <f t="shared" si="7"/>
        <v>143.16</v>
      </c>
      <c r="BH6" s="36">
        <f t="shared" si="7"/>
        <v>135.66</v>
      </c>
      <c r="BI6" s="36">
        <f t="shared" si="7"/>
        <v>125.97</v>
      </c>
      <c r="BJ6" s="36">
        <f t="shared" si="7"/>
        <v>364.71</v>
      </c>
      <c r="BK6" s="36">
        <f t="shared" si="7"/>
        <v>373.69</v>
      </c>
      <c r="BL6" s="36">
        <f t="shared" si="7"/>
        <v>370.12</v>
      </c>
      <c r="BM6" s="36">
        <f t="shared" si="7"/>
        <v>371.65</v>
      </c>
      <c r="BN6" s="36">
        <f t="shared" si="7"/>
        <v>397.1</v>
      </c>
      <c r="BO6" s="35" t="str">
        <f>IF(BO7="","",IF(BO7="-","【-】","【"&amp;SUBSTITUTE(TEXT(BO7,"#,##0.00"),"-","△")&amp;"】"))</f>
        <v>【275.67】</v>
      </c>
      <c r="BP6" s="36">
        <f>IF(BP7="",NA(),BP7)</f>
        <v>103.1</v>
      </c>
      <c r="BQ6" s="36">
        <f t="shared" ref="BQ6:BY6" si="8">IF(BQ7="",NA(),BQ7)</f>
        <v>106.73</v>
      </c>
      <c r="BR6" s="36">
        <f t="shared" si="8"/>
        <v>111.15</v>
      </c>
      <c r="BS6" s="36">
        <f t="shared" si="8"/>
        <v>107.44</v>
      </c>
      <c r="BT6" s="36">
        <f t="shared" si="8"/>
        <v>109.03</v>
      </c>
      <c r="BU6" s="36">
        <f t="shared" si="8"/>
        <v>100.65</v>
      </c>
      <c r="BV6" s="36">
        <f t="shared" si="8"/>
        <v>99.87</v>
      </c>
      <c r="BW6" s="36">
        <f t="shared" si="8"/>
        <v>100.42</v>
      </c>
      <c r="BX6" s="36">
        <f t="shared" si="8"/>
        <v>98.77</v>
      </c>
      <c r="BY6" s="36">
        <f t="shared" si="8"/>
        <v>95.79</v>
      </c>
      <c r="BZ6" s="35" t="str">
        <f>IF(BZ7="","",IF(BZ7="-","【-】","【"&amp;SUBSTITUTE(TEXT(BZ7,"#,##0.00"),"-","△")&amp;"】"))</f>
        <v>【100.05】</v>
      </c>
      <c r="CA6" s="36">
        <f>IF(CA7="",NA(),CA7)</f>
        <v>184.25</v>
      </c>
      <c r="CB6" s="36">
        <f t="shared" ref="CB6:CJ6" si="9">IF(CB7="",NA(),CB7)</f>
        <v>177.93</v>
      </c>
      <c r="CC6" s="36">
        <f t="shared" si="9"/>
        <v>171.12</v>
      </c>
      <c r="CD6" s="36">
        <f t="shared" si="9"/>
        <v>177.09</v>
      </c>
      <c r="CE6" s="36">
        <f t="shared" si="9"/>
        <v>173.73</v>
      </c>
      <c r="CF6" s="36">
        <f t="shared" si="9"/>
        <v>170.19</v>
      </c>
      <c r="CG6" s="36">
        <f t="shared" si="9"/>
        <v>171.81</v>
      </c>
      <c r="CH6" s="36">
        <f t="shared" si="9"/>
        <v>171.67</v>
      </c>
      <c r="CI6" s="36">
        <f t="shared" si="9"/>
        <v>173.67</v>
      </c>
      <c r="CJ6" s="36">
        <f t="shared" si="9"/>
        <v>171.13</v>
      </c>
      <c r="CK6" s="35" t="str">
        <f>IF(CK7="","",IF(CK7="-","【-】","【"&amp;SUBSTITUTE(TEXT(CK7,"#,##0.00"),"-","△")&amp;"】"))</f>
        <v>【166.40】</v>
      </c>
      <c r="CL6" s="36">
        <f>IF(CL7="",NA(),CL7)</f>
        <v>71.56</v>
      </c>
      <c r="CM6" s="36">
        <f t="shared" ref="CM6:CU6" si="10">IF(CM7="",NA(),CM7)</f>
        <v>71.3</v>
      </c>
      <c r="CN6" s="36">
        <f t="shared" si="10"/>
        <v>72.239999999999995</v>
      </c>
      <c r="CO6" s="36">
        <f t="shared" si="10"/>
        <v>71.75</v>
      </c>
      <c r="CP6" s="36">
        <f t="shared" si="10"/>
        <v>72.39</v>
      </c>
      <c r="CQ6" s="36">
        <f t="shared" si="10"/>
        <v>59.01</v>
      </c>
      <c r="CR6" s="36">
        <f t="shared" si="10"/>
        <v>60.03</v>
      </c>
      <c r="CS6" s="36">
        <f t="shared" si="10"/>
        <v>59.74</v>
      </c>
      <c r="CT6" s="36">
        <f t="shared" si="10"/>
        <v>59.67</v>
      </c>
      <c r="CU6" s="36">
        <f t="shared" si="10"/>
        <v>60.12</v>
      </c>
      <c r="CV6" s="35" t="str">
        <f>IF(CV7="","",IF(CV7="-","【-】","【"&amp;SUBSTITUTE(TEXT(CV7,"#,##0.00"),"-","△")&amp;"】"))</f>
        <v>【60.69】</v>
      </c>
      <c r="CW6" s="36">
        <f>IF(CW7="",NA(),CW7)</f>
        <v>85.69</v>
      </c>
      <c r="CX6" s="36">
        <f t="shared" ref="CX6:DF6" si="11">IF(CX7="",NA(),CX7)</f>
        <v>85.8</v>
      </c>
      <c r="CY6" s="36">
        <f t="shared" si="11"/>
        <v>85.2</v>
      </c>
      <c r="CZ6" s="36">
        <f t="shared" si="11"/>
        <v>85.32</v>
      </c>
      <c r="DA6" s="36">
        <f t="shared" si="11"/>
        <v>85.4</v>
      </c>
      <c r="DB6" s="36">
        <f t="shared" si="11"/>
        <v>85.37</v>
      </c>
      <c r="DC6" s="36">
        <f t="shared" si="11"/>
        <v>84.81</v>
      </c>
      <c r="DD6" s="36">
        <f t="shared" si="11"/>
        <v>84.8</v>
      </c>
      <c r="DE6" s="36">
        <f t="shared" si="11"/>
        <v>84.6</v>
      </c>
      <c r="DF6" s="36">
        <f t="shared" si="11"/>
        <v>84.24</v>
      </c>
      <c r="DG6" s="35" t="str">
        <f>IF(DG7="","",IF(DG7="-","【-】","【"&amp;SUBSTITUTE(TEXT(DG7,"#,##0.00"),"-","△")&amp;"】"))</f>
        <v>【89.82】</v>
      </c>
      <c r="DH6" s="36">
        <f>IF(DH7="",NA(),DH7)</f>
        <v>47.69</v>
      </c>
      <c r="DI6" s="36">
        <f t="shared" ref="DI6:DQ6" si="12">IF(DI7="",NA(),DI7)</f>
        <v>49.29</v>
      </c>
      <c r="DJ6" s="36">
        <f t="shared" si="12"/>
        <v>49.94</v>
      </c>
      <c r="DK6" s="36">
        <f t="shared" si="12"/>
        <v>50.48</v>
      </c>
      <c r="DL6" s="36">
        <f t="shared" si="12"/>
        <v>51.58</v>
      </c>
      <c r="DM6" s="36">
        <f t="shared" si="12"/>
        <v>46.9</v>
      </c>
      <c r="DN6" s="36">
        <f t="shared" si="12"/>
        <v>47.28</v>
      </c>
      <c r="DO6" s="36">
        <f t="shared" si="12"/>
        <v>47.66</v>
      </c>
      <c r="DP6" s="36">
        <f t="shared" si="12"/>
        <v>48.17</v>
      </c>
      <c r="DQ6" s="36">
        <f t="shared" si="12"/>
        <v>48.83</v>
      </c>
      <c r="DR6" s="35" t="str">
        <f>IF(DR7="","",IF(DR7="-","【-】","【"&amp;SUBSTITUTE(TEXT(DR7,"#,##0.00"),"-","△")&amp;"】"))</f>
        <v>【50.19】</v>
      </c>
      <c r="DS6" s="36">
        <f>IF(DS7="",NA(),DS7)</f>
        <v>10.64</v>
      </c>
      <c r="DT6" s="36">
        <f t="shared" ref="DT6:EB6" si="13">IF(DT7="",NA(),DT7)</f>
        <v>10.56</v>
      </c>
      <c r="DU6" s="36">
        <f t="shared" si="13"/>
        <v>10.87</v>
      </c>
      <c r="DV6" s="36">
        <f t="shared" si="13"/>
        <v>10.85</v>
      </c>
      <c r="DW6" s="36">
        <f t="shared" si="13"/>
        <v>14.45</v>
      </c>
      <c r="DX6" s="36">
        <f t="shared" si="13"/>
        <v>12.03</v>
      </c>
      <c r="DY6" s="36">
        <f t="shared" si="13"/>
        <v>12.19</v>
      </c>
      <c r="DZ6" s="36">
        <f t="shared" si="13"/>
        <v>15.1</v>
      </c>
      <c r="EA6" s="36">
        <f t="shared" si="13"/>
        <v>17.12</v>
      </c>
      <c r="EB6" s="36">
        <f t="shared" si="13"/>
        <v>18.18</v>
      </c>
      <c r="EC6" s="35" t="str">
        <f>IF(EC7="","",IF(EC7="-","【-】","【"&amp;SUBSTITUTE(TEXT(EC7,"#,##0.00"),"-","△")&amp;"】"))</f>
        <v>【20.63】</v>
      </c>
      <c r="ED6" s="36">
        <f>IF(ED7="",NA(),ED7)</f>
        <v>0.21</v>
      </c>
      <c r="EE6" s="36">
        <f t="shared" ref="EE6:EM6" si="14">IF(EE7="",NA(),EE7)</f>
        <v>0.46</v>
      </c>
      <c r="EF6" s="36">
        <f t="shared" si="14"/>
        <v>0.69</v>
      </c>
      <c r="EG6" s="36">
        <f t="shared" si="14"/>
        <v>0.89</v>
      </c>
      <c r="EH6" s="36">
        <f t="shared" si="14"/>
        <v>0.65</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222241</v>
      </c>
      <c r="D7" s="38">
        <v>46</v>
      </c>
      <c r="E7" s="38">
        <v>1</v>
      </c>
      <c r="F7" s="38">
        <v>0</v>
      </c>
      <c r="G7" s="38">
        <v>1</v>
      </c>
      <c r="H7" s="38" t="s">
        <v>93</v>
      </c>
      <c r="I7" s="38" t="s">
        <v>94</v>
      </c>
      <c r="J7" s="38" t="s">
        <v>95</v>
      </c>
      <c r="K7" s="38" t="s">
        <v>96</v>
      </c>
      <c r="L7" s="38" t="s">
        <v>97</v>
      </c>
      <c r="M7" s="38" t="s">
        <v>98</v>
      </c>
      <c r="N7" s="39" t="s">
        <v>99</v>
      </c>
      <c r="O7" s="39">
        <v>84.2</v>
      </c>
      <c r="P7" s="39">
        <v>99.67</v>
      </c>
      <c r="Q7" s="39">
        <v>3645</v>
      </c>
      <c r="R7" s="39">
        <v>48290</v>
      </c>
      <c r="S7" s="39">
        <v>94.19</v>
      </c>
      <c r="T7" s="39">
        <v>512.69000000000005</v>
      </c>
      <c r="U7" s="39">
        <v>46908</v>
      </c>
      <c r="V7" s="39">
        <v>73.78</v>
      </c>
      <c r="W7" s="39">
        <v>635.78</v>
      </c>
      <c r="X7" s="39">
        <v>106.52</v>
      </c>
      <c r="Y7" s="39">
        <v>109.77</v>
      </c>
      <c r="Z7" s="39">
        <v>114.4</v>
      </c>
      <c r="AA7" s="39">
        <v>109.62</v>
      </c>
      <c r="AB7" s="39">
        <v>110.99</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205</v>
      </c>
      <c r="AU7" s="39">
        <v>249.96</v>
      </c>
      <c r="AV7" s="39">
        <v>305.13</v>
      </c>
      <c r="AW7" s="39">
        <v>311.24</v>
      </c>
      <c r="AX7" s="39">
        <v>370.18</v>
      </c>
      <c r="AY7" s="39">
        <v>377.63</v>
      </c>
      <c r="AZ7" s="39">
        <v>357.34</v>
      </c>
      <c r="BA7" s="39">
        <v>366.03</v>
      </c>
      <c r="BB7" s="39">
        <v>365.18</v>
      </c>
      <c r="BC7" s="39">
        <v>327.77</v>
      </c>
      <c r="BD7" s="39">
        <v>260.31</v>
      </c>
      <c r="BE7" s="39">
        <v>159.27000000000001</v>
      </c>
      <c r="BF7" s="39">
        <v>151.88999999999999</v>
      </c>
      <c r="BG7" s="39">
        <v>143.16</v>
      </c>
      <c r="BH7" s="39">
        <v>135.66</v>
      </c>
      <c r="BI7" s="39">
        <v>125.97</v>
      </c>
      <c r="BJ7" s="39">
        <v>364.71</v>
      </c>
      <c r="BK7" s="39">
        <v>373.69</v>
      </c>
      <c r="BL7" s="39">
        <v>370.12</v>
      </c>
      <c r="BM7" s="39">
        <v>371.65</v>
      </c>
      <c r="BN7" s="39">
        <v>397.1</v>
      </c>
      <c r="BO7" s="39">
        <v>275.67</v>
      </c>
      <c r="BP7" s="39">
        <v>103.1</v>
      </c>
      <c r="BQ7" s="39">
        <v>106.73</v>
      </c>
      <c r="BR7" s="39">
        <v>111.15</v>
      </c>
      <c r="BS7" s="39">
        <v>107.44</v>
      </c>
      <c r="BT7" s="39">
        <v>109.03</v>
      </c>
      <c r="BU7" s="39">
        <v>100.65</v>
      </c>
      <c r="BV7" s="39">
        <v>99.87</v>
      </c>
      <c r="BW7" s="39">
        <v>100.42</v>
      </c>
      <c r="BX7" s="39">
        <v>98.77</v>
      </c>
      <c r="BY7" s="39">
        <v>95.79</v>
      </c>
      <c r="BZ7" s="39">
        <v>100.05</v>
      </c>
      <c r="CA7" s="39">
        <v>184.25</v>
      </c>
      <c r="CB7" s="39">
        <v>177.93</v>
      </c>
      <c r="CC7" s="39">
        <v>171.12</v>
      </c>
      <c r="CD7" s="39">
        <v>177.09</v>
      </c>
      <c r="CE7" s="39">
        <v>173.73</v>
      </c>
      <c r="CF7" s="39">
        <v>170.19</v>
      </c>
      <c r="CG7" s="39">
        <v>171.81</v>
      </c>
      <c r="CH7" s="39">
        <v>171.67</v>
      </c>
      <c r="CI7" s="39">
        <v>173.67</v>
      </c>
      <c r="CJ7" s="39">
        <v>171.13</v>
      </c>
      <c r="CK7" s="39">
        <v>166.4</v>
      </c>
      <c r="CL7" s="39">
        <v>71.56</v>
      </c>
      <c r="CM7" s="39">
        <v>71.3</v>
      </c>
      <c r="CN7" s="39">
        <v>72.239999999999995</v>
      </c>
      <c r="CO7" s="39">
        <v>71.75</v>
      </c>
      <c r="CP7" s="39">
        <v>72.39</v>
      </c>
      <c r="CQ7" s="39">
        <v>59.01</v>
      </c>
      <c r="CR7" s="39">
        <v>60.03</v>
      </c>
      <c r="CS7" s="39">
        <v>59.74</v>
      </c>
      <c r="CT7" s="39">
        <v>59.67</v>
      </c>
      <c r="CU7" s="39">
        <v>60.12</v>
      </c>
      <c r="CV7" s="39">
        <v>60.69</v>
      </c>
      <c r="CW7" s="39">
        <v>85.69</v>
      </c>
      <c r="CX7" s="39">
        <v>85.8</v>
      </c>
      <c r="CY7" s="39">
        <v>85.2</v>
      </c>
      <c r="CZ7" s="39">
        <v>85.32</v>
      </c>
      <c r="DA7" s="39">
        <v>85.4</v>
      </c>
      <c r="DB7" s="39">
        <v>85.37</v>
      </c>
      <c r="DC7" s="39">
        <v>84.81</v>
      </c>
      <c r="DD7" s="39">
        <v>84.8</v>
      </c>
      <c r="DE7" s="39">
        <v>84.6</v>
      </c>
      <c r="DF7" s="39">
        <v>84.24</v>
      </c>
      <c r="DG7" s="39">
        <v>89.82</v>
      </c>
      <c r="DH7" s="39">
        <v>47.69</v>
      </c>
      <c r="DI7" s="39">
        <v>49.29</v>
      </c>
      <c r="DJ7" s="39">
        <v>49.94</v>
      </c>
      <c r="DK7" s="39">
        <v>50.48</v>
      </c>
      <c r="DL7" s="39">
        <v>51.58</v>
      </c>
      <c r="DM7" s="39">
        <v>46.9</v>
      </c>
      <c r="DN7" s="39">
        <v>47.28</v>
      </c>
      <c r="DO7" s="39">
        <v>47.66</v>
      </c>
      <c r="DP7" s="39">
        <v>48.17</v>
      </c>
      <c r="DQ7" s="39">
        <v>48.83</v>
      </c>
      <c r="DR7" s="39">
        <v>50.19</v>
      </c>
      <c r="DS7" s="39">
        <v>10.64</v>
      </c>
      <c r="DT7" s="39">
        <v>10.56</v>
      </c>
      <c r="DU7" s="39">
        <v>10.87</v>
      </c>
      <c r="DV7" s="39">
        <v>10.85</v>
      </c>
      <c r="DW7" s="39">
        <v>14.45</v>
      </c>
      <c r="DX7" s="39">
        <v>12.03</v>
      </c>
      <c r="DY7" s="39">
        <v>12.19</v>
      </c>
      <c r="DZ7" s="39">
        <v>15.1</v>
      </c>
      <c r="EA7" s="39">
        <v>17.12</v>
      </c>
      <c r="EB7" s="39">
        <v>18.18</v>
      </c>
      <c r="EC7" s="39">
        <v>20.63</v>
      </c>
      <c r="ED7" s="39">
        <v>0.21</v>
      </c>
      <c r="EE7" s="39">
        <v>0.46</v>
      </c>
      <c r="EF7" s="39">
        <v>0.69</v>
      </c>
      <c r="EG7" s="39">
        <v>0.89</v>
      </c>
      <c r="EH7" s="39">
        <v>0.65</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2022-01-24T07:22:50Z</cp:lastPrinted>
  <dcterms:created xsi:type="dcterms:W3CDTF">2021-12-03T06:51:07Z</dcterms:created>
  <dcterms:modified xsi:type="dcterms:W3CDTF">2022-01-24T07:22:52Z</dcterms:modified>
  <cp:category/>
</cp:coreProperties>
</file>