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X:\0000　課共通（発送簿・庁舎報告・課内会議など）\0002調査・報告(庁外)\★経営比較分析フォルダ\経営比較分析R2年度決算\"/>
    </mc:Choice>
  </mc:AlternateContent>
  <workbookProtection workbookAlgorithmName="SHA-512" workbookHashValue="fBCt2r5SKHgH6skidTEYNrh6QC5HwZsxAIw9ykYWsEByMfrTjpjk3RNtxwcAzHvCoPU8DGu0zRmhIMxrTW3P1A==" workbookSaltValue="tlg9KU/MUiRYCAJ/awR9d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<sst xmlns="http://schemas.openxmlformats.org/spreadsheetml/2006/main" count="294" uniqueCount="114">
  <si>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</si>
  <si>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</si>
  <si>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</si>
  <si>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</si>
  <si>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</si>
  <si>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</si>
  <si>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</si>
  <si>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</si>
  <si>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</si>
  <si>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</si>
  <si>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</si>
  <si>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</si>
  <si>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</si>
  <si>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</si>
  <si>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</si>
  <si>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</si>
  <si>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</si>
  <si>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</si>
  <si>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</si>
  <si>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</si>
  <si>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</si>
  <si>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</si>
  <si>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</si>
  <si>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</si>
  <si>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</si>
  <si>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</si>
  <si>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</si>
  <si>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</si>
  <si>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</si>
  <si>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</si>
  <si>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</si>
  <si>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</si>
  <si>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</si>
  <si>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</si>
  <si>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</si>
  <si>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</si>
  <si>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</si>
  <si>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</si>
  <si>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</si>
  <si>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</si>
  <si>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</si>
  <si>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</si>
  <si>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</si>
  <si>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</si>
  <si>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</si>
  <si>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</si>
  <si>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</si>
  <si>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</si>
  <si>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</si>
  <si>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</si>
  <si>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</si>
  <si>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</si>
  <si>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</si>
  <si>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</si>
  <si>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</si>
  <si>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</si>
  <si>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</si>
  <si>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</si>
  <si>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</si>
  <si>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</si>
  <si>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</si>
  <si>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</si>
  <si>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</si>
  <si>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</si>
  <si>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</si>
  <si>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</si>
  <si>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</si>
  <si>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</si>
  <si>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</si>
  <si>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</si>
  <si>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</si>
  <si>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</si>
  <si>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</si>
  <si>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</si>
  <si>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</si>
  <si>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</si>
  <si>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</si>
  <si>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</si>
  <si>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</si>
  <si>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</si>
  <si>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</si>
  <si>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</si>
  <si>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</si>
  <si>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</si>
  <si>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</si>
  <si>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</si>
  <si>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</si>
  <si>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</si>
  <si>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</si>
  <si>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</si>
  <si>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</si>
  <si>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</si>
  <si>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</si>
  <si>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函南町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</si>
  <si>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</si>
  <si>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</si>
  <si>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</si>
  <si>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</si>
  <si>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</si>
  <si>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</si>
  <si>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</si>
  <si>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</si>
  <si>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</si>
  <si>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</si>
  <si>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</si>
  <si>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</si>
  <si>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</si>
  <si>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</si>
  <si>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</si>
  <si>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</si>
  <si>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</si>
  <si>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102.03%であり、主な経常収益は給水収益である。②累積欠損金比率は0％であり、累積欠損金はない。しかしながら、施設の老朽化が進んできているため、更新費用がかかることにより、今後数値が上昇していく懸念がある。
③流動比率は全国平均を大きく上回っており、不良債務はない。④企業債残高対給水収益比率は、H28・H29年度に公営企業会計適用のため資産調査等を実施するための町債が反映されており、類似団体平均値、全国平均と比較してもかなり低くなっている。
⑤料金回収率は、給水に係る費用を給水収益で賄えている。⑥給水原価は、類似団体平均値、全国平均を大きく下回っているが、更新工事が始まると急上昇する恐れがあるため、収益を黒字に保ちながらの更新計画が必要であると考える。⑦施設利用率は類似団体平均値、全国平均のいずれも上回っており、一定の施設効率性を保っていると考える。⑧有収率は類似団体平均値、全国平均と比較して低く、配水管や給水装置の老朽化による漏水等が考えられる。漏水の早期発見と計画的な管更新が必要であると考える。</t>
    <rPh sb="1" eb="3">
      <t>ケイジョウ</t>
    </rPh>
    <rPh sb="3" eb="5">
      <t>シュウシ</t>
    </rPh>
    <rPh sb="5" eb="7">
      <t>ヒリツ</t>
    </rPh>
    <rPh sb="20" eb="21">
      <t>オモ</t>
    </rPh>
    <rPh sb="22" eb="24">
      <t>ケイジョウ</t>
    </rPh>
    <rPh sb="24" eb="26">
      <t>シュウエキ</t>
    </rPh>
    <rPh sb="27" eb="29">
      <t>キュウスイ</t>
    </rPh>
    <rPh sb="29" eb="31">
      <t>シュウエキ</t>
    </rPh>
    <rPh sb="36" eb="38">
      <t>ルイセキ</t>
    </rPh>
    <rPh sb="38" eb="40">
      <t>ケッソン</t>
    </rPh>
    <rPh sb="40" eb="41">
      <t>キン</t>
    </rPh>
    <rPh sb="41" eb="43">
      <t>ヒリツ</t>
    </rPh>
    <rPh sb="50" eb="52">
      <t>ルイセキ</t>
    </rPh>
    <rPh sb="52" eb="54">
      <t>ケッソン</t>
    </rPh>
    <rPh sb="54" eb="55">
      <t>キン</t>
    </rPh>
    <rPh sb="66" eb="68">
      <t>シセツ</t>
    </rPh>
    <rPh sb="69" eb="72">
      <t>ロウキュウカ</t>
    </rPh>
    <rPh sb="73" eb="74">
      <t>スス</t>
    </rPh>
    <rPh sb="83" eb="85">
      <t>コウシン</t>
    </rPh>
    <rPh sb="85" eb="87">
      <t>ヒヨウ</t>
    </rPh>
    <rPh sb="97" eb="99">
      <t>コンゴ</t>
    </rPh>
    <rPh sb="99" eb="101">
      <t>スウチ</t>
    </rPh>
    <rPh sb="102" eb="104">
      <t>ジョウショウ</t>
    </rPh>
    <rPh sb="108" eb="110">
      <t>ケネン</t>
    </rPh>
    <rPh sb="116" eb="118">
      <t>リュウドウ</t>
    </rPh>
    <rPh sb="118" eb="120">
      <t>ヒリツ</t>
    </rPh>
    <rPh sb="121" eb="123">
      <t>ゼンコク</t>
    </rPh>
    <rPh sb="123" eb="125">
      <t>ヘイキン</t>
    </rPh>
    <rPh sb="126" eb="127">
      <t>オオ</t>
    </rPh>
    <rPh sb="129" eb="131">
      <t>ウワマワ</t>
    </rPh>
    <rPh sb="136" eb="138">
      <t>フリョウ</t>
    </rPh>
    <rPh sb="138" eb="140">
      <t>サイム</t>
    </rPh>
    <rPh sb="145" eb="147">
      <t>キギョウ</t>
    </rPh>
    <rPh sb="147" eb="148">
      <t>サイ</t>
    </rPh>
    <rPh sb="148" eb="150">
      <t>ザンダカ</t>
    </rPh>
    <rPh sb="150" eb="151">
      <t>タイ</t>
    </rPh>
    <rPh sb="151" eb="153">
      <t>キュウスイ</t>
    </rPh>
    <rPh sb="153" eb="155">
      <t>シュウエキ</t>
    </rPh>
    <rPh sb="155" eb="157">
      <t>ヒリツ</t>
    </rPh>
    <rPh sb="166" eb="167">
      <t>ネン</t>
    </rPh>
    <rPh sb="167" eb="168">
      <t>ド</t>
    </rPh>
    <rPh sb="169" eb="171">
      <t>コウエイ</t>
    </rPh>
    <rPh sb="171" eb="173">
      <t>キギョウ</t>
    </rPh>
    <rPh sb="173" eb="175">
      <t>カイケイ</t>
    </rPh>
    <rPh sb="175" eb="177">
      <t>テキヨウ</t>
    </rPh>
    <rPh sb="180" eb="182">
      <t>シサン</t>
    </rPh>
    <rPh sb="182" eb="184">
      <t>チョウサ</t>
    </rPh>
    <rPh sb="184" eb="185">
      <t>ナド</t>
    </rPh>
    <rPh sb="186" eb="188">
      <t>ジッシ</t>
    </rPh>
    <rPh sb="193" eb="195">
      <t>チョウサイ</t>
    </rPh>
    <rPh sb="196" eb="198">
      <t>ハンエイ</t>
    </rPh>
    <rPh sb="204" eb="206">
      <t>ルイジ</t>
    </rPh>
    <rPh sb="206" eb="208">
      <t>ダンタイ</t>
    </rPh>
    <rPh sb="208" eb="211">
      <t>ヘイキンチ</t>
    </rPh>
    <rPh sb="212" eb="214">
      <t>ゼンコク</t>
    </rPh>
    <rPh sb="214" eb="216">
      <t>ヘイキン</t>
    </rPh>
    <rPh sb="217" eb="219">
      <t>ヒカク</t>
    </rPh>
    <rPh sb="225" eb="226">
      <t>ヒク</t>
    </rPh>
    <rPh sb="235" eb="237">
      <t>リョウキン</t>
    </rPh>
    <rPh sb="237" eb="239">
      <t>カイシュウ</t>
    </rPh>
    <rPh sb="239" eb="240">
      <t>リツ</t>
    </rPh>
    <rPh sb="242" eb="244">
      <t>キュウスイ</t>
    </rPh>
    <rPh sb="245" eb="246">
      <t>カカ</t>
    </rPh>
    <rPh sb="247" eb="249">
      <t>ヒヨウ</t>
    </rPh>
    <rPh sb="250" eb="252">
      <t>キュウスイ</t>
    </rPh>
    <rPh sb="252" eb="254">
      <t>シュウエキ</t>
    </rPh>
    <rPh sb="255" eb="256">
      <t>マカナ</t>
    </rPh>
    <rPh sb="262" eb="264">
      <t>キュウスイ</t>
    </rPh>
    <rPh sb="264" eb="266">
      <t>ゲンカ</t>
    </rPh>
    <rPh sb="268" eb="270">
      <t>ルイジ</t>
    </rPh>
    <rPh sb="270" eb="272">
      <t>ダンタイ</t>
    </rPh>
    <rPh sb="272" eb="275">
      <t>ヘイキンチ</t>
    </rPh>
    <rPh sb="276" eb="278">
      <t>ゼンコク</t>
    </rPh>
    <rPh sb="281" eb="282">
      <t>オオ</t>
    </rPh>
    <rPh sb="284" eb="286">
      <t>シタマワ</t>
    </rPh>
    <rPh sb="292" eb="294">
      <t>コウシン</t>
    </rPh>
    <rPh sb="294" eb="296">
      <t>コウジ</t>
    </rPh>
    <rPh sb="297" eb="298">
      <t>ハジ</t>
    </rPh>
    <rPh sb="301" eb="304">
      <t>キュウジョウショウ</t>
    </rPh>
    <rPh sb="306" eb="307">
      <t>オソ</t>
    </rPh>
    <rPh sb="314" eb="316">
      <t>シュウエキ</t>
    </rPh>
    <rPh sb="317" eb="319">
      <t>クロジ</t>
    </rPh>
    <rPh sb="320" eb="321">
      <t>タモ</t>
    </rPh>
    <rPh sb="326" eb="328">
      <t>コウシン</t>
    </rPh>
    <rPh sb="328" eb="330">
      <t>ケイカク</t>
    </rPh>
    <rPh sb="331" eb="333">
      <t>ヒツヨウ</t>
    </rPh>
    <rPh sb="337" eb="338">
      <t>カンガ</t>
    </rPh>
    <rPh sb="342" eb="344">
      <t>シセツ</t>
    </rPh>
    <rPh sb="344" eb="346">
      <t>リヨウ</t>
    </rPh>
    <rPh sb="346" eb="347">
      <t>リツ</t>
    </rPh>
    <rPh sb="348" eb="350">
      <t>ルイジ</t>
    </rPh>
    <rPh sb="350" eb="352">
      <t>ダンタイ</t>
    </rPh>
    <rPh sb="352" eb="355">
      <t>ヘイキンチ</t>
    </rPh>
    <rPh sb="356" eb="358">
      <t>ゼンコク</t>
    </rPh>
    <rPh sb="365" eb="367">
      <t>ウワマワ</t>
    </rPh>
    <rPh sb="372" eb="374">
      <t>イッテイ</t>
    </rPh>
    <rPh sb="375" eb="377">
      <t>シセツ</t>
    </rPh>
    <rPh sb="377" eb="380">
      <t>コウリツセイ</t>
    </rPh>
    <rPh sb="381" eb="382">
      <t>タモ</t>
    </rPh>
    <rPh sb="387" eb="388">
      <t>カンガ</t>
    </rPh>
    <rPh sb="392" eb="395">
      <t>ユウシュウリツ</t>
    </rPh>
    <rPh sb="396" eb="398">
      <t>ルイジ</t>
    </rPh>
    <rPh sb="398" eb="400">
      <t>ダンタイ</t>
    </rPh>
    <rPh sb="400" eb="403">
      <t>ヘイキンチ</t>
    </rPh>
    <rPh sb="404" eb="406">
      <t>ゼンコク</t>
    </rPh>
    <rPh sb="409" eb="411">
      <t>ヒカク</t>
    </rPh>
    <rPh sb="413" eb="414">
      <t>ヒク</t>
    </rPh>
    <rPh sb="418" eb="419">
      <t>カン</t>
    </rPh>
    <rPh sb="420" eb="422">
      <t>キュウスイ</t>
    </rPh>
    <rPh sb="422" eb="424">
      <t>ソウチ</t>
    </rPh>
    <rPh sb="425" eb="428">
      <t>ロウキュウカ</t>
    </rPh>
    <rPh sb="431" eb="433">
      <t>ロウスイ</t>
    </rPh>
    <rPh sb="433" eb="434">
      <t>ナド</t>
    </rPh>
    <rPh sb="435" eb="436">
      <t>カンガ</t>
    </rPh>
    <rPh sb="441" eb="443">
      <t>ロウスイ</t>
    </rPh>
    <rPh sb="444" eb="446">
      <t>ソウキ</t>
    </rPh>
    <rPh sb="446" eb="448">
      <t>ハッケン</t>
    </rPh>
    <rPh sb="449" eb="452">
      <t>ケイカクテキ</t>
    </rPh>
    <rPh sb="453" eb="454">
      <t>カン</t>
    </rPh>
    <rPh sb="454" eb="456">
      <t>コウシン</t>
    </rPh>
    <rPh sb="457" eb="459">
      <t>ヒツヨウ</t>
    </rPh>
    <rPh sb="463" eb="464">
      <t>カンガ</t>
    </rPh>
    <phoneticPr fontId="4"/>
  </si>
  <si>
    <t>例年同様、施設及び管路更新が進まず有収率は低水準のままである。経営は黒字であり、健全であるように見えるが、今後想定される人口減少や更新工事が始まると赤字に転じる可能性は否めない。起債や使用料の値上げ等多角的に経営の健全化を図りつつ施設の更新計画を作成する必要がある。
また、各簡易水道事業において、経営戦略を策定し、効率的な事業運営を推進するとともに更なる経費削減に努めていく。</t>
    <rPh sb="0" eb="2">
      <t>レイネン</t>
    </rPh>
    <rPh sb="2" eb="4">
      <t>ドウヨウ</t>
    </rPh>
    <rPh sb="5" eb="7">
      <t>シセツ</t>
    </rPh>
    <rPh sb="7" eb="8">
      <t>オヨ</t>
    </rPh>
    <rPh sb="9" eb="11">
      <t>カンロ</t>
    </rPh>
    <rPh sb="11" eb="13">
      <t>コウシン</t>
    </rPh>
    <rPh sb="14" eb="15">
      <t>スス</t>
    </rPh>
    <rPh sb="17" eb="20">
      <t>ユウシュウリツ</t>
    </rPh>
    <rPh sb="21" eb="24">
      <t>テイスイジュン</t>
    </rPh>
    <rPh sb="31" eb="33">
      <t>ケイエイ</t>
    </rPh>
    <rPh sb="34" eb="36">
      <t>クロジ</t>
    </rPh>
    <rPh sb="40" eb="42">
      <t>ケンゼン</t>
    </rPh>
    <rPh sb="48" eb="49">
      <t>ミ</t>
    </rPh>
    <rPh sb="53" eb="55">
      <t>コンゴ</t>
    </rPh>
    <rPh sb="55" eb="57">
      <t>ソウテイ</t>
    </rPh>
    <rPh sb="60" eb="62">
      <t>ジンコウ</t>
    </rPh>
    <rPh sb="62" eb="64">
      <t>ゲンショウ</t>
    </rPh>
    <rPh sb="65" eb="67">
      <t>コウシン</t>
    </rPh>
    <rPh sb="67" eb="69">
      <t>コウジ</t>
    </rPh>
    <rPh sb="70" eb="71">
      <t>ハジ</t>
    </rPh>
    <rPh sb="74" eb="76">
      <t>アカジ</t>
    </rPh>
    <rPh sb="77" eb="78">
      <t>テン</t>
    </rPh>
    <rPh sb="80" eb="83">
      <t>カノウセイ</t>
    </rPh>
    <rPh sb="84" eb="85">
      <t>イナ</t>
    </rPh>
    <rPh sb="89" eb="91">
      <t>キサイ</t>
    </rPh>
    <rPh sb="92" eb="95">
      <t>シヨウリョウ</t>
    </rPh>
    <rPh sb="96" eb="98">
      <t>ネア</t>
    </rPh>
    <rPh sb="99" eb="100">
      <t>ナド</t>
    </rPh>
    <rPh sb="100" eb="103">
      <t>タカクテキ</t>
    </rPh>
    <rPh sb="104" eb="106">
      <t>ケイエイ</t>
    </rPh>
    <rPh sb="107" eb="110">
      <t>ケンゼンカ</t>
    </rPh>
    <rPh sb="111" eb="112">
      <t>ハカ</t>
    </rPh>
    <rPh sb="115" eb="117">
      <t>シセツ</t>
    </rPh>
    <rPh sb="118" eb="120">
      <t>コウシン</t>
    </rPh>
    <rPh sb="120" eb="122">
      <t>ケイカク</t>
    </rPh>
    <rPh sb="123" eb="125">
      <t>サクセイ</t>
    </rPh>
    <rPh sb="127" eb="129">
      <t>ヒツヨウ</t>
    </rPh>
    <rPh sb="137" eb="138">
      <t>カク</t>
    </rPh>
    <rPh sb="138" eb="140">
      <t>カンイ</t>
    </rPh>
    <rPh sb="140" eb="142">
      <t>スイドウ</t>
    </rPh>
    <rPh sb="142" eb="144">
      <t>ジギョウ</t>
    </rPh>
    <rPh sb="149" eb="151">
      <t>ケイエイ</t>
    </rPh>
    <rPh sb="151" eb="153">
      <t>センリャク</t>
    </rPh>
    <rPh sb="154" eb="156">
      <t>サクテイ</t>
    </rPh>
    <rPh sb="158" eb="161">
      <t>コウリツテキ</t>
    </rPh>
    <rPh sb="162" eb="164">
      <t>ジギョウ</t>
    </rPh>
    <rPh sb="164" eb="166">
      <t>ウンエイ</t>
    </rPh>
    <rPh sb="167" eb="169">
      <t>スイシン</t>
    </rPh>
    <rPh sb="175" eb="176">
      <t>サラ</t>
    </rPh>
    <rPh sb="178" eb="180">
      <t>ケイヒ</t>
    </rPh>
    <rPh sb="180" eb="182">
      <t>サクゲン</t>
    </rPh>
    <rPh sb="183" eb="184">
      <t>ツト</t>
    </rPh>
    <phoneticPr fontId="4"/>
  </si>
  <si>
    <r>
      <t>①有形固定資産減価償却率の状況は、類似団体平均値、全国平均を下回っているが、令和元年度より法適用へ移行した際に資産価値を経過年数分減じて評価し直したうえで減価償却をおこなったことが原因と考えられる。
②</t>
    </r>
    <r>
      <rPr>
        <sz val="11"/>
        <rFont val="ＭＳ ゴシック"/>
        <family val="3"/>
        <charset val="128"/>
      </rPr>
      <t>管路経年化率は、簡易水道管路の大半が民営による水道事業からの受贈によるものであるため、0％としていたが、精査した結果、R2年度は67.54％となった。既に耐用年数を超えた管路が多数あることから、計画的な管路更新が必要になると考える。</t>
    </r>
    <r>
      <rPr>
        <sz val="11"/>
        <color theme="1"/>
        <rFont val="ＭＳ ゴシック"/>
        <family val="3"/>
        <charset val="128"/>
      </rPr>
      <t xml:space="preserve">
③管路更新率は、各簡易水道事業とも経営規模が小さく、予算の制約が大きいため進んでいない。財源確保のためには使用料金の値上げ等も検討していかねばならないと考える。</t>
    </r>
    <rPh sb="1" eb="3">
      <t>ユウケイ</t>
    </rPh>
    <rPh sb="3" eb="5">
      <t>コテイ</t>
    </rPh>
    <rPh sb="5" eb="7">
      <t>シサン</t>
    </rPh>
    <rPh sb="7" eb="9">
      <t>ゲンカ</t>
    </rPh>
    <rPh sb="9" eb="11">
      <t>ショウキャク</t>
    </rPh>
    <rPh sb="11" eb="12">
      <t>リツ</t>
    </rPh>
    <rPh sb="13" eb="15">
      <t>ジョウキョウ</t>
    </rPh>
    <rPh sb="17" eb="19">
      <t>ルイジ</t>
    </rPh>
    <rPh sb="19" eb="21">
      <t>ダンタイ</t>
    </rPh>
    <rPh sb="21" eb="24">
      <t>ヘイキンチ</t>
    </rPh>
    <rPh sb="25" eb="27">
      <t>ゼンコク</t>
    </rPh>
    <rPh sb="30" eb="32">
      <t>シタマワ</t>
    </rPh>
    <rPh sb="38" eb="39">
      <t>レイ</t>
    </rPh>
    <rPh sb="39" eb="40">
      <t>ワ</t>
    </rPh>
    <rPh sb="40" eb="41">
      <t>ゲン</t>
    </rPh>
    <rPh sb="41" eb="42">
      <t>ネン</t>
    </rPh>
    <rPh sb="42" eb="43">
      <t>ド</t>
    </rPh>
    <rPh sb="45" eb="46">
      <t>ホウ</t>
    </rPh>
    <rPh sb="46" eb="48">
      <t>テキヨウ</t>
    </rPh>
    <rPh sb="49" eb="51">
      <t>イコウ</t>
    </rPh>
    <rPh sb="53" eb="54">
      <t>サイ</t>
    </rPh>
    <rPh sb="55" eb="57">
      <t>シサン</t>
    </rPh>
    <rPh sb="57" eb="59">
      <t>カチ</t>
    </rPh>
    <rPh sb="60" eb="62">
      <t>ケイカ</t>
    </rPh>
    <rPh sb="62" eb="64">
      <t>ネンスウ</t>
    </rPh>
    <rPh sb="64" eb="65">
      <t>ブン</t>
    </rPh>
    <rPh sb="65" eb="66">
      <t>ゲン</t>
    </rPh>
    <rPh sb="68" eb="70">
      <t>ヒョウカ</t>
    </rPh>
    <rPh sb="71" eb="72">
      <t>ナオ</t>
    </rPh>
    <rPh sb="77" eb="79">
      <t>ゲンカ</t>
    </rPh>
    <rPh sb="79" eb="81">
      <t>ショウキャク</t>
    </rPh>
    <rPh sb="90" eb="92">
      <t>ゲンイン</t>
    </rPh>
    <rPh sb="93" eb="94">
      <t>カンガ</t>
    </rPh>
    <rPh sb="101" eb="103">
      <t>カンロ</t>
    </rPh>
    <rPh sb="103" eb="106">
      <t>ケイネンカ</t>
    </rPh>
    <rPh sb="106" eb="107">
      <t>リツ</t>
    </rPh>
    <rPh sb="109" eb="111">
      <t>カンイ</t>
    </rPh>
    <rPh sb="111" eb="113">
      <t>スイドウ</t>
    </rPh>
    <rPh sb="113" eb="115">
      <t>カンロ</t>
    </rPh>
    <rPh sb="116" eb="118">
      <t>タイハン</t>
    </rPh>
    <rPh sb="119" eb="121">
      <t>ミンエイ</t>
    </rPh>
    <rPh sb="124" eb="126">
      <t>スイドウ</t>
    </rPh>
    <rPh sb="126" eb="128">
      <t>ジギョウ</t>
    </rPh>
    <rPh sb="131" eb="133">
      <t>ジュゾウ</t>
    </rPh>
    <rPh sb="162" eb="164">
      <t>ネンド</t>
    </rPh>
    <rPh sb="176" eb="177">
      <t>スデ</t>
    </rPh>
    <rPh sb="178" eb="180">
      <t>タイヨウ</t>
    </rPh>
    <rPh sb="180" eb="182">
      <t>ネンスウ</t>
    </rPh>
    <rPh sb="183" eb="184">
      <t>コ</t>
    </rPh>
    <rPh sb="186" eb="188">
      <t>カンロ</t>
    </rPh>
    <rPh sb="189" eb="191">
      <t>タスウ</t>
    </rPh>
    <rPh sb="198" eb="201">
      <t>ケイカクテキ</t>
    </rPh>
    <rPh sb="202" eb="203">
      <t>カン</t>
    </rPh>
    <rPh sb="203" eb="204">
      <t>ロ</t>
    </rPh>
    <rPh sb="204" eb="206">
      <t>コウシン</t>
    </rPh>
    <rPh sb="207" eb="209">
      <t>ヒツヨウ</t>
    </rPh>
    <rPh sb="213" eb="214">
      <t>カンガ</t>
    </rPh>
    <rPh sb="219" eb="221">
      <t>カンロ</t>
    </rPh>
    <rPh sb="221" eb="223">
      <t>コウシン</t>
    </rPh>
    <rPh sb="223" eb="224">
      <t>リツ</t>
    </rPh>
    <rPh sb="226" eb="227">
      <t>カク</t>
    </rPh>
    <rPh sb="227" eb="229">
      <t>カンイ</t>
    </rPh>
    <rPh sb="229" eb="231">
      <t>スイドウ</t>
    </rPh>
    <rPh sb="231" eb="233">
      <t>ジギョウ</t>
    </rPh>
    <rPh sb="235" eb="237">
      <t>ケイエイ</t>
    </rPh>
    <rPh sb="237" eb="239">
      <t>キボ</t>
    </rPh>
    <rPh sb="240" eb="241">
      <t>チイ</t>
    </rPh>
    <rPh sb="244" eb="246">
      <t>ヨサン</t>
    </rPh>
    <rPh sb="247" eb="249">
      <t>セイヤク</t>
    </rPh>
    <rPh sb="250" eb="251">
      <t>オオ</t>
    </rPh>
    <rPh sb="255" eb="256">
      <t>スス</t>
    </rPh>
    <rPh sb="262" eb="264">
      <t>ザイゲン</t>
    </rPh>
    <rPh sb="264" eb="266">
      <t>カクホ</t>
    </rPh>
    <rPh sb="271" eb="273">
      <t>シヨウ</t>
    </rPh>
    <rPh sb="273" eb="275">
      <t>リョウキン</t>
    </rPh>
    <rPh sb="276" eb="278">
      <t>ネア</t>
    </rPh>
    <rPh sb="279" eb="280">
      <t>ナド</t>
    </rPh>
    <rPh sb="281" eb="283">
      <t>ケントウ</t>
    </rPh>
    <rPh sb="294" eb="29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</si>
</sst>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A47-4AA1-A8E8-CE30BA55CA3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0.43</c:v>
                </c:pt>
                <c:pt idx="4">
                  <c:v>1.1499999999999999</c:v>
                </c:pt>
              </c:numCache>
            </c:numRef>
          </c:val>
          <c:smooth val="0"/>
          <c:extLst>
            <c:ext xmlns:c16="http://schemas.microsoft.com/office/drawing/2014/chart" uri="{C3380CC4-5D6E-409C-BE32-E72D297353CC}">
              <c16:uniqueId val="{00000001-7A47-4AA1-A8E8-CE30BA55CA3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69.099999999999994</c:v>
                </c:pt>
                <c:pt idx="4">
                  <c:v>71.849999999999994</c:v>
                </c:pt>
              </c:numCache>
            </c:numRef>
          </c:val>
          <c:extLst>
            <c:ext xmlns:c16="http://schemas.microsoft.com/office/drawing/2014/chart" uri="{C3380CC4-5D6E-409C-BE32-E72D297353CC}">
              <c16:uniqueId val="{00000000-CBDD-4736-A493-6E78F7C4616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49.01</c:v>
                </c:pt>
                <c:pt idx="4">
                  <c:v>48.86</c:v>
                </c:pt>
              </c:numCache>
            </c:numRef>
          </c:val>
          <c:smooth val="0"/>
          <c:extLst>
            <c:ext xmlns:c16="http://schemas.microsoft.com/office/drawing/2014/chart" uri="{C3380CC4-5D6E-409C-BE32-E72D297353CC}">
              <c16:uniqueId val="{00000001-CBDD-4736-A493-6E78F7C4616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60.66</c:v>
                </c:pt>
                <c:pt idx="4">
                  <c:v>54.2</c:v>
                </c:pt>
              </c:numCache>
            </c:numRef>
          </c:val>
          <c:extLst>
            <c:ext xmlns:c16="http://schemas.microsoft.com/office/drawing/2014/chart" uri="{C3380CC4-5D6E-409C-BE32-E72D297353CC}">
              <c16:uniqueId val="{00000000-457F-47DC-8680-A8647B92FAF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76.569999999999993</c:v>
                </c:pt>
                <c:pt idx="4">
                  <c:v>76.48</c:v>
                </c:pt>
              </c:numCache>
            </c:numRef>
          </c:val>
          <c:smooth val="0"/>
          <c:extLst>
            <c:ext xmlns:c16="http://schemas.microsoft.com/office/drawing/2014/chart" uri="{C3380CC4-5D6E-409C-BE32-E72D297353CC}">
              <c16:uniqueId val="{00000001-457F-47DC-8680-A8647B92FAF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104.22</c:v>
                </c:pt>
                <c:pt idx="4">
                  <c:v>102.03</c:v>
                </c:pt>
              </c:numCache>
            </c:numRef>
          </c:val>
          <c:extLst>
            <c:ext xmlns:c16="http://schemas.microsoft.com/office/drawing/2014/chart" uri="{C3380CC4-5D6E-409C-BE32-E72D297353CC}">
              <c16:uniqueId val="{00000000-69AA-46C5-83D7-38092F1508E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105.45</c:v>
                </c:pt>
                <c:pt idx="4">
                  <c:v>103.82</c:v>
                </c:pt>
              </c:numCache>
            </c:numRef>
          </c:val>
          <c:smooth val="0"/>
          <c:extLst>
            <c:ext xmlns:c16="http://schemas.microsoft.com/office/drawing/2014/chart" uri="{C3380CC4-5D6E-409C-BE32-E72D297353CC}">
              <c16:uniqueId val="{00000001-69AA-46C5-83D7-38092F1508E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12.97</c:v>
                </c:pt>
                <c:pt idx="4">
                  <c:v>25.69</c:v>
                </c:pt>
              </c:numCache>
            </c:numRef>
          </c:val>
          <c:extLst>
            <c:ext xmlns:c16="http://schemas.microsoft.com/office/drawing/2014/chart" uri="{C3380CC4-5D6E-409C-BE32-E72D297353CC}">
              <c16:uniqueId val="{00000000-B205-4BDD-A694-ED94A147B33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49.34</c:v>
                </c:pt>
                <c:pt idx="4">
                  <c:v>39.409999999999997</c:v>
                </c:pt>
              </c:numCache>
            </c:numRef>
          </c:val>
          <c:smooth val="0"/>
          <c:extLst>
            <c:ext xmlns:c16="http://schemas.microsoft.com/office/drawing/2014/chart" uri="{C3380CC4-5D6E-409C-BE32-E72D297353CC}">
              <c16:uniqueId val="{00000001-B205-4BDD-A694-ED94A147B33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formatCode="#,##0.00;&quot;△&quot;#,##0.00">
                  <c:v>0</c:v>
                </c:pt>
                <c:pt idx="4">
                  <c:v>67.540000000000006</c:v>
                </c:pt>
              </c:numCache>
            </c:numRef>
          </c:val>
          <c:extLst>
            <c:ext xmlns:c16="http://schemas.microsoft.com/office/drawing/2014/chart" uri="{C3380CC4-5D6E-409C-BE32-E72D297353CC}">
              <c16:uniqueId val="{00000000-52FF-44E2-8637-7F9DC72B2B4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22.75</c:v>
                </c:pt>
                <c:pt idx="4">
                  <c:v>20.97</c:v>
                </c:pt>
              </c:numCache>
            </c:numRef>
          </c:val>
          <c:smooth val="0"/>
          <c:extLst>
            <c:ext xmlns:c16="http://schemas.microsoft.com/office/drawing/2014/chart" uri="{C3380CC4-5D6E-409C-BE32-E72D297353CC}">
              <c16:uniqueId val="{00000001-52FF-44E2-8637-7F9DC72B2B4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BBB-4B71-9182-003464EAD68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29.38</c:v>
                </c:pt>
                <c:pt idx="4">
                  <c:v>31.54</c:v>
                </c:pt>
              </c:numCache>
            </c:numRef>
          </c:val>
          <c:smooth val="0"/>
          <c:extLst>
            <c:ext xmlns:c16="http://schemas.microsoft.com/office/drawing/2014/chart" uri="{C3380CC4-5D6E-409C-BE32-E72D297353CC}">
              <c16:uniqueId val="{00000001-9BBB-4B71-9182-003464EAD68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362.21</c:v>
                </c:pt>
                <c:pt idx="4">
                  <c:v>382.58</c:v>
                </c:pt>
              </c:numCache>
            </c:numRef>
          </c:val>
          <c:extLst>
            <c:ext xmlns:c16="http://schemas.microsoft.com/office/drawing/2014/chart" uri="{C3380CC4-5D6E-409C-BE32-E72D297353CC}">
              <c16:uniqueId val="{00000000-C321-4B5D-9348-27E827CEED3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413.82</c:v>
                </c:pt>
                <c:pt idx="4">
                  <c:v>302.22000000000003</c:v>
                </c:pt>
              </c:numCache>
            </c:numRef>
          </c:val>
          <c:smooth val="0"/>
          <c:extLst>
            <c:ext xmlns:c16="http://schemas.microsoft.com/office/drawing/2014/chart" uri="{C3380CC4-5D6E-409C-BE32-E72D297353CC}">
              <c16:uniqueId val="{00000001-C321-4B5D-9348-27E827CEED3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13.57</c:v>
                </c:pt>
                <c:pt idx="4">
                  <c:v>14.42</c:v>
                </c:pt>
              </c:numCache>
            </c:numRef>
          </c:val>
          <c:extLst>
            <c:ext xmlns:c16="http://schemas.microsoft.com/office/drawing/2014/chart" uri="{C3380CC4-5D6E-409C-BE32-E72D297353CC}">
              <c16:uniqueId val="{00000000-A875-418D-8411-99392C4A968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698.55</c:v>
                </c:pt>
                <c:pt idx="4">
                  <c:v>970.36</c:v>
                </c:pt>
              </c:numCache>
            </c:numRef>
          </c:val>
          <c:smooth val="0"/>
          <c:extLst>
            <c:ext xmlns:c16="http://schemas.microsoft.com/office/drawing/2014/chart" uri="{C3380CC4-5D6E-409C-BE32-E72D297353CC}">
              <c16:uniqueId val="{00000001-A875-418D-8411-99392C4A968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103.93</c:v>
                </c:pt>
                <c:pt idx="4">
                  <c:v>101.18</c:v>
                </c:pt>
              </c:numCache>
            </c:numRef>
          </c:val>
          <c:extLst>
            <c:ext xmlns:c16="http://schemas.microsoft.com/office/drawing/2014/chart" uri="{C3380CC4-5D6E-409C-BE32-E72D297353CC}">
              <c16:uniqueId val="{00000000-C99B-4ABC-AB05-2FC95C75037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73.7</c:v>
                </c:pt>
                <c:pt idx="4">
                  <c:v>64.52</c:v>
                </c:pt>
              </c:numCache>
            </c:numRef>
          </c:val>
          <c:smooth val="0"/>
          <c:extLst>
            <c:ext xmlns:c16="http://schemas.microsoft.com/office/drawing/2014/chart" uri="{C3380CC4-5D6E-409C-BE32-E72D297353CC}">
              <c16:uniqueId val="{00000001-C99B-4ABC-AB05-2FC95C75037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140.16999999999999</c:v>
                </c:pt>
                <c:pt idx="4">
                  <c:v>138.66999999999999</c:v>
                </c:pt>
              </c:numCache>
            </c:numRef>
          </c:val>
          <c:extLst>
            <c:ext xmlns:c16="http://schemas.microsoft.com/office/drawing/2014/chart" uri="{C3380CC4-5D6E-409C-BE32-E72D297353CC}">
              <c16:uniqueId val="{00000000-A8DB-4730-A557-C87BAF13354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261.02</c:v>
                </c:pt>
                <c:pt idx="4">
                  <c:v>270.68</c:v>
                </c:pt>
              </c:numCache>
            </c:numRef>
          </c:val>
          <c:smooth val="0"/>
          <c:extLst>
            <c:ext xmlns:c16="http://schemas.microsoft.com/office/drawing/2014/chart" uri="{C3380CC4-5D6E-409C-BE32-E72D297353CC}">
              <c16:uniqueId val="{00000001-A8DB-4730-A557-C87BAF13354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静岡県　函南町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37540</v>
      </c>
      <c r="AM8" s="71"/>
      <c r="AN8" s="71"/>
      <c r="AO8" s="71"/>
      <c r="AP8" s="71"/>
      <c r="AQ8" s="71"/>
      <c r="AR8" s="71"/>
      <c r="AS8" s="71"/>
      <c r="AT8" s="67">
        <f>データ!$S$6</f>
        <v>65.16</v>
      </c>
      <c r="AU8" s="68"/>
      <c r="AV8" s="68"/>
      <c r="AW8" s="68"/>
      <c r="AX8" s="68"/>
      <c r="AY8" s="68"/>
      <c r="AZ8" s="68"/>
      <c r="BA8" s="68"/>
      <c r="BB8" s="70">
        <f>データ!$T$6</f>
        <v>576.12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96.92</v>
      </c>
      <c r="J10" s="68"/>
      <c r="K10" s="68"/>
      <c r="L10" s="68"/>
      <c r="M10" s="68"/>
      <c r="N10" s="68"/>
      <c r="O10" s="69"/>
      <c r="P10" s="70">
        <f>データ!$P$6</f>
        <v>8.67</v>
      </c>
      <c r="Q10" s="70"/>
      <c r="R10" s="70"/>
      <c r="S10" s="70"/>
      <c r="T10" s="70"/>
      <c r="U10" s="70"/>
      <c r="V10" s="70"/>
      <c r="W10" s="71">
        <f>データ!$Q$6</f>
        <v>4400</v>
      </c>
      <c r="X10" s="71"/>
      <c r="Y10" s="71"/>
      <c r="Z10" s="71"/>
      <c r="AA10" s="71"/>
      <c r="AB10" s="71"/>
      <c r="AC10" s="71"/>
      <c r="AD10" s="2"/>
      <c r="AE10" s="2"/>
      <c r="AF10" s="2"/>
      <c r="AG10" s="2"/>
      <c r="AH10" s="4"/>
      <c r="AI10" s="4"/>
      <c r="AJ10" s="4"/>
      <c r="AK10" s="4"/>
      <c r="AL10" s="71">
        <f>データ!$U$6</f>
        <v>3242</v>
      </c>
      <c r="AM10" s="71"/>
      <c r="AN10" s="71"/>
      <c r="AO10" s="71"/>
      <c r="AP10" s="71"/>
      <c r="AQ10" s="71"/>
      <c r="AR10" s="71"/>
      <c r="AS10" s="71"/>
      <c r="AT10" s="67">
        <f>データ!$V$6</f>
        <v>11.3</v>
      </c>
      <c r="AU10" s="68"/>
      <c r="AV10" s="68"/>
      <c r="AW10" s="68"/>
      <c r="AX10" s="68"/>
      <c r="AY10" s="68"/>
      <c r="AZ10" s="68"/>
      <c r="BA10" s="68"/>
      <c r="BB10" s="70">
        <f>データ!$W$6</f>
        <v>286.89999999999998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nV0c8KDXnb10aNNFux7Trf5PM9Rd74/tFhO1y96fHdhVkkAAtZpKhM2HbRVvLnBPL5QQCSARpYBRUCYsaJA+tw==" saltValue="qGZnxLT5iacTKR6FsHCAr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223255</v>
      </c>
      <c r="D6" s="34">
        <f t="shared" si="3"/>
        <v>46</v>
      </c>
      <c r="E6" s="34">
        <f t="shared" si="3"/>
        <v>1</v>
      </c>
      <c r="F6" s="34">
        <f t="shared" si="3"/>
        <v>0</v>
      </c>
      <c r="G6" s="34">
        <f t="shared" si="3"/>
        <v>5</v>
      </c>
      <c r="H6" s="34" t="str">
        <f t="shared" si="3"/>
        <v>静岡県　函南町</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96.92</v>
      </c>
      <c r="P6" s="35">
        <f t="shared" si="3"/>
        <v>8.67</v>
      </c>
      <c r="Q6" s="35">
        <f t="shared" si="3"/>
        <v>4400</v>
      </c>
      <c r="R6" s="35">
        <f t="shared" si="3"/>
        <v>37540</v>
      </c>
      <c r="S6" s="35">
        <f t="shared" si="3"/>
        <v>65.16</v>
      </c>
      <c r="T6" s="35">
        <f t="shared" si="3"/>
        <v>576.12</v>
      </c>
      <c r="U6" s="35">
        <f t="shared" si="3"/>
        <v>3242</v>
      </c>
      <c r="V6" s="35">
        <f t="shared" si="3"/>
        <v>11.3</v>
      </c>
      <c r="W6" s="35">
        <f t="shared" si="3"/>
        <v>286.89999999999998</v>
      </c>
      <c r="X6" s="36" t="str">
        <f>IF(X7="",NA(),X7)</f>
        <v>-</v>
      </c>
      <c r="Y6" s="36" t="str">
        <f t="shared" ref="Y6:AG6" si="4">IF(Y7="",NA(),Y7)</f>
        <v>-</v>
      </c>
      <c r="Z6" s="36" t="str">
        <f t="shared" si="4"/>
        <v>-</v>
      </c>
      <c r="AA6" s="36">
        <f t="shared" si="4"/>
        <v>104.22</v>
      </c>
      <c r="AB6" s="36">
        <f t="shared" si="4"/>
        <v>102.03</v>
      </c>
      <c r="AC6" s="36" t="str">
        <f t="shared" si="4"/>
        <v>-</v>
      </c>
      <c r="AD6" s="36" t="str">
        <f t="shared" si="4"/>
        <v>-</v>
      </c>
      <c r="AE6" s="36" t="str">
        <f t="shared" si="4"/>
        <v>-</v>
      </c>
      <c r="AF6" s="36">
        <f t="shared" si="4"/>
        <v>105.45</v>
      </c>
      <c r="AG6" s="36">
        <f t="shared" si="4"/>
        <v>103.82</v>
      </c>
      <c r="AH6" s="35" t="str">
        <f>IF(AH7="","",IF(AH7="-","【-】","【"&amp;SUBSTITUTE(TEXT(AH7,"#,##0.00"),"-","△")&amp;"】"))</f>
        <v>【102.33】</v>
      </c>
      <c r="AI6" s="36" t="str">
        <f>IF(AI7="",NA(),AI7)</f>
        <v>-</v>
      </c>
      <c r="AJ6" s="36" t="str">
        <f t="shared" ref="AJ6:AR6" si="5">IF(AJ7="",NA(),AJ7)</f>
        <v>-</v>
      </c>
      <c r="AK6" s="36" t="str">
        <f t="shared" si="5"/>
        <v>-</v>
      </c>
      <c r="AL6" s="35">
        <f t="shared" si="5"/>
        <v>0</v>
      </c>
      <c r="AM6" s="35">
        <f t="shared" si="5"/>
        <v>0</v>
      </c>
      <c r="AN6" s="36" t="str">
        <f t="shared" si="5"/>
        <v>-</v>
      </c>
      <c r="AO6" s="36" t="str">
        <f t="shared" si="5"/>
        <v>-</v>
      </c>
      <c r="AP6" s="36" t="str">
        <f t="shared" si="5"/>
        <v>-</v>
      </c>
      <c r="AQ6" s="36">
        <f t="shared" si="5"/>
        <v>29.38</v>
      </c>
      <c r="AR6" s="36">
        <f t="shared" si="5"/>
        <v>31.54</v>
      </c>
      <c r="AS6" s="35" t="str">
        <f>IF(AS7="","",IF(AS7="-","【-】","【"&amp;SUBSTITUTE(TEXT(AS7,"#,##0.00"),"-","△")&amp;"】"))</f>
        <v>【31.02】</v>
      </c>
      <c r="AT6" s="36" t="str">
        <f>IF(AT7="",NA(),AT7)</f>
        <v>-</v>
      </c>
      <c r="AU6" s="36" t="str">
        <f t="shared" ref="AU6:BC6" si="6">IF(AU7="",NA(),AU7)</f>
        <v>-</v>
      </c>
      <c r="AV6" s="36" t="str">
        <f t="shared" si="6"/>
        <v>-</v>
      </c>
      <c r="AW6" s="36">
        <f t="shared" si="6"/>
        <v>362.21</v>
      </c>
      <c r="AX6" s="36">
        <f t="shared" si="6"/>
        <v>382.58</v>
      </c>
      <c r="AY6" s="36" t="str">
        <f t="shared" si="6"/>
        <v>-</v>
      </c>
      <c r="AZ6" s="36" t="str">
        <f t="shared" si="6"/>
        <v>-</v>
      </c>
      <c r="BA6" s="36" t="str">
        <f t="shared" si="6"/>
        <v>-</v>
      </c>
      <c r="BB6" s="36">
        <f t="shared" si="6"/>
        <v>413.82</v>
      </c>
      <c r="BC6" s="36">
        <f t="shared" si="6"/>
        <v>302.22000000000003</v>
      </c>
      <c r="BD6" s="35" t="str">
        <f>IF(BD7="","",IF(BD7="-","【-】","【"&amp;SUBSTITUTE(TEXT(BD7,"#,##0.00"),"-","△")&amp;"】"))</f>
        <v>【186.73】</v>
      </c>
      <c r="BE6" s="36" t="str">
        <f>IF(BE7="",NA(),BE7)</f>
        <v>-</v>
      </c>
      <c r="BF6" s="36" t="str">
        <f t="shared" ref="BF6:BN6" si="7">IF(BF7="",NA(),BF7)</f>
        <v>-</v>
      </c>
      <c r="BG6" s="36" t="str">
        <f t="shared" si="7"/>
        <v>-</v>
      </c>
      <c r="BH6" s="36">
        <f t="shared" si="7"/>
        <v>13.57</v>
      </c>
      <c r="BI6" s="36">
        <f t="shared" si="7"/>
        <v>14.42</v>
      </c>
      <c r="BJ6" s="36" t="str">
        <f t="shared" si="7"/>
        <v>-</v>
      </c>
      <c r="BK6" s="36" t="str">
        <f t="shared" si="7"/>
        <v>-</v>
      </c>
      <c r="BL6" s="36" t="str">
        <f t="shared" si="7"/>
        <v>-</v>
      </c>
      <c r="BM6" s="36">
        <f t="shared" si="7"/>
        <v>698.55</v>
      </c>
      <c r="BN6" s="36">
        <f t="shared" si="7"/>
        <v>970.36</v>
      </c>
      <c r="BO6" s="35" t="str">
        <f>IF(BO7="","",IF(BO7="-","【-】","【"&amp;SUBSTITUTE(TEXT(BO7,"#,##0.00"),"-","△")&amp;"】"))</f>
        <v>【1,187.50】</v>
      </c>
      <c r="BP6" s="36" t="str">
        <f>IF(BP7="",NA(),BP7)</f>
        <v>-</v>
      </c>
      <c r="BQ6" s="36" t="str">
        <f t="shared" ref="BQ6:BY6" si="8">IF(BQ7="",NA(),BQ7)</f>
        <v>-</v>
      </c>
      <c r="BR6" s="36" t="str">
        <f t="shared" si="8"/>
        <v>-</v>
      </c>
      <c r="BS6" s="36">
        <f t="shared" si="8"/>
        <v>103.93</v>
      </c>
      <c r="BT6" s="36">
        <f t="shared" si="8"/>
        <v>101.18</v>
      </c>
      <c r="BU6" s="36" t="str">
        <f t="shared" si="8"/>
        <v>-</v>
      </c>
      <c r="BV6" s="36" t="str">
        <f t="shared" si="8"/>
        <v>-</v>
      </c>
      <c r="BW6" s="36" t="str">
        <f t="shared" si="8"/>
        <v>-</v>
      </c>
      <c r="BX6" s="36">
        <f t="shared" si="8"/>
        <v>73.7</v>
      </c>
      <c r="BY6" s="36">
        <f t="shared" si="8"/>
        <v>64.52</v>
      </c>
      <c r="BZ6" s="35" t="str">
        <f>IF(BZ7="","",IF(BZ7="-","【-】","【"&amp;SUBSTITUTE(TEXT(BZ7,"#,##0.00"),"-","△")&amp;"】"))</f>
        <v>【58.90】</v>
      </c>
      <c r="CA6" s="36" t="str">
        <f>IF(CA7="",NA(),CA7)</f>
        <v>-</v>
      </c>
      <c r="CB6" s="36" t="str">
        <f t="shared" ref="CB6:CJ6" si="9">IF(CB7="",NA(),CB7)</f>
        <v>-</v>
      </c>
      <c r="CC6" s="36" t="str">
        <f t="shared" si="9"/>
        <v>-</v>
      </c>
      <c r="CD6" s="36">
        <f t="shared" si="9"/>
        <v>140.16999999999999</v>
      </c>
      <c r="CE6" s="36">
        <f t="shared" si="9"/>
        <v>138.66999999999999</v>
      </c>
      <c r="CF6" s="36" t="str">
        <f t="shared" si="9"/>
        <v>-</v>
      </c>
      <c r="CG6" s="36" t="str">
        <f t="shared" si="9"/>
        <v>-</v>
      </c>
      <c r="CH6" s="36" t="str">
        <f t="shared" si="9"/>
        <v>-</v>
      </c>
      <c r="CI6" s="36">
        <f t="shared" si="9"/>
        <v>261.02</v>
      </c>
      <c r="CJ6" s="36">
        <f t="shared" si="9"/>
        <v>270.68</v>
      </c>
      <c r="CK6" s="35" t="str">
        <f>IF(CK7="","",IF(CK7="-","【-】","【"&amp;SUBSTITUTE(TEXT(CK7,"#,##0.00"),"-","△")&amp;"】"))</f>
        <v>【281.77】</v>
      </c>
      <c r="CL6" s="36" t="str">
        <f>IF(CL7="",NA(),CL7)</f>
        <v>-</v>
      </c>
      <c r="CM6" s="36" t="str">
        <f t="shared" ref="CM6:CU6" si="10">IF(CM7="",NA(),CM7)</f>
        <v>-</v>
      </c>
      <c r="CN6" s="36" t="str">
        <f t="shared" si="10"/>
        <v>-</v>
      </c>
      <c r="CO6" s="36">
        <f t="shared" si="10"/>
        <v>69.099999999999994</v>
      </c>
      <c r="CP6" s="36">
        <f t="shared" si="10"/>
        <v>71.849999999999994</v>
      </c>
      <c r="CQ6" s="36" t="str">
        <f t="shared" si="10"/>
        <v>-</v>
      </c>
      <c r="CR6" s="36" t="str">
        <f t="shared" si="10"/>
        <v>-</v>
      </c>
      <c r="CS6" s="36" t="str">
        <f t="shared" si="10"/>
        <v>-</v>
      </c>
      <c r="CT6" s="36">
        <f t="shared" si="10"/>
        <v>49.01</v>
      </c>
      <c r="CU6" s="36">
        <f t="shared" si="10"/>
        <v>48.86</v>
      </c>
      <c r="CV6" s="35" t="str">
        <f>IF(CV7="","",IF(CV7="-","【-】","【"&amp;SUBSTITUTE(TEXT(CV7,"#,##0.00"),"-","△")&amp;"】"))</f>
        <v>【50.55】</v>
      </c>
      <c r="CW6" s="36" t="str">
        <f>IF(CW7="",NA(),CW7)</f>
        <v>-</v>
      </c>
      <c r="CX6" s="36" t="str">
        <f t="shared" ref="CX6:DF6" si="11">IF(CX7="",NA(),CX7)</f>
        <v>-</v>
      </c>
      <c r="CY6" s="36" t="str">
        <f t="shared" si="11"/>
        <v>-</v>
      </c>
      <c r="CZ6" s="36">
        <f t="shared" si="11"/>
        <v>60.66</v>
      </c>
      <c r="DA6" s="36">
        <f t="shared" si="11"/>
        <v>54.2</v>
      </c>
      <c r="DB6" s="36" t="str">
        <f t="shared" si="11"/>
        <v>-</v>
      </c>
      <c r="DC6" s="36" t="str">
        <f t="shared" si="11"/>
        <v>-</v>
      </c>
      <c r="DD6" s="36" t="str">
        <f t="shared" si="11"/>
        <v>-</v>
      </c>
      <c r="DE6" s="36">
        <f t="shared" si="11"/>
        <v>76.569999999999993</v>
      </c>
      <c r="DF6" s="36">
        <f t="shared" si="11"/>
        <v>76.48</v>
      </c>
      <c r="DG6" s="35" t="str">
        <f>IF(DG7="","",IF(DG7="-","【-】","【"&amp;SUBSTITUTE(TEXT(DG7,"#,##0.00"),"-","△")&amp;"】"))</f>
        <v>【75.11】</v>
      </c>
      <c r="DH6" s="36" t="str">
        <f>IF(DH7="",NA(),DH7)</f>
        <v>-</v>
      </c>
      <c r="DI6" s="36" t="str">
        <f t="shared" ref="DI6:DQ6" si="12">IF(DI7="",NA(),DI7)</f>
        <v>-</v>
      </c>
      <c r="DJ6" s="36" t="str">
        <f t="shared" si="12"/>
        <v>-</v>
      </c>
      <c r="DK6" s="36">
        <f t="shared" si="12"/>
        <v>12.97</v>
      </c>
      <c r="DL6" s="36">
        <f t="shared" si="12"/>
        <v>25.69</v>
      </c>
      <c r="DM6" s="36" t="str">
        <f t="shared" si="12"/>
        <v>-</v>
      </c>
      <c r="DN6" s="36" t="str">
        <f t="shared" si="12"/>
        <v>-</v>
      </c>
      <c r="DO6" s="36" t="str">
        <f t="shared" si="12"/>
        <v>-</v>
      </c>
      <c r="DP6" s="36">
        <f t="shared" si="12"/>
        <v>49.34</v>
      </c>
      <c r="DQ6" s="36">
        <f t="shared" si="12"/>
        <v>39.409999999999997</v>
      </c>
      <c r="DR6" s="35" t="str">
        <f>IF(DR7="","",IF(DR7="-","【-】","【"&amp;SUBSTITUTE(TEXT(DR7,"#,##0.00"),"-","△")&amp;"】"))</f>
        <v>【33.25】</v>
      </c>
      <c r="DS6" s="36" t="str">
        <f>IF(DS7="",NA(),DS7)</f>
        <v>-</v>
      </c>
      <c r="DT6" s="36" t="str">
        <f t="shared" ref="DT6:EB6" si="13">IF(DT7="",NA(),DT7)</f>
        <v>-</v>
      </c>
      <c r="DU6" s="36" t="str">
        <f t="shared" si="13"/>
        <v>-</v>
      </c>
      <c r="DV6" s="35">
        <f t="shared" si="13"/>
        <v>0</v>
      </c>
      <c r="DW6" s="36">
        <f t="shared" si="13"/>
        <v>67.540000000000006</v>
      </c>
      <c r="DX6" s="36" t="str">
        <f t="shared" si="13"/>
        <v>-</v>
      </c>
      <c r="DY6" s="36" t="str">
        <f t="shared" si="13"/>
        <v>-</v>
      </c>
      <c r="DZ6" s="36" t="str">
        <f t="shared" si="13"/>
        <v>-</v>
      </c>
      <c r="EA6" s="36">
        <f t="shared" si="13"/>
        <v>22.75</v>
      </c>
      <c r="EB6" s="36">
        <f t="shared" si="13"/>
        <v>20.97</v>
      </c>
      <c r="EC6" s="35" t="str">
        <f>IF(EC7="","",IF(EC7="-","【-】","【"&amp;SUBSTITUTE(TEXT(EC7,"#,##0.00"),"-","△")&amp;"】"))</f>
        <v>【17.19】</v>
      </c>
      <c r="ED6" s="36" t="str">
        <f>IF(ED7="",NA(),ED7)</f>
        <v>-</v>
      </c>
      <c r="EE6" s="36" t="str">
        <f t="shared" ref="EE6:EM6" si="14">IF(EE7="",NA(),EE7)</f>
        <v>-</v>
      </c>
      <c r="EF6" s="36" t="str">
        <f t="shared" si="14"/>
        <v>-</v>
      </c>
      <c r="EG6" s="35">
        <f t="shared" si="14"/>
        <v>0</v>
      </c>
      <c r="EH6" s="35">
        <f t="shared" si="14"/>
        <v>0</v>
      </c>
      <c r="EI6" s="36" t="str">
        <f t="shared" si="14"/>
        <v>-</v>
      </c>
      <c r="EJ6" s="36" t="str">
        <f t="shared" si="14"/>
        <v>-</v>
      </c>
      <c r="EK6" s="36" t="str">
        <f t="shared" si="14"/>
        <v>-</v>
      </c>
      <c r="EL6" s="36">
        <f t="shared" si="14"/>
        <v>0.43</v>
      </c>
      <c r="EM6" s="36">
        <f t="shared" si="14"/>
        <v>1.1499999999999999</v>
      </c>
      <c r="EN6" s="35" t="str">
        <f>IF(EN7="","",IF(EN7="-","【-】","【"&amp;SUBSTITUTE(TEXT(EN7,"#,##0.00"),"-","△")&amp;"】"))</f>
        <v>【0.79】</v>
      </c>
    </row>
    <row r="7" spans="1:144" s="37" customFormat="1" x14ac:dyDescent="0.15">
      <c r="A7" s="29"/>
      <c r="B7" s="38">
        <v>2020</v>
      </c>
      <c r="C7" s="38">
        <v>223255</v>
      </c>
      <c r="D7" s="38">
        <v>46</v>
      </c>
      <c r="E7" s="38">
        <v>1</v>
      </c>
      <c r="F7" s="38">
        <v>0</v>
      </c>
      <c r="G7" s="38">
        <v>5</v>
      </c>
      <c r="H7" s="38" t="s">
        <v>93</v>
      </c>
      <c r="I7" s="38" t="s">
        <v>94</v>
      </c>
      <c r="J7" s="38" t="s">
        <v>95</v>
      </c>
      <c r="K7" s="38" t="s">
        <v>96</v>
      </c>
      <c r="L7" s="38" t="s">
        <v>97</v>
      </c>
      <c r="M7" s="38" t="s">
        <v>98</v>
      </c>
      <c r="N7" s="39" t="s">
        <v>99</v>
      </c>
      <c r="O7" s="39">
        <v>96.92</v>
      </c>
      <c r="P7" s="39">
        <v>8.67</v>
      </c>
      <c r="Q7" s="39">
        <v>4400</v>
      </c>
      <c r="R7" s="39">
        <v>37540</v>
      </c>
      <c r="S7" s="39">
        <v>65.16</v>
      </c>
      <c r="T7" s="39">
        <v>576.12</v>
      </c>
      <c r="U7" s="39">
        <v>3242</v>
      </c>
      <c r="V7" s="39">
        <v>11.3</v>
      </c>
      <c r="W7" s="39">
        <v>286.89999999999998</v>
      </c>
      <c r="X7" s="39" t="s">
        <v>99</v>
      </c>
      <c r="Y7" s="39" t="s">
        <v>99</v>
      </c>
      <c r="Z7" s="39" t="s">
        <v>99</v>
      </c>
      <c r="AA7" s="39">
        <v>104.22</v>
      </c>
      <c r="AB7" s="39">
        <v>102.03</v>
      </c>
      <c r="AC7" s="39" t="s">
        <v>99</v>
      </c>
      <c r="AD7" s="39" t="s">
        <v>99</v>
      </c>
      <c r="AE7" s="39" t="s">
        <v>99</v>
      </c>
      <c r="AF7" s="39">
        <v>105.45</v>
      </c>
      <c r="AG7" s="39">
        <v>103.82</v>
      </c>
      <c r="AH7" s="39">
        <v>102.33</v>
      </c>
      <c r="AI7" s="39" t="s">
        <v>99</v>
      </c>
      <c r="AJ7" s="39" t="s">
        <v>99</v>
      </c>
      <c r="AK7" s="39" t="s">
        <v>99</v>
      </c>
      <c r="AL7" s="39">
        <v>0</v>
      </c>
      <c r="AM7" s="39">
        <v>0</v>
      </c>
      <c r="AN7" s="39" t="s">
        <v>99</v>
      </c>
      <c r="AO7" s="39" t="s">
        <v>99</v>
      </c>
      <c r="AP7" s="39" t="s">
        <v>99</v>
      </c>
      <c r="AQ7" s="39">
        <v>29.38</v>
      </c>
      <c r="AR7" s="39">
        <v>31.54</v>
      </c>
      <c r="AS7" s="39">
        <v>31.02</v>
      </c>
      <c r="AT7" s="39" t="s">
        <v>99</v>
      </c>
      <c r="AU7" s="39" t="s">
        <v>99</v>
      </c>
      <c r="AV7" s="39" t="s">
        <v>99</v>
      </c>
      <c r="AW7" s="39">
        <v>362.21</v>
      </c>
      <c r="AX7" s="39">
        <v>382.58</v>
      </c>
      <c r="AY7" s="39" t="s">
        <v>99</v>
      </c>
      <c r="AZ7" s="39" t="s">
        <v>99</v>
      </c>
      <c r="BA7" s="39" t="s">
        <v>99</v>
      </c>
      <c r="BB7" s="39">
        <v>413.82</v>
      </c>
      <c r="BC7" s="39">
        <v>302.22000000000003</v>
      </c>
      <c r="BD7" s="39">
        <v>186.73</v>
      </c>
      <c r="BE7" s="39" t="s">
        <v>99</v>
      </c>
      <c r="BF7" s="39" t="s">
        <v>99</v>
      </c>
      <c r="BG7" s="39" t="s">
        <v>99</v>
      </c>
      <c r="BH7" s="39">
        <v>13.57</v>
      </c>
      <c r="BI7" s="39">
        <v>14.42</v>
      </c>
      <c r="BJ7" s="39" t="s">
        <v>99</v>
      </c>
      <c r="BK7" s="39" t="s">
        <v>99</v>
      </c>
      <c r="BL7" s="39" t="s">
        <v>99</v>
      </c>
      <c r="BM7" s="39">
        <v>698.55</v>
      </c>
      <c r="BN7" s="39">
        <v>970.36</v>
      </c>
      <c r="BO7" s="39">
        <v>1187.5</v>
      </c>
      <c r="BP7" s="39" t="s">
        <v>99</v>
      </c>
      <c r="BQ7" s="39" t="s">
        <v>99</v>
      </c>
      <c r="BR7" s="39" t="s">
        <v>99</v>
      </c>
      <c r="BS7" s="39">
        <v>103.93</v>
      </c>
      <c r="BT7" s="39">
        <v>101.18</v>
      </c>
      <c r="BU7" s="39" t="s">
        <v>99</v>
      </c>
      <c r="BV7" s="39" t="s">
        <v>99</v>
      </c>
      <c r="BW7" s="39" t="s">
        <v>99</v>
      </c>
      <c r="BX7" s="39">
        <v>73.7</v>
      </c>
      <c r="BY7" s="39">
        <v>64.52</v>
      </c>
      <c r="BZ7" s="39">
        <v>58.9</v>
      </c>
      <c r="CA7" s="39" t="s">
        <v>99</v>
      </c>
      <c r="CB7" s="39" t="s">
        <v>99</v>
      </c>
      <c r="CC7" s="39" t="s">
        <v>99</v>
      </c>
      <c r="CD7" s="39">
        <v>140.16999999999999</v>
      </c>
      <c r="CE7" s="39">
        <v>138.66999999999999</v>
      </c>
      <c r="CF7" s="39" t="s">
        <v>99</v>
      </c>
      <c r="CG7" s="39" t="s">
        <v>99</v>
      </c>
      <c r="CH7" s="39" t="s">
        <v>99</v>
      </c>
      <c r="CI7" s="39">
        <v>261.02</v>
      </c>
      <c r="CJ7" s="39">
        <v>270.68</v>
      </c>
      <c r="CK7" s="39">
        <v>281.77</v>
      </c>
      <c r="CL7" s="39" t="s">
        <v>99</v>
      </c>
      <c r="CM7" s="39" t="s">
        <v>99</v>
      </c>
      <c r="CN7" s="39" t="s">
        <v>99</v>
      </c>
      <c r="CO7" s="39">
        <v>69.099999999999994</v>
      </c>
      <c r="CP7" s="39">
        <v>71.849999999999994</v>
      </c>
      <c r="CQ7" s="39" t="s">
        <v>99</v>
      </c>
      <c r="CR7" s="39" t="s">
        <v>99</v>
      </c>
      <c r="CS7" s="39" t="s">
        <v>99</v>
      </c>
      <c r="CT7" s="39">
        <v>49.01</v>
      </c>
      <c r="CU7" s="39">
        <v>48.86</v>
      </c>
      <c r="CV7" s="39">
        <v>50.55</v>
      </c>
      <c r="CW7" s="39" t="s">
        <v>99</v>
      </c>
      <c r="CX7" s="39" t="s">
        <v>99</v>
      </c>
      <c r="CY7" s="39" t="s">
        <v>99</v>
      </c>
      <c r="CZ7" s="39">
        <v>60.66</v>
      </c>
      <c r="DA7" s="39">
        <v>54.2</v>
      </c>
      <c r="DB7" s="39" t="s">
        <v>99</v>
      </c>
      <c r="DC7" s="39" t="s">
        <v>99</v>
      </c>
      <c r="DD7" s="39" t="s">
        <v>99</v>
      </c>
      <c r="DE7" s="39">
        <v>76.569999999999993</v>
      </c>
      <c r="DF7" s="39">
        <v>76.48</v>
      </c>
      <c r="DG7" s="39">
        <v>75.11</v>
      </c>
      <c r="DH7" s="39" t="s">
        <v>99</v>
      </c>
      <c r="DI7" s="39" t="s">
        <v>99</v>
      </c>
      <c r="DJ7" s="39" t="s">
        <v>99</v>
      </c>
      <c r="DK7" s="39">
        <v>12.97</v>
      </c>
      <c r="DL7" s="39">
        <v>25.69</v>
      </c>
      <c r="DM7" s="39" t="s">
        <v>99</v>
      </c>
      <c r="DN7" s="39" t="s">
        <v>99</v>
      </c>
      <c r="DO7" s="39" t="s">
        <v>99</v>
      </c>
      <c r="DP7" s="39">
        <v>49.34</v>
      </c>
      <c r="DQ7" s="39">
        <v>39.409999999999997</v>
      </c>
      <c r="DR7" s="39">
        <v>33.25</v>
      </c>
      <c r="DS7" s="39" t="s">
        <v>99</v>
      </c>
      <c r="DT7" s="39" t="s">
        <v>99</v>
      </c>
      <c r="DU7" s="39" t="s">
        <v>99</v>
      </c>
      <c r="DV7" s="39">
        <v>0</v>
      </c>
      <c r="DW7" s="39">
        <v>67.540000000000006</v>
      </c>
      <c r="DX7" s="39" t="s">
        <v>99</v>
      </c>
      <c r="DY7" s="39" t="s">
        <v>99</v>
      </c>
      <c r="DZ7" s="39" t="s">
        <v>99</v>
      </c>
      <c r="EA7" s="39">
        <v>22.75</v>
      </c>
      <c r="EB7" s="39">
        <v>20.97</v>
      </c>
      <c r="EC7" s="39">
        <v>17.190000000000001</v>
      </c>
      <c r="ED7" s="39" t="s">
        <v>99</v>
      </c>
      <c r="EE7" s="39" t="s">
        <v>99</v>
      </c>
      <c r="EF7" s="39" t="s">
        <v>99</v>
      </c>
      <c r="EG7" s="39">
        <v>0</v>
      </c>
      <c r="EH7" s="39">
        <v>0</v>
      </c>
      <c r="EI7" s="39" t="s">
        <v>99</v>
      </c>
      <c r="EJ7" s="39" t="s">
        <v>99</v>
      </c>
      <c r="EK7" s="39" t="s">
        <v>99</v>
      </c>
      <c r="EL7" s="39">
        <v>0.43</v>
      </c>
      <c r="EM7" s="39">
        <v>1.1499999999999999</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suidou7</cp:lastModifiedBy>
  <cp:lastPrinted>2022-02-02T00:37:16Z</cp:lastPrinted>
  <dcterms:created xsi:type="dcterms:W3CDTF">2021-12-03T06:51:15Z</dcterms:created>
  <dcterms:modified xsi:type="dcterms:W3CDTF">2022-02-02T00:37:17Z</dcterms:modified>
  <cp:category/>
</cp:coreProperties>
</file>