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sc300025\◆管理チーム\○調査・報告\R3\下水道\公営企業に係る「経営比較分析表」の公表について\"/>
    </mc:Choice>
  </mc:AlternateContent>
  <workbookProtection workbookAlgorithmName="SHA-512" workbookHashValue="Ylt4b2SBETSyP4HZw3h5iFBxvtePy6whbO12L2D3R7Jvv3OYwN8nBXm09lPAlJ/gojecFRuEUHDerU87Q1afYA==" workbookSaltValue="+iVdbZPATM6l4Olz9bGuiA==" workbookSpinCount="100000" lockStructure="1"/>
  <bookViews>
    <workbookView xWindow="0" yWindow="0" windowWidth="15360" windowHeight="7635"/>
  </bookViews>
  <sheets>
    <sheet name="法適用_下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<sst xmlns="http://schemas.openxmlformats.org/spreadsheetml/2006/main" count="278" uniqueCount="118">
  <si>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</si>
  <si>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</si>
  <si>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</si>
  <si>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</si>
  <si>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</si>
  <si>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</si>
  <si>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</si>
  <si>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</si>
  <si>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</si>
  <si>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</si>
  <si>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</si>
  <si>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</si>
  <si>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</si>
  <si>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</si>
  <si>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</si>
  <si>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</si>
  <si>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</si>
  <si>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</si>
  <si>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</si>
  <si>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</si>
  <si>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</si>
  <si>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</si>
  <si>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</si>
  <si>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</si>
  <si>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</si>
  <si>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</si>
  <si>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</si>
  <si>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</si>
  <si>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</si>
  <si>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</si>
  <si>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</si>
  <si>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</si>
  <si>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</si>
  <si>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</si>
  <si>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</si>
  <si>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</si>
  <si>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</si>
  <si>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</si>
  <si>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</si>
  <si>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</si>
  <si>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</si>
  <si>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</si>
  <si>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</si>
  <si>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</si>
  <si>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</si>
  <si>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</si>
  <si>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</si>
  <si>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</si>
  <si>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</si>
  <si>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</si>
  <si>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</si>
  <si>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</si>
  <si>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</si>
  <si>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</si>
  <si>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</si>
  <si>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</si>
  <si>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</si>
  <si>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</si>
  <si>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</si>
  <si>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</si>
  <si>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</si>
  <si>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</si>
  <si>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</si>
  <si>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</si>
  <si>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</si>
  <si>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</si>
  <si>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</si>
  <si>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</si>
  <si>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</si>
  <si>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</si>
  <si>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</si>
  <si>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</si>
  <si>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</si>
  <si>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</si>
  <si>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</si>
  <si>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</si>
  <si>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</si>
  <si>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</si>
  <si>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</si>
  <si>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</si>
  <si>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</si>
  <si>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</si>
  <si>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</si>
  <si>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</si>
  <si>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</si>
  <si>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</si>
  <si>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</si>
  <si>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</si>
  <si>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</si>
  <si>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</si>
  <si>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</si>
  <si>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</si>
  <si>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</si>
  <si>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</si>
  <si>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</si>
  <si>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</si>
  <si>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長泉町</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</si>
  <si>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</si>
  <si>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</si>
  <si>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</si>
  <si>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</si>
  <si>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</si>
  <si>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</si>
  <si>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</si>
  <si>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</si>
  <si>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</si>
  <si>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</si>
  <si>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</si>
  <si>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</si>
  <si>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</si>
  <si>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</si>
  <si>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</si>
  <si>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</si>
  <si>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</si>
  <si>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</si>
  <si>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長泉町の下水道は、昭和62年度に事業着手し、令和2年度末には、整備を行った汚水管きょ延長が約107kmに達しており、令和10年度には、標準的な管きょの耐用年（施工後50年）を超える汚水管きょはないが、40年以上経過する管きょが約5km、30年以上経過する管きょが約45km、20年以上計画する管きょが約89kmとなり、今後は老朽化した施設の改築・修繕費用も増加することが予想されます。
また、これまでの「整備拡張の時代」から改築・修繕も含めた「維持管理の時代」へと変化する過渡期ともいえる現在において、現況における管きょの健全度を的確に把握し、道路陥没による事故の未然防止や機能停止の防止及びライフサイクルコストの最小化を図り、適切な管理を行います。
</t>
    <rPh sb="22" eb="24">
      <t>レイワ</t>
    </rPh>
    <phoneticPr fontId="4"/>
  </si>
  <si>
    <t>①経常収支比率については、対100%を上回る黒字の状態となっています。
②累積欠損金比率については、欠損金がなく、対象期間を通して0.00%となっています。
③流動比率については、100%を上回りましたが、大きな支出がある場合には、一般会計からの繰入時期等の調整が必要となります。
④の企業債残高対事業規模比率については、企業債残高のピークを過ぎており、企業債残高の規模は減少傾向にあります。
⑤の経費回収率が低いのは、流域下水道維持管理負担金等の維持管理費が年々上昇しているのに対して、これまで使用料改定を行っていないことが要因です。使用料改定については、一般会計と繰入金額を含めて協議していくとともに、経営戦略等の見直しをする中で必要な財源についての検討を行う予定です。
⑦の施設利用率が0なのは流域下水道であり町内に処理施設を有しないためです。
⑧の水洗化率については、現在処理区域内人口のうち、実際に水洗便所を設置して、汚水処理をしている人口の割合を表した指標です。水質保全や使用料収入確保の観点から望ましい状態と言えます。</t>
    <rPh sb="307" eb="308">
      <t>トウ</t>
    </rPh>
    <phoneticPr fontId="4"/>
  </si>
  <si>
    <t>現在、下水道未普及解消を継続して進めている当町の事業経営において、一般会計からの繰入金が必要不可欠であり、流域下水道維持管理負担金等の経費について、下水道使用料収入だけでは賄いきれないのが現状です。
平成30年度から地方公営企業法を適用しており、貸借対照表や損益計算書等の財務諸表分析を行い、経営成績等を把握することで、将来に渡り継続可能な事業経営を図ります。
また、国から今後10年を目標に汚水処理施設整備が概ね完了（概成）する方針を示され、それ以降の管渠整備にかかる社会資本整備総合交付金については保証されないとされていることから、これを踏まえ、財源確保等も含めた下水道整備計画を立案する必要があります。</t>
    <rPh sb="0" eb="2">
      <t>ゲンザイ</t>
    </rPh>
    <rPh sb="3" eb="6">
      <t>ゲスイドウ</t>
    </rPh>
    <rPh sb="6" eb="9">
      <t>ミフキュウ</t>
    </rPh>
    <rPh sb="9" eb="11">
      <t>カイショウ</t>
    </rPh>
    <rPh sb="12" eb="14">
      <t>ケイゾク</t>
    </rPh>
    <rPh sb="16" eb="17">
      <t>スス</t>
    </rPh>
    <rPh sb="21" eb="23">
      <t>トウチョウ</t>
    </rPh>
    <rPh sb="24" eb="26">
      <t>ジギョウ</t>
    </rPh>
    <rPh sb="26" eb="28">
      <t>ケイエイ</t>
    </rPh>
    <rPh sb="33" eb="35">
      <t>イッパン</t>
    </rPh>
    <rPh sb="35" eb="37">
      <t>カイケイ</t>
    </rPh>
    <rPh sb="40" eb="42">
      <t>クリイレ</t>
    </rPh>
    <rPh sb="42" eb="43">
      <t>キン</t>
    </rPh>
    <rPh sb="44" eb="46">
      <t>ヒツヨウ</t>
    </rPh>
    <rPh sb="46" eb="49">
      <t>フカケツ</t>
    </rPh>
    <rPh sb="53" eb="55">
      <t>リュウイキ</t>
    </rPh>
    <rPh sb="55" eb="58">
      <t>ゲスイドウ</t>
    </rPh>
    <rPh sb="58" eb="60">
      <t>イジ</t>
    </rPh>
    <rPh sb="60" eb="62">
      <t>カンリ</t>
    </rPh>
    <rPh sb="62" eb="65">
      <t>フタンキン</t>
    </rPh>
    <rPh sb="65" eb="66">
      <t>トウ</t>
    </rPh>
    <rPh sb="67" eb="69">
      <t>ケイヒ</t>
    </rPh>
    <rPh sb="74" eb="77">
      <t>ゲスイドウ</t>
    </rPh>
    <rPh sb="77" eb="80">
      <t>シヨウリョウ</t>
    </rPh>
    <rPh sb="80" eb="82">
      <t>シュウニュウ</t>
    </rPh>
    <rPh sb="86" eb="87">
      <t>マカナ</t>
    </rPh>
    <rPh sb="94" eb="96">
      <t>ゲンジョウ</t>
    </rPh>
    <rPh sb="100" eb="102">
      <t>ヘイセイ</t>
    </rPh>
    <rPh sb="104" eb="106">
      <t>ネンド</t>
    </rPh>
    <rPh sb="108" eb="110">
      <t>チホウ</t>
    </rPh>
    <rPh sb="110" eb="112">
      <t>コウエイ</t>
    </rPh>
    <rPh sb="112" eb="114">
      <t>キギョウ</t>
    </rPh>
    <rPh sb="114" eb="115">
      <t>ホウ</t>
    </rPh>
    <rPh sb="116" eb="118">
      <t>テキヨウ</t>
    </rPh>
    <rPh sb="123" eb="125">
      <t>タイシャク</t>
    </rPh>
    <rPh sb="125" eb="128">
      <t>タイショウヒョウ</t>
    </rPh>
    <rPh sb="129" eb="131">
      <t>ソンエキ</t>
    </rPh>
    <rPh sb="131" eb="134">
      <t>ケイサンショ</t>
    </rPh>
    <rPh sb="134" eb="135">
      <t>トウ</t>
    </rPh>
    <rPh sb="136" eb="138">
      <t>ザイム</t>
    </rPh>
    <rPh sb="138" eb="140">
      <t>ショヒョウ</t>
    </rPh>
    <rPh sb="140" eb="142">
      <t>ブンセキ</t>
    </rPh>
    <rPh sb="143" eb="144">
      <t>オコナ</t>
    </rPh>
    <rPh sb="146" eb="150">
      <t>ケイエイセイセキ</t>
    </rPh>
    <rPh sb="150" eb="151">
      <t>トウ</t>
    </rPh>
    <rPh sb="152" eb="154">
      <t>ハアク</t>
    </rPh>
    <rPh sb="160" eb="162">
      <t>ショウライ</t>
    </rPh>
    <rPh sb="163" eb="164">
      <t>ワタ</t>
    </rPh>
    <rPh sb="165" eb="167">
      <t>ケイゾク</t>
    </rPh>
    <rPh sb="167" eb="169">
      <t>カノウ</t>
    </rPh>
    <rPh sb="170" eb="172">
      <t>ジギョウ</t>
    </rPh>
    <rPh sb="172" eb="174">
      <t>ケイエイ</t>
    </rPh>
    <rPh sb="175" eb="176">
      <t>ハカ</t>
    </rPh>
    <rPh sb="184" eb="185">
      <t>クニ</t>
    </rPh>
    <rPh sb="187" eb="189">
      <t>コンゴ</t>
    </rPh>
    <rPh sb="191" eb="192">
      <t>ネン</t>
    </rPh>
    <rPh sb="193" eb="195">
      <t>モクヒョウ</t>
    </rPh>
    <rPh sb="196" eb="198">
      <t>オスイ</t>
    </rPh>
    <rPh sb="198" eb="200">
      <t>ショリ</t>
    </rPh>
    <rPh sb="200" eb="202">
      <t>シセツ</t>
    </rPh>
    <rPh sb="202" eb="204">
      <t>セイビ</t>
    </rPh>
    <rPh sb="205" eb="206">
      <t>オオム</t>
    </rPh>
    <rPh sb="207" eb="209">
      <t>カンリョウ</t>
    </rPh>
    <rPh sb="210" eb="212">
      <t>ガイセイ</t>
    </rPh>
    <rPh sb="215" eb="217">
      <t>ホウシン</t>
    </rPh>
    <rPh sb="218" eb="219">
      <t>シメ</t>
    </rPh>
    <rPh sb="224" eb="226">
      <t>イコウ</t>
    </rPh>
    <rPh sb="227" eb="229">
      <t>カンキョ</t>
    </rPh>
    <rPh sb="229" eb="231">
      <t>セイビ</t>
    </rPh>
    <rPh sb="235" eb="237">
      <t>シャカイ</t>
    </rPh>
    <rPh sb="237" eb="239">
      <t>シホン</t>
    </rPh>
    <rPh sb="239" eb="241">
      <t>セイビ</t>
    </rPh>
    <rPh sb="241" eb="243">
      <t>ソウゴウ</t>
    </rPh>
    <rPh sb="243" eb="246">
      <t>コウフキン</t>
    </rPh>
    <rPh sb="251" eb="253">
      <t>ホショウ</t>
    </rPh>
    <rPh sb="271" eb="272">
      <t>フ</t>
    </rPh>
    <rPh sb="275" eb="277">
      <t>ザイゲン</t>
    </rPh>
    <rPh sb="277" eb="279">
      <t>カクホ</t>
    </rPh>
    <rPh sb="279" eb="280">
      <t>トウ</t>
    </rPh>
    <rPh sb="281" eb="282">
      <t>フク</t>
    </rPh>
    <rPh sb="284" eb="287">
      <t>ゲスイドウ</t>
    </rPh>
    <rPh sb="287" eb="289">
      <t>セイビ</t>
    </rPh>
    <rPh sb="289" eb="291">
      <t>ケイカク</t>
    </rPh>
    <rPh sb="292" eb="294">
      <t>リツアン</t>
    </rPh>
    <rPh sb="296" eb="2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</si>
</sst>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671-408F-8154-F1B0FD2A77A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0.05</c:v>
                </c:pt>
                <c:pt idx="4">
                  <c:v>0.09</c:v>
                </c:pt>
              </c:numCache>
            </c:numRef>
          </c:val>
          <c:smooth val="0"/>
          <c:extLst>
            <c:ext xmlns:c16="http://schemas.microsoft.com/office/drawing/2014/chart" uri="{C3380CC4-5D6E-409C-BE32-E72D297353CC}">
              <c16:uniqueId val="{00000001-5671-408F-8154-F1B0FD2A77A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AF-4B80-B89B-A7B97F87B3C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64.510000000000005</c:v>
                </c:pt>
                <c:pt idx="3">
                  <c:v>66.180000000000007</c:v>
                </c:pt>
                <c:pt idx="4">
                  <c:v>56.39</c:v>
                </c:pt>
              </c:numCache>
            </c:numRef>
          </c:val>
          <c:smooth val="0"/>
          <c:extLst>
            <c:ext xmlns:c16="http://schemas.microsoft.com/office/drawing/2014/chart" uri="{C3380CC4-5D6E-409C-BE32-E72D297353CC}">
              <c16:uniqueId val="{00000001-A4AF-4B80-B89B-A7B97F87B3C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96.61</c:v>
                </c:pt>
                <c:pt idx="3">
                  <c:v>96.06</c:v>
                </c:pt>
                <c:pt idx="4">
                  <c:v>98.46</c:v>
                </c:pt>
              </c:numCache>
            </c:numRef>
          </c:val>
          <c:extLst>
            <c:ext xmlns:c16="http://schemas.microsoft.com/office/drawing/2014/chart" uri="{C3380CC4-5D6E-409C-BE32-E72D297353CC}">
              <c16:uniqueId val="{00000000-652D-4F2A-858B-33039C2B02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91.62</c:v>
                </c:pt>
                <c:pt idx="3">
                  <c:v>91.87</c:v>
                </c:pt>
                <c:pt idx="4">
                  <c:v>91.45</c:v>
                </c:pt>
              </c:numCache>
            </c:numRef>
          </c:val>
          <c:smooth val="0"/>
          <c:extLst>
            <c:ext xmlns:c16="http://schemas.microsoft.com/office/drawing/2014/chart" uri="{C3380CC4-5D6E-409C-BE32-E72D297353CC}">
              <c16:uniqueId val="{00000001-652D-4F2A-858B-33039C2B02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106.52</c:v>
                </c:pt>
                <c:pt idx="3">
                  <c:v>108.65</c:v>
                </c:pt>
                <c:pt idx="4">
                  <c:v>107.73</c:v>
                </c:pt>
              </c:numCache>
            </c:numRef>
          </c:val>
          <c:extLst>
            <c:ext xmlns:c16="http://schemas.microsoft.com/office/drawing/2014/chart" uri="{C3380CC4-5D6E-409C-BE32-E72D297353CC}">
              <c16:uniqueId val="{00000000-2214-4EF0-9D06-65054AD4D6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106.25</c:v>
                </c:pt>
                <c:pt idx="3">
                  <c:v>105.89</c:v>
                </c:pt>
                <c:pt idx="4">
                  <c:v>104.59</c:v>
                </c:pt>
              </c:numCache>
            </c:numRef>
          </c:val>
          <c:smooth val="0"/>
          <c:extLst>
            <c:ext xmlns:c16="http://schemas.microsoft.com/office/drawing/2014/chart" uri="{C3380CC4-5D6E-409C-BE32-E72D297353CC}">
              <c16:uniqueId val="{00000001-2214-4EF0-9D06-65054AD4D6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2.81</c:v>
                </c:pt>
                <c:pt idx="3">
                  <c:v>5.51</c:v>
                </c:pt>
                <c:pt idx="4">
                  <c:v>8.06</c:v>
                </c:pt>
              </c:numCache>
            </c:numRef>
          </c:val>
          <c:extLst>
            <c:ext xmlns:c16="http://schemas.microsoft.com/office/drawing/2014/chart" uri="{C3380CC4-5D6E-409C-BE32-E72D297353CC}">
              <c16:uniqueId val="{00000000-180C-4473-84A4-29EBE26F0F6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14.75</c:v>
                </c:pt>
                <c:pt idx="3">
                  <c:v>19.78</c:v>
                </c:pt>
                <c:pt idx="4">
                  <c:v>14.8</c:v>
                </c:pt>
              </c:numCache>
            </c:numRef>
          </c:val>
          <c:smooth val="0"/>
          <c:extLst>
            <c:ext xmlns:c16="http://schemas.microsoft.com/office/drawing/2014/chart" uri="{C3380CC4-5D6E-409C-BE32-E72D297353CC}">
              <c16:uniqueId val="{00000001-180C-4473-84A4-29EBE26F0F6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AD2-4A92-91A7-FC7C7E615D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0.25</c:v>
                </c:pt>
                <c:pt idx="3">
                  <c:v>0.44</c:v>
                </c:pt>
                <c:pt idx="4">
                  <c:v>0.1</c:v>
                </c:pt>
              </c:numCache>
            </c:numRef>
          </c:val>
          <c:smooth val="0"/>
          <c:extLst>
            <c:ext xmlns:c16="http://schemas.microsoft.com/office/drawing/2014/chart" uri="{C3380CC4-5D6E-409C-BE32-E72D297353CC}">
              <c16:uniqueId val="{00000001-0AD2-4A92-91A7-FC7C7E615D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A2-426C-B7CE-BD5F68E8E88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0.78</c:v>
                </c:pt>
                <c:pt idx="3">
                  <c:v>0.83</c:v>
                </c:pt>
                <c:pt idx="4">
                  <c:v>0.83</c:v>
                </c:pt>
              </c:numCache>
            </c:numRef>
          </c:val>
          <c:smooth val="0"/>
          <c:extLst>
            <c:ext xmlns:c16="http://schemas.microsoft.com/office/drawing/2014/chart" uri="{C3380CC4-5D6E-409C-BE32-E72D297353CC}">
              <c16:uniqueId val="{00000001-50A2-426C-B7CE-BD5F68E8E88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81.069999999999993</c:v>
                </c:pt>
                <c:pt idx="3">
                  <c:v>104.1</c:v>
                </c:pt>
                <c:pt idx="4">
                  <c:v>132.62</c:v>
                </c:pt>
              </c:numCache>
            </c:numRef>
          </c:val>
          <c:extLst>
            <c:ext xmlns:c16="http://schemas.microsoft.com/office/drawing/2014/chart" uri="{C3380CC4-5D6E-409C-BE32-E72D297353CC}">
              <c16:uniqueId val="{00000000-D96B-4C26-B986-50C58504321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67.2</c:v>
                </c:pt>
                <c:pt idx="3">
                  <c:v>61.2</c:v>
                </c:pt>
                <c:pt idx="4">
                  <c:v>57.6</c:v>
                </c:pt>
              </c:numCache>
            </c:numRef>
          </c:val>
          <c:smooth val="0"/>
          <c:extLst>
            <c:ext xmlns:c16="http://schemas.microsoft.com/office/drawing/2014/chart" uri="{C3380CC4-5D6E-409C-BE32-E72D297353CC}">
              <c16:uniqueId val="{00000001-D96B-4C26-B986-50C58504321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1010.43</c:v>
                </c:pt>
                <c:pt idx="3">
                  <c:v>958.45</c:v>
                </c:pt>
                <c:pt idx="4">
                  <c:v>903.59</c:v>
                </c:pt>
              </c:numCache>
            </c:numRef>
          </c:val>
          <c:extLst>
            <c:ext xmlns:c16="http://schemas.microsoft.com/office/drawing/2014/chart" uri="{C3380CC4-5D6E-409C-BE32-E72D297353CC}">
              <c16:uniqueId val="{00000000-2D9D-400E-B2AE-28298881FC8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1023.34</c:v>
                </c:pt>
                <c:pt idx="3">
                  <c:v>1033.5999999999999</c:v>
                </c:pt>
                <c:pt idx="4">
                  <c:v>1008.36</c:v>
                </c:pt>
              </c:numCache>
            </c:numRef>
          </c:val>
          <c:smooth val="0"/>
          <c:extLst>
            <c:ext xmlns:c16="http://schemas.microsoft.com/office/drawing/2014/chart" uri="{C3380CC4-5D6E-409C-BE32-E72D297353CC}">
              <c16:uniqueId val="{00000001-2D9D-400E-B2AE-28298881FC8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57.91</c:v>
                </c:pt>
                <c:pt idx="3">
                  <c:v>59.53</c:v>
                </c:pt>
                <c:pt idx="4">
                  <c:v>58.92</c:v>
                </c:pt>
              </c:numCache>
            </c:numRef>
          </c:val>
          <c:extLst>
            <c:ext xmlns:c16="http://schemas.microsoft.com/office/drawing/2014/chart" uri="{C3380CC4-5D6E-409C-BE32-E72D297353CC}">
              <c16:uniqueId val="{00000000-156F-4313-9ABA-9735B38ACCC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82.26</c:v>
                </c:pt>
                <c:pt idx="3">
                  <c:v>85.39</c:v>
                </c:pt>
                <c:pt idx="4">
                  <c:v>85.67</c:v>
                </c:pt>
              </c:numCache>
            </c:numRef>
          </c:val>
          <c:smooth val="0"/>
          <c:extLst>
            <c:ext xmlns:c16="http://schemas.microsoft.com/office/drawing/2014/chart" uri="{C3380CC4-5D6E-409C-BE32-E72D297353CC}">
              <c16:uniqueId val="{00000001-156F-4313-9ABA-9735B38ACCC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154.24</c:v>
                </c:pt>
                <c:pt idx="3">
                  <c:v>150</c:v>
                </c:pt>
                <c:pt idx="4">
                  <c:v>150</c:v>
                </c:pt>
              </c:numCache>
            </c:numRef>
          </c:val>
          <c:extLst>
            <c:ext xmlns:c16="http://schemas.microsoft.com/office/drawing/2014/chart" uri="{C3380CC4-5D6E-409C-BE32-E72D297353CC}">
              <c16:uniqueId val="{00000000-9CC3-49E8-B36C-2A88E0EC14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154.25</c:v>
                </c:pt>
                <c:pt idx="3">
                  <c:v>150.96</c:v>
                </c:pt>
                <c:pt idx="4">
                  <c:v>146.12</c:v>
                </c:pt>
              </c:numCache>
            </c:numRef>
          </c:val>
          <c:smooth val="0"/>
          <c:extLst>
            <c:ext xmlns:c16="http://schemas.microsoft.com/office/drawing/2014/chart" uri="{C3380CC4-5D6E-409C-BE32-E72D297353CC}">
              <c16:uniqueId val="{00000001-9CC3-49E8-B36C-2A88E0EC14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5" zoomScaleNormal="100" workbookViewId="0">
      <selection activeCell="BL47" sqref="BL47:BZ6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長泉町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Bc2</v>
      </c>
      <c r="X8" s="49"/>
      <c r="Y8" s="49"/>
      <c r="Z8" s="49"/>
      <c r="AA8" s="49"/>
      <c r="AB8" s="49"/>
      <c r="AC8" s="49"/>
      <c r="AD8" s="50" t="str">
        <f>データ!$M$6</f>
        <v>非設置</v>
      </c>
      <c r="AE8" s="50"/>
      <c r="AF8" s="50"/>
      <c r="AG8" s="50"/>
      <c r="AH8" s="50"/>
      <c r="AI8" s="50"/>
      <c r="AJ8" s="50"/>
      <c r="AK8" s="3"/>
      <c r="AL8" s="51">
        <f>データ!S6</f>
        <v>43601</v>
      </c>
      <c r="AM8" s="51"/>
      <c r="AN8" s="51"/>
      <c r="AO8" s="51"/>
      <c r="AP8" s="51"/>
      <c r="AQ8" s="51"/>
      <c r="AR8" s="51"/>
      <c r="AS8" s="51"/>
      <c r="AT8" s="46">
        <f>データ!T6</f>
        <v>26.63</v>
      </c>
      <c r="AU8" s="46"/>
      <c r="AV8" s="46"/>
      <c r="AW8" s="46"/>
      <c r="AX8" s="46"/>
      <c r="AY8" s="46"/>
      <c r="AZ8" s="46"/>
      <c r="BA8" s="46"/>
      <c r="BB8" s="46">
        <f>データ!U6</f>
        <v>1637.29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74.33</v>
      </c>
      <c r="J10" s="46"/>
      <c r="K10" s="46"/>
      <c r="L10" s="46"/>
      <c r="M10" s="46"/>
      <c r="N10" s="46"/>
      <c r="O10" s="46"/>
      <c r="P10" s="46">
        <f>データ!P6</f>
        <v>77.72</v>
      </c>
      <c r="Q10" s="46"/>
      <c r="R10" s="46"/>
      <c r="S10" s="46"/>
      <c r="T10" s="46"/>
      <c r="U10" s="46"/>
      <c r="V10" s="46"/>
      <c r="W10" s="46">
        <f>データ!Q6</f>
        <v>97.09</v>
      </c>
      <c r="X10" s="46"/>
      <c r="Y10" s="46"/>
      <c r="Z10" s="46"/>
      <c r="AA10" s="46"/>
      <c r="AB10" s="46"/>
      <c r="AC10" s="46"/>
      <c r="AD10" s="51">
        <f>データ!R6</f>
        <v>1650</v>
      </c>
      <c r="AE10" s="51"/>
      <c r="AF10" s="51"/>
      <c r="AG10" s="51"/>
      <c r="AH10" s="51"/>
      <c r="AI10" s="51"/>
      <c r="AJ10" s="51"/>
      <c r="AK10" s="2"/>
      <c r="AL10" s="51">
        <f>データ!V6</f>
        <v>33826</v>
      </c>
      <c r="AM10" s="51"/>
      <c r="AN10" s="51"/>
      <c r="AO10" s="51"/>
      <c r="AP10" s="51"/>
      <c r="AQ10" s="51"/>
      <c r="AR10" s="51"/>
      <c r="AS10" s="51"/>
      <c r="AT10" s="46">
        <f>データ!W6</f>
        <v>4.8</v>
      </c>
      <c r="AU10" s="46"/>
      <c r="AV10" s="46"/>
      <c r="AW10" s="46"/>
      <c r="AX10" s="46"/>
      <c r="AY10" s="46"/>
      <c r="AZ10" s="46"/>
      <c r="BA10" s="46"/>
      <c r="BB10" s="46">
        <f>データ!X6</f>
        <v>7047.08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301xdmvVQLNFcvZQN8hESG6GadGuDIKITZi7USf18uDgYAn+4hv/9fxZd15sG6dvaTPjkmyq404/i5GK59IpmQ==" saltValue="k5LyrXXR2WCxwXVOxvsq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223425</v>
      </c>
      <c r="D6" s="33">
        <f t="shared" si="3"/>
        <v>46</v>
      </c>
      <c r="E6" s="33">
        <f t="shared" si="3"/>
        <v>17</v>
      </c>
      <c r="F6" s="33">
        <f t="shared" si="3"/>
        <v>1</v>
      </c>
      <c r="G6" s="33">
        <f t="shared" si="3"/>
        <v>0</v>
      </c>
      <c r="H6" s="33" t="str">
        <f t="shared" si="3"/>
        <v>静岡県　長泉町</v>
      </c>
      <c r="I6" s="33" t="str">
        <f t="shared" si="3"/>
        <v>法適用</v>
      </c>
      <c r="J6" s="33" t="str">
        <f t="shared" si="3"/>
        <v>下水道事業</v>
      </c>
      <c r="K6" s="33" t="str">
        <f t="shared" si="3"/>
        <v>公共下水道</v>
      </c>
      <c r="L6" s="33" t="str">
        <f t="shared" si="3"/>
        <v>Bc2</v>
      </c>
      <c r="M6" s="33" t="str">
        <f t="shared" si="3"/>
        <v>非設置</v>
      </c>
      <c r="N6" s="34" t="str">
        <f t="shared" si="3"/>
        <v>-</v>
      </c>
      <c r="O6" s="34">
        <f t="shared" si="3"/>
        <v>74.33</v>
      </c>
      <c r="P6" s="34">
        <f t="shared" si="3"/>
        <v>77.72</v>
      </c>
      <c r="Q6" s="34">
        <f t="shared" si="3"/>
        <v>97.09</v>
      </c>
      <c r="R6" s="34">
        <f t="shared" si="3"/>
        <v>1650</v>
      </c>
      <c r="S6" s="34">
        <f t="shared" si="3"/>
        <v>43601</v>
      </c>
      <c r="T6" s="34">
        <f t="shared" si="3"/>
        <v>26.63</v>
      </c>
      <c r="U6" s="34">
        <f t="shared" si="3"/>
        <v>1637.29</v>
      </c>
      <c r="V6" s="34">
        <f t="shared" si="3"/>
        <v>33826</v>
      </c>
      <c r="W6" s="34">
        <f t="shared" si="3"/>
        <v>4.8</v>
      </c>
      <c r="X6" s="34">
        <f t="shared" si="3"/>
        <v>7047.08</v>
      </c>
      <c r="Y6" s="35" t="str">
        <f>IF(Y7="",NA(),Y7)</f>
        <v>-</v>
      </c>
      <c r="Z6" s="35" t="str">
        <f t="shared" ref="Z6:AH6" si="4">IF(Z7="",NA(),Z7)</f>
        <v>-</v>
      </c>
      <c r="AA6" s="35">
        <f t="shared" si="4"/>
        <v>106.52</v>
      </c>
      <c r="AB6" s="35">
        <f t="shared" si="4"/>
        <v>108.65</v>
      </c>
      <c r="AC6" s="35">
        <f t="shared" si="4"/>
        <v>107.73</v>
      </c>
      <c r="AD6" s="35" t="str">
        <f t="shared" si="4"/>
        <v>-</v>
      </c>
      <c r="AE6" s="35" t="str">
        <f t="shared" si="4"/>
        <v>-</v>
      </c>
      <c r="AF6" s="35">
        <f t="shared" si="4"/>
        <v>106.25</v>
      </c>
      <c r="AG6" s="35">
        <f t="shared" si="4"/>
        <v>105.89</v>
      </c>
      <c r="AH6" s="35">
        <f t="shared" si="4"/>
        <v>104.59</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0.78</v>
      </c>
      <c r="AR6" s="35">
        <f t="shared" si="5"/>
        <v>0.83</v>
      </c>
      <c r="AS6" s="35">
        <f t="shared" si="5"/>
        <v>0.83</v>
      </c>
      <c r="AT6" s="34" t="str">
        <f>IF(AT7="","",IF(AT7="-","【-】","【"&amp;SUBSTITUTE(TEXT(AT7,"#,##0.00"),"-","△")&amp;"】"))</f>
        <v>【3.64】</v>
      </c>
      <c r="AU6" s="35" t="str">
        <f>IF(AU7="",NA(),AU7)</f>
        <v>-</v>
      </c>
      <c r="AV6" s="35" t="str">
        <f t="shared" ref="AV6:BD6" si="6">IF(AV7="",NA(),AV7)</f>
        <v>-</v>
      </c>
      <c r="AW6" s="35">
        <f t="shared" si="6"/>
        <v>81.069999999999993</v>
      </c>
      <c r="AX6" s="35">
        <f t="shared" si="6"/>
        <v>104.1</v>
      </c>
      <c r="AY6" s="35">
        <f t="shared" si="6"/>
        <v>132.62</v>
      </c>
      <c r="AZ6" s="35" t="str">
        <f t="shared" si="6"/>
        <v>-</v>
      </c>
      <c r="BA6" s="35" t="str">
        <f t="shared" si="6"/>
        <v>-</v>
      </c>
      <c r="BB6" s="35">
        <f t="shared" si="6"/>
        <v>67.2</v>
      </c>
      <c r="BC6" s="35">
        <f t="shared" si="6"/>
        <v>61.2</v>
      </c>
      <c r="BD6" s="35">
        <f t="shared" si="6"/>
        <v>57.6</v>
      </c>
      <c r="BE6" s="34" t="str">
        <f>IF(BE7="","",IF(BE7="-","【-】","【"&amp;SUBSTITUTE(TEXT(BE7,"#,##0.00"),"-","△")&amp;"】"))</f>
        <v>【67.52】</v>
      </c>
      <c r="BF6" s="35" t="str">
        <f>IF(BF7="",NA(),BF7)</f>
        <v>-</v>
      </c>
      <c r="BG6" s="35" t="str">
        <f t="shared" ref="BG6:BO6" si="7">IF(BG7="",NA(),BG7)</f>
        <v>-</v>
      </c>
      <c r="BH6" s="35">
        <f t="shared" si="7"/>
        <v>1010.43</v>
      </c>
      <c r="BI6" s="35">
        <f t="shared" si="7"/>
        <v>958.45</v>
      </c>
      <c r="BJ6" s="35">
        <f t="shared" si="7"/>
        <v>903.59</v>
      </c>
      <c r="BK6" s="35" t="str">
        <f t="shared" si="7"/>
        <v>-</v>
      </c>
      <c r="BL6" s="35" t="str">
        <f t="shared" si="7"/>
        <v>-</v>
      </c>
      <c r="BM6" s="35">
        <f t="shared" si="7"/>
        <v>1023.34</v>
      </c>
      <c r="BN6" s="35">
        <f t="shared" si="7"/>
        <v>1033.5999999999999</v>
      </c>
      <c r="BO6" s="35">
        <f t="shared" si="7"/>
        <v>1008.36</v>
      </c>
      <c r="BP6" s="34" t="str">
        <f>IF(BP7="","",IF(BP7="-","【-】","【"&amp;SUBSTITUTE(TEXT(BP7,"#,##0.00"),"-","△")&amp;"】"))</f>
        <v>【705.21】</v>
      </c>
      <c r="BQ6" s="35" t="str">
        <f>IF(BQ7="",NA(),BQ7)</f>
        <v>-</v>
      </c>
      <c r="BR6" s="35" t="str">
        <f t="shared" ref="BR6:BZ6" si="8">IF(BR7="",NA(),BR7)</f>
        <v>-</v>
      </c>
      <c r="BS6" s="35">
        <f t="shared" si="8"/>
        <v>57.91</v>
      </c>
      <c r="BT6" s="35">
        <f t="shared" si="8"/>
        <v>59.53</v>
      </c>
      <c r="BU6" s="35">
        <f t="shared" si="8"/>
        <v>58.92</v>
      </c>
      <c r="BV6" s="35" t="str">
        <f t="shared" si="8"/>
        <v>-</v>
      </c>
      <c r="BW6" s="35" t="str">
        <f t="shared" si="8"/>
        <v>-</v>
      </c>
      <c r="BX6" s="35">
        <f t="shared" si="8"/>
        <v>82.26</v>
      </c>
      <c r="BY6" s="35">
        <f t="shared" si="8"/>
        <v>85.39</v>
      </c>
      <c r="BZ6" s="35">
        <f t="shared" si="8"/>
        <v>85.67</v>
      </c>
      <c r="CA6" s="34" t="str">
        <f>IF(CA7="","",IF(CA7="-","【-】","【"&amp;SUBSTITUTE(TEXT(CA7,"#,##0.00"),"-","△")&amp;"】"))</f>
        <v>【98.96】</v>
      </c>
      <c r="CB6" s="35" t="str">
        <f>IF(CB7="",NA(),CB7)</f>
        <v>-</v>
      </c>
      <c r="CC6" s="35" t="str">
        <f t="shared" ref="CC6:CK6" si="9">IF(CC7="",NA(),CC7)</f>
        <v>-</v>
      </c>
      <c r="CD6" s="35">
        <f t="shared" si="9"/>
        <v>154.24</v>
      </c>
      <c r="CE6" s="35">
        <f t="shared" si="9"/>
        <v>150</v>
      </c>
      <c r="CF6" s="35">
        <f t="shared" si="9"/>
        <v>150</v>
      </c>
      <c r="CG6" s="35" t="str">
        <f t="shared" si="9"/>
        <v>-</v>
      </c>
      <c r="CH6" s="35" t="str">
        <f t="shared" si="9"/>
        <v>-</v>
      </c>
      <c r="CI6" s="35">
        <f t="shared" si="9"/>
        <v>154.25</v>
      </c>
      <c r="CJ6" s="35">
        <f t="shared" si="9"/>
        <v>150.96</v>
      </c>
      <c r="CK6" s="35">
        <f t="shared" si="9"/>
        <v>146.12</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64.510000000000005</v>
      </c>
      <c r="CU6" s="35">
        <f t="shared" si="10"/>
        <v>66.180000000000007</v>
      </c>
      <c r="CV6" s="35">
        <f t="shared" si="10"/>
        <v>56.39</v>
      </c>
      <c r="CW6" s="34" t="str">
        <f>IF(CW7="","",IF(CW7="-","【-】","【"&amp;SUBSTITUTE(TEXT(CW7,"#,##0.00"),"-","△")&amp;"】"))</f>
        <v>【59.57】</v>
      </c>
      <c r="CX6" s="35" t="str">
        <f>IF(CX7="",NA(),CX7)</f>
        <v>-</v>
      </c>
      <c r="CY6" s="35" t="str">
        <f t="shared" ref="CY6:DG6" si="11">IF(CY7="",NA(),CY7)</f>
        <v>-</v>
      </c>
      <c r="CZ6" s="35">
        <f t="shared" si="11"/>
        <v>96.61</v>
      </c>
      <c r="DA6" s="35">
        <f t="shared" si="11"/>
        <v>96.06</v>
      </c>
      <c r="DB6" s="35">
        <f t="shared" si="11"/>
        <v>98.46</v>
      </c>
      <c r="DC6" s="35" t="str">
        <f t="shared" si="11"/>
        <v>-</v>
      </c>
      <c r="DD6" s="35" t="str">
        <f t="shared" si="11"/>
        <v>-</v>
      </c>
      <c r="DE6" s="35">
        <f t="shared" si="11"/>
        <v>91.62</v>
      </c>
      <c r="DF6" s="35">
        <f t="shared" si="11"/>
        <v>91.87</v>
      </c>
      <c r="DG6" s="35">
        <f t="shared" si="11"/>
        <v>91.45</v>
      </c>
      <c r="DH6" s="34" t="str">
        <f>IF(DH7="","",IF(DH7="-","【-】","【"&amp;SUBSTITUTE(TEXT(DH7,"#,##0.00"),"-","△")&amp;"】"))</f>
        <v>【95.57】</v>
      </c>
      <c r="DI6" s="35" t="str">
        <f>IF(DI7="",NA(),DI7)</f>
        <v>-</v>
      </c>
      <c r="DJ6" s="35" t="str">
        <f t="shared" ref="DJ6:DR6" si="12">IF(DJ7="",NA(),DJ7)</f>
        <v>-</v>
      </c>
      <c r="DK6" s="35">
        <f t="shared" si="12"/>
        <v>2.81</v>
      </c>
      <c r="DL6" s="35">
        <f t="shared" si="12"/>
        <v>5.51</v>
      </c>
      <c r="DM6" s="35">
        <f t="shared" si="12"/>
        <v>8.06</v>
      </c>
      <c r="DN6" s="35" t="str">
        <f t="shared" si="12"/>
        <v>-</v>
      </c>
      <c r="DO6" s="35" t="str">
        <f t="shared" si="12"/>
        <v>-</v>
      </c>
      <c r="DP6" s="35">
        <f t="shared" si="12"/>
        <v>14.75</v>
      </c>
      <c r="DQ6" s="35">
        <f t="shared" si="12"/>
        <v>19.78</v>
      </c>
      <c r="DR6" s="35">
        <f t="shared" si="12"/>
        <v>14.8</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0.25</v>
      </c>
      <c r="EB6" s="35">
        <f t="shared" si="13"/>
        <v>0.44</v>
      </c>
      <c r="EC6" s="35">
        <f t="shared" si="13"/>
        <v>0.1</v>
      </c>
      <c r="ED6" s="34" t="str">
        <f>IF(ED7="","",IF(ED7="-","【-】","【"&amp;SUBSTITUTE(TEXT(ED7,"#,##0.00"),"-","△")&amp;"】"))</f>
        <v>【5.72】</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0.04</v>
      </c>
      <c r="EM6" s="35">
        <f t="shared" si="14"/>
        <v>0.05</v>
      </c>
      <c r="EN6" s="35">
        <f t="shared" si="14"/>
        <v>0.09</v>
      </c>
      <c r="EO6" s="34" t="str">
        <f>IF(EO7="","",IF(EO7="-","【-】","【"&amp;SUBSTITUTE(TEXT(EO7,"#,##0.00"),"-","△")&amp;"】"))</f>
        <v>【0.30】</v>
      </c>
    </row>
    <row r="7" spans="1:148" s="36" customFormat="1" x14ac:dyDescent="0.15">
      <c r="A7" s="28"/>
      <c r="B7" s="37">
        <v>2020</v>
      </c>
      <c r="C7" s="37">
        <v>223425</v>
      </c>
      <c r="D7" s="37">
        <v>46</v>
      </c>
      <c r="E7" s="37">
        <v>17</v>
      </c>
      <c r="F7" s="37">
        <v>1</v>
      </c>
      <c r="G7" s="37">
        <v>0</v>
      </c>
      <c r="H7" s="37" t="s">
        <v>96</v>
      </c>
      <c r="I7" s="37" t="s">
        <v>97</v>
      </c>
      <c r="J7" s="37" t="s">
        <v>98</v>
      </c>
      <c r="K7" s="37" t="s">
        <v>99</v>
      </c>
      <c r="L7" s="37" t="s">
        <v>100</v>
      </c>
      <c r="M7" s="37" t="s">
        <v>101</v>
      </c>
      <c r="N7" s="38" t="s">
        <v>102</v>
      </c>
      <c r="O7" s="38">
        <v>74.33</v>
      </c>
      <c r="P7" s="38">
        <v>77.72</v>
      </c>
      <c r="Q7" s="38">
        <v>97.09</v>
      </c>
      <c r="R7" s="38">
        <v>1650</v>
      </c>
      <c r="S7" s="38">
        <v>43601</v>
      </c>
      <c r="T7" s="38">
        <v>26.63</v>
      </c>
      <c r="U7" s="38">
        <v>1637.29</v>
      </c>
      <c r="V7" s="38">
        <v>33826</v>
      </c>
      <c r="W7" s="38">
        <v>4.8</v>
      </c>
      <c r="X7" s="38">
        <v>7047.08</v>
      </c>
      <c r="Y7" s="38" t="s">
        <v>102</v>
      </c>
      <c r="Z7" s="38" t="s">
        <v>102</v>
      </c>
      <c r="AA7" s="38">
        <v>106.52</v>
      </c>
      <c r="AB7" s="38">
        <v>108.65</v>
      </c>
      <c r="AC7" s="38">
        <v>107.73</v>
      </c>
      <c r="AD7" s="38" t="s">
        <v>102</v>
      </c>
      <c r="AE7" s="38" t="s">
        <v>102</v>
      </c>
      <c r="AF7" s="38">
        <v>106.25</v>
      </c>
      <c r="AG7" s="38">
        <v>105.89</v>
      </c>
      <c r="AH7" s="38">
        <v>104.59</v>
      </c>
      <c r="AI7" s="38">
        <v>106.67</v>
      </c>
      <c r="AJ7" s="38" t="s">
        <v>102</v>
      </c>
      <c r="AK7" s="38" t="s">
        <v>102</v>
      </c>
      <c r="AL7" s="38">
        <v>0</v>
      </c>
      <c r="AM7" s="38">
        <v>0</v>
      </c>
      <c r="AN7" s="38">
        <v>0</v>
      </c>
      <c r="AO7" s="38" t="s">
        <v>102</v>
      </c>
      <c r="AP7" s="38" t="s">
        <v>102</v>
      </c>
      <c r="AQ7" s="38">
        <v>0.78</v>
      </c>
      <c r="AR7" s="38">
        <v>0.83</v>
      </c>
      <c r="AS7" s="38">
        <v>0.83</v>
      </c>
      <c r="AT7" s="38">
        <v>3.64</v>
      </c>
      <c r="AU7" s="38" t="s">
        <v>102</v>
      </c>
      <c r="AV7" s="38" t="s">
        <v>102</v>
      </c>
      <c r="AW7" s="38">
        <v>81.069999999999993</v>
      </c>
      <c r="AX7" s="38">
        <v>104.1</v>
      </c>
      <c r="AY7" s="38">
        <v>132.62</v>
      </c>
      <c r="AZ7" s="38" t="s">
        <v>102</v>
      </c>
      <c r="BA7" s="38" t="s">
        <v>102</v>
      </c>
      <c r="BB7" s="38">
        <v>67.2</v>
      </c>
      <c r="BC7" s="38">
        <v>61.2</v>
      </c>
      <c r="BD7" s="38">
        <v>57.6</v>
      </c>
      <c r="BE7" s="38">
        <v>67.52</v>
      </c>
      <c r="BF7" s="38" t="s">
        <v>102</v>
      </c>
      <c r="BG7" s="38" t="s">
        <v>102</v>
      </c>
      <c r="BH7" s="38">
        <v>1010.43</v>
      </c>
      <c r="BI7" s="38">
        <v>958.45</v>
      </c>
      <c r="BJ7" s="38">
        <v>903.59</v>
      </c>
      <c r="BK7" s="38" t="s">
        <v>102</v>
      </c>
      <c r="BL7" s="38" t="s">
        <v>102</v>
      </c>
      <c r="BM7" s="38">
        <v>1023.34</v>
      </c>
      <c r="BN7" s="38">
        <v>1033.5999999999999</v>
      </c>
      <c r="BO7" s="38">
        <v>1008.36</v>
      </c>
      <c r="BP7" s="38">
        <v>705.21</v>
      </c>
      <c r="BQ7" s="38" t="s">
        <v>102</v>
      </c>
      <c r="BR7" s="38" t="s">
        <v>102</v>
      </c>
      <c r="BS7" s="38">
        <v>57.91</v>
      </c>
      <c r="BT7" s="38">
        <v>59.53</v>
      </c>
      <c r="BU7" s="38">
        <v>58.92</v>
      </c>
      <c r="BV7" s="38" t="s">
        <v>102</v>
      </c>
      <c r="BW7" s="38" t="s">
        <v>102</v>
      </c>
      <c r="BX7" s="38">
        <v>82.26</v>
      </c>
      <c r="BY7" s="38">
        <v>85.39</v>
      </c>
      <c r="BZ7" s="38">
        <v>85.67</v>
      </c>
      <c r="CA7" s="38">
        <v>98.96</v>
      </c>
      <c r="CB7" s="38" t="s">
        <v>102</v>
      </c>
      <c r="CC7" s="38" t="s">
        <v>102</v>
      </c>
      <c r="CD7" s="38">
        <v>154.24</v>
      </c>
      <c r="CE7" s="38">
        <v>150</v>
      </c>
      <c r="CF7" s="38">
        <v>150</v>
      </c>
      <c r="CG7" s="38" t="s">
        <v>102</v>
      </c>
      <c r="CH7" s="38" t="s">
        <v>102</v>
      </c>
      <c r="CI7" s="38">
        <v>154.25</v>
      </c>
      <c r="CJ7" s="38">
        <v>150.96</v>
      </c>
      <c r="CK7" s="38">
        <v>146.12</v>
      </c>
      <c r="CL7" s="38">
        <v>134.52000000000001</v>
      </c>
      <c r="CM7" s="38" t="s">
        <v>102</v>
      </c>
      <c r="CN7" s="38" t="s">
        <v>102</v>
      </c>
      <c r="CO7" s="38" t="s">
        <v>102</v>
      </c>
      <c r="CP7" s="38" t="s">
        <v>102</v>
      </c>
      <c r="CQ7" s="38" t="s">
        <v>102</v>
      </c>
      <c r="CR7" s="38" t="s">
        <v>102</v>
      </c>
      <c r="CS7" s="38" t="s">
        <v>102</v>
      </c>
      <c r="CT7" s="38">
        <v>64.510000000000005</v>
      </c>
      <c r="CU7" s="38">
        <v>66.180000000000007</v>
      </c>
      <c r="CV7" s="38">
        <v>56.39</v>
      </c>
      <c r="CW7" s="38">
        <v>59.57</v>
      </c>
      <c r="CX7" s="38" t="s">
        <v>102</v>
      </c>
      <c r="CY7" s="38" t="s">
        <v>102</v>
      </c>
      <c r="CZ7" s="38">
        <v>96.61</v>
      </c>
      <c r="DA7" s="38">
        <v>96.06</v>
      </c>
      <c r="DB7" s="38">
        <v>98.46</v>
      </c>
      <c r="DC7" s="38" t="s">
        <v>102</v>
      </c>
      <c r="DD7" s="38" t="s">
        <v>102</v>
      </c>
      <c r="DE7" s="38">
        <v>91.62</v>
      </c>
      <c r="DF7" s="38">
        <v>91.87</v>
      </c>
      <c r="DG7" s="38">
        <v>91.45</v>
      </c>
      <c r="DH7" s="38">
        <v>95.57</v>
      </c>
      <c r="DI7" s="38" t="s">
        <v>102</v>
      </c>
      <c r="DJ7" s="38" t="s">
        <v>102</v>
      </c>
      <c r="DK7" s="38">
        <v>2.81</v>
      </c>
      <c r="DL7" s="38">
        <v>5.51</v>
      </c>
      <c r="DM7" s="38">
        <v>8.06</v>
      </c>
      <c r="DN7" s="38" t="s">
        <v>102</v>
      </c>
      <c r="DO7" s="38" t="s">
        <v>102</v>
      </c>
      <c r="DP7" s="38">
        <v>14.75</v>
      </c>
      <c r="DQ7" s="38">
        <v>19.78</v>
      </c>
      <c r="DR7" s="38">
        <v>14.8</v>
      </c>
      <c r="DS7" s="38">
        <v>36.520000000000003</v>
      </c>
      <c r="DT7" s="38" t="s">
        <v>102</v>
      </c>
      <c r="DU7" s="38" t="s">
        <v>102</v>
      </c>
      <c r="DV7" s="38">
        <v>0</v>
      </c>
      <c r="DW7" s="38">
        <v>0</v>
      </c>
      <c r="DX7" s="38">
        <v>0</v>
      </c>
      <c r="DY7" s="38" t="s">
        <v>102</v>
      </c>
      <c r="DZ7" s="38" t="s">
        <v>102</v>
      </c>
      <c r="EA7" s="38">
        <v>0.25</v>
      </c>
      <c r="EB7" s="38">
        <v>0.44</v>
      </c>
      <c r="EC7" s="38">
        <v>0.1</v>
      </c>
      <c r="ED7" s="38">
        <v>5.72</v>
      </c>
      <c r="EE7" s="38" t="s">
        <v>102</v>
      </c>
      <c r="EF7" s="38" t="s">
        <v>102</v>
      </c>
      <c r="EG7" s="38">
        <v>0</v>
      </c>
      <c r="EH7" s="38">
        <v>0</v>
      </c>
      <c r="EI7" s="38">
        <v>0</v>
      </c>
      <c r="EJ7" s="38" t="s">
        <v>102</v>
      </c>
      <c r="EK7" s="38" t="s">
        <v>102</v>
      </c>
      <c r="EL7" s="38">
        <v>0.04</v>
      </c>
      <c r="EM7" s="38">
        <v>0.05</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3575</cp:lastModifiedBy>
  <cp:lastPrinted>2022-01-21T08:06:29Z</cp:lastPrinted>
  <dcterms:created xsi:type="dcterms:W3CDTF">2021-12-03T07:13:41Z</dcterms:created>
  <dcterms:modified xsi:type="dcterms:W3CDTF">2022-01-21T08:08:19Z</dcterms:modified>
  <cp:category/>
</cp:coreProperties>
</file>