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財政課\非公開\公営企業（調査）\05その他調査\R3\20220106【128　15時（金）厳守】公営企業に係る「経営比較分析表」の公表について（要受信確認）\03県送付\"/>
    </mc:Choice>
  </mc:AlternateContent>
  <workbookProtection workbookAlgorithmName="SHA-512" workbookHashValue="V2UB78BYXJOUsJRSXxKQ3qkvkpsoZVyyOl96Ud3daUsAHGwwDaoiznsv4iumyhVC4RJn04jlCNidT5udTaf6IQ==" workbookSaltValue="pemvAkoykuFULbSLhXKFU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EK7" i="5"/>
  <c r="EJ7" i="5"/>
  <c r="EI7" i="5"/>
  <c r="EH7" i="5"/>
  <c r="EG7" i="5"/>
  <c r="EF7" i="5"/>
  <c r="EE7" i="5"/>
  <c r="ED7" i="5"/>
  <c r="EB7" i="5"/>
  <c r="EA7" i="5"/>
  <c r="DZ7" i="5"/>
  <c r="DY7" i="5"/>
  <c r="AN80" i="4" s="1"/>
  <c r="DX7" i="5"/>
  <c r="DW7" i="5"/>
  <c r="DV7" i="5"/>
  <c r="DU7" i="5"/>
  <c r="DT7" i="5"/>
  <c r="DS7" i="5"/>
  <c r="DQ7" i="5"/>
  <c r="DP7" i="5"/>
  <c r="DO7" i="5"/>
  <c r="DN7" i="5"/>
  <c r="DM7" i="5"/>
  <c r="DL7" i="5"/>
  <c r="DK7" i="5"/>
  <c r="DJ7" i="5"/>
  <c r="DI7" i="5"/>
  <c r="DH7" i="5"/>
  <c r="KF55" i="4" s="1"/>
  <c r="DF7" i="5"/>
  <c r="DE7" i="5"/>
  <c r="DD7" i="5"/>
  <c r="HV56" i="4" s="1"/>
  <c r="DC7" i="5"/>
  <c r="DB7" i="5"/>
  <c r="DA7" i="5"/>
  <c r="CZ7" i="5"/>
  <c r="CY7" i="5"/>
  <c r="HV55" i="4" s="1"/>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KF33" i="4" s="1"/>
  <c r="BN7" i="5"/>
  <c r="BM7" i="5"/>
  <c r="BL7" i="5"/>
  <c r="HV34" i="4" s="1"/>
  <c r="BK7" i="5"/>
  <c r="BJ7" i="5"/>
  <c r="BI7" i="5"/>
  <c r="BH7" i="5"/>
  <c r="BG7" i="5"/>
  <c r="HV33" i="4" s="1"/>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AA6" i="5"/>
  <c r="Z6" i="5"/>
  <c r="Y6" i="5"/>
  <c r="X6" i="5"/>
  <c r="W6" i="5"/>
  <c r="CN12" i="4" s="1"/>
  <c r="V6" i="5"/>
  <c r="U6" i="5"/>
  <c r="B12" i="4" s="1"/>
  <c r="T6" i="5"/>
  <c r="S6" i="5"/>
  <c r="R6" i="5"/>
  <c r="Q6" i="5"/>
  <c r="P6" i="5"/>
  <c r="B10" i="4" s="1"/>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MH80" i="4"/>
  <c r="LO80" i="4"/>
  <c r="KV80" i="4"/>
  <c r="KC80" i="4"/>
  <c r="JJ80" i="4"/>
  <c r="GT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G56" i="4"/>
  <c r="GR56" i="4"/>
  <c r="FL56" i="4"/>
  <c r="EW56" i="4"/>
  <c r="EH56" i="4"/>
  <c r="DS56" i="4"/>
  <c r="DD56" i="4"/>
  <c r="BX56" i="4"/>
  <c r="BI56" i="4"/>
  <c r="AT56" i="4"/>
  <c r="AE56" i="4"/>
  <c r="P56" i="4"/>
  <c r="MN55" i="4"/>
  <c r="LY55" i="4"/>
  <c r="LJ55" i="4"/>
  <c r="KU55" i="4"/>
  <c r="IZ55" i="4"/>
  <c r="IK55" i="4"/>
  <c r="HG55" i="4"/>
  <c r="GR55" i="4"/>
  <c r="FL55" i="4"/>
  <c r="EW55" i="4"/>
  <c r="EH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U33" i="4"/>
  <c r="IZ33" i="4"/>
  <c r="IK33" i="4"/>
  <c r="HG33" i="4"/>
  <c r="GR33" i="4"/>
  <c r="FL33" i="4"/>
  <c r="EW33" i="4"/>
  <c r="EH33" i="4"/>
  <c r="DS33" i="4"/>
  <c r="DD33" i="4"/>
  <c r="BX33" i="4"/>
  <c r="BI33" i="4"/>
  <c r="AT33" i="4"/>
  <c r="AE33" i="4"/>
  <c r="P33" i="4"/>
  <c r="LP12" i="4"/>
  <c r="JW12" i="4"/>
  <c r="ID12" i="4"/>
  <c r="FZ12" i="4"/>
  <c r="EG12" i="4"/>
  <c r="AU12" i="4"/>
  <c r="JW10" i="4"/>
  <c r="FZ10" i="4"/>
  <c r="EG10" i="4"/>
  <c r="CN10" i="4"/>
  <c r="AU10" i="4"/>
  <c r="LP8" i="4"/>
  <c r="JW8" i="4"/>
  <c r="ID8" i="4"/>
  <c r="FZ8" i="4"/>
  <c r="EG8" i="4"/>
  <c r="AU8" i="4"/>
  <c r="B6" i="4"/>
  <c r="IZ54" i="4" l="1"/>
  <c r="IZ32" i="4"/>
  <c r="FL32" i="4"/>
  <c r="HM78" i="4"/>
  <c r="CS78" i="4"/>
  <c r="BX54" i="4"/>
  <c r="BX32" i="4"/>
  <c r="MN54" i="4"/>
  <c r="MN32" i="4"/>
  <c r="MH78" i="4"/>
  <c r="FL54" i="4"/>
  <c r="C11" i="5"/>
  <c r="D11" i="5"/>
  <c r="E11" i="5"/>
  <c r="B11" i="5"/>
  <c r="DS32" i="4" l="1"/>
  <c r="AE54" i="4"/>
  <c r="AN78" i="4"/>
  <c r="AE32" i="4"/>
  <c r="KU54" i="4"/>
  <c r="KU32" i="4"/>
  <c r="KC78" i="4"/>
  <c r="HG54" i="4"/>
  <c r="HG32" i="4"/>
  <c r="FH78" i="4"/>
  <c r="DS54" i="4"/>
  <c r="LO78" i="4"/>
  <c r="IK54" i="4"/>
  <c r="IK32" i="4"/>
  <c r="GT78" i="4"/>
  <c r="EW54" i="4"/>
  <c r="EW32" i="4"/>
  <c r="BZ78" i="4"/>
  <c r="BI54" i="4"/>
  <c r="BI32" i="4"/>
  <c r="LY54" i="4"/>
  <c r="LY32" i="4"/>
  <c r="JJ78" i="4"/>
  <c r="EO78" i="4"/>
  <c r="DD54" i="4"/>
  <c r="U78" i="4"/>
  <c r="P54" i="4"/>
  <c r="P32" i="4"/>
  <c r="KF54" i="4"/>
  <c r="KF32" i="4"/>
  <c r="GR54" i="4"/>
  <c r="GR32" i="4"/>
  <c r="DD32" i="4"/>
  <c r="BG78" i="4"/>
  <c r="LJ54" i="4"/>
  <c r="KV78" i="4"/>
  <c r="HV54" i="4"/>
  <c r="HV32" i="4"/>
  <c r="GA78" i="4"/>
  <c r="EH54" i="4"/>
  <c r="EH32" i="4"/>
  <c r="AT54" i="4"/>
  <c r="AT32" i="4"/>
  <c r="LJ32" i="4"/>
</calcChain>
</file>

<file path=xl/sharedStrings.xml><?xml version="1.0" encoding="utf-8"?>
<sst xmlns="http://schemas.openxmlformats.org/spreadsheetml/2006/main" count="325" uniqueCount="184">
  <si>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</si>
  <si>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</si>
  <si>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</si>
  <si>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</si>
  <si>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</si>
  <si>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</si>
  <si>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</si>
  <si>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</si>
  <si>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</si>
  <si>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</si>
  <si>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</si>
  <si>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</si>
  <si>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</si>
  <si>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</si>
  <si>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</si>
  <si>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</si>
  <si>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</si>
  <si>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</si>
  <si>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</si>
  <si>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</si>
  <si>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</si>
  <si>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</si>
  <si>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</si>
  <si>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</si>
  <si>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</si>
  <si>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</si>
  <si>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</si>
  <si>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</si>
  <si>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</si>
  <si>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</si>
  <si>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</si>
  <si>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</si>
  <si>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</si>
  <si>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</si>
  <si>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</si>
  <si>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</si>
  <si>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</si>
  <si>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</si>
  <si>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</si>
  <si>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</si>
  <si>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</si>
  <si>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</si>
  <si>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</si>
  <si>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</si>
  <si>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</si>
  <si>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</si>
  <si>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</si>
  <si>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</si>
  <si>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</si>
  <si>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</si>
  <si>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</si>
  <si>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</si>
  <si>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</si>
  <si>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</si>
  <si>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</si>
  <si>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</si>
  <si>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</si>
  <si>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</si>
  <si>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</si>
  <si>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</si>
  <si>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</si>
  <si>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</si>
  <si>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</si>
  <si>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</si>
  <si>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</si>
  <si>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</si>
  <si>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</si>
  <si>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</si>
  <si>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</si>
  <si>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</si>
  <si>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</si>
  <si>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</si>
  <si>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</si>
  <si>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</si>
  <si>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</si>
  <si>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</si>
  <si>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</si>
  <si>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</si>
  <si>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</si>
  <si>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</si>
  <si>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</si>
  <si>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</si>
  <si>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</si>
  <si>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</si>
  <si>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</si>
  <si>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</si>
  <si>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</si>
  <si>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</si>
  <si>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</si>
  <si>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</si>
  <si>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</si>
  <si>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</si>
  <si>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</si>
  <si>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</si>
  <si>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</si>
  <si>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</si>
  <si>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</si>
  <si>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</si>
  <si>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</si>
  <si>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</si>
  <si>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</si>
  <si>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</si>
  <si>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</si>
  <si>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</si>
  <si>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</si>
  <si>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</si>
  <si>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</si>
  <si>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</si>
  <si>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</si>
  <si>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</si>
  <si>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</si>
  <si>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</si>
  <si>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</si>
  <si>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</si>
  <si>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</si>
  <si>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</si>
  <si>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</si>
  <si>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</si>
  <si>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</si>
  <si>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</si>
  <si>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</si>
  <si>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</si>
  <si>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</si>
  <si>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</si>
  <si>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</si>
  <si>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</si>
  <si>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</si>
  <si>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</si>
  <si>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</si>
  <si>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</si>
  <si>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</si>
  <si>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</si>
  <si>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</si>
  <si>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</si>
  <si>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</si>
  <si>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</si>
  <si>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</si>
  <si>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</si>
  <si>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</si>
  <si>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</si>
  <si>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</si>
  <si>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</si>
  <si>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</si>
  <si>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</si>
  <si>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</si>
  <si>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</si>
  <si>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</si>
  <si>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</si>
  <si>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</si>
  <si>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</si>
  <si>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</si>
  <si>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</si>
  <si>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</si>
  <si>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</si>
  <si>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</si>
  <si>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</si>
  <si>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</si>
  <si>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</si>
  <si>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</si>
  <si>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</si>
  <si>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</si>
  <si>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</si>
  <si>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共立蒲原総合病院組合（事業会計分）</t>
  </si>
  <si>
    <t>共立蒲原総合病院</t>
  </si>
  <si>
    <t>当然財務</t>
  </si>
  <si>
    <t>病院事業</t>
  </si>
  <si>
    <t>一般病院</t>
  </si>
  <si>
    <t>200床以上～300床未満</t>
  </si>
  <si>
    <t>非設置</t>
  </si>
  <si>
    <t>直営</t>
  </si>
  <si>
    <t>対象</t>
  </si>
  <si>
    <t>ド 透 I 訓</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</si>
  <si>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</si>
  <si>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</si>
  <si>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</si>
  <si>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</si>
  <si>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</si>
  <si>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</si>
  <si>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</si>
  <si>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</si>
  <si>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富士医療圏及び静岡医療圏の境界に位置し、両圏域の患者を受入れている。外来患者の約72％、入院患者の約46％は、旧庵原３町と旧芝川町の住民で占められている。この地域には競合する公立・公的病院、民間病院はなく、他病院との統合や再編は困難と考える。また、当院はケアミックス型病院であり、近接する市立病院とは病床機能において、急性期、回復期で重複するものの適切な配分となっており、慢性期は当院だけが持つ病床機能である。今後も圏域の地域病院として、基幹病院と連携しながら経営改善に努めていく。
また、新型コロナウイルス感染症の患者に対し検査、治療を提供し、公立病院として地域医療を支えていくことが必要である。
</t>
    <rPh sb="107" eb="108">
      <t>タ</t>
    </rPh>
    <rPh sb="249" eb="251">
      <t>シンガタ</t>
    </rPh>
    <rPh sb="258" eb="261">
      <t>カンセンショウ</t>
    </rPh>
    <rPh sb="262" eb="264">
      <t>カンジャ</t>
    </rPh>
    <rPh sb="265" eb="266">
      <t>タイ</t>
    </rPh>
    <rPh sb="267" eb="269">
      <t>ケンサ</t>
    </rPh>
    <rPh sb="270" eb="272">
      <t>チリョウ</t>
    </rPh>
    <rPh sb="273" eb="275">
      <t>テイキョウ</t>
    </rPh>
    <rPh sb="277" eb="279">
      <t>コウリツ</t>
    </rPh>
    <rPh sb="279" eb="281">
      <t>ビョウイン</t>
    </rPh>
    <rPh sb="284" eb="286">
      <t>チイキ</t>
    </rPh>
    <rPh sb="286" eb="288">
      <t>イリョウ</t>
    </rPh>
    <rPh sb="289" eb="290">
      <t>ササ</t>
    </rPh>
    <rPh sb="297" eb="299">
      <t>ヒツヨウ</t>
    </rPh>
    <phoneticPr fontId="5"/>
  </si>
  <si>
    <t xml:space="preserve">経常収支比率は、構成市からの損失補填補助金収入により、収支の均衡が保たれている。しかし、本業である医業収支比率は、平成29年度から毎年改善しているが、医業費用を医業収益で賄えていない状況である。病床利用率は、類似病院の平均値を上回るが、当院は療養病床が高い稼働率のため利用率を引き上げている。１人１日当たり入院収益及び外来収益は、類似病院の平均値を下回る。入院収益は、当院は急性期病床の他、地域包括ケア病床及び療養病床を有しているため、類似病院の平均値を下回る。収益増を図るため新たな加算取得、出来高算定可能な検査件数増に努める。外来収益は、日帰りの手術、検査件数が少ないため、類似病院の平均値を下回る。外来診療の充実を図り、日帰りの手術、検査件数の増に努める。職員給与費対医業収益比率は、類似病院平均値と比較すると高い水準で推移している。中途採用者が多く平均年齢を引き上げているため、新卒者を多く採用し新陳代謝を図り給与費の削減に努めていく。収益、支出とも改善が必要である。収益では医業収益を確保するため大学訪問、医師紹介会社の活用、医師募集の広告掲載等により常勤医師の招へいを図る。支出では業務改善等により職員配置の適正化を図り人件費を抑制し、収支改善に努める。
</t>
    <rPh sb="27" eb="29">
      <t>シュウシ</t>
    </rPh>
    <rPh sb="30" eb="32">
      <t>キンコウ</t>
    </rPh>
    <rPh sb="33" eb="34">
      <t>タモ</t>
    </rPh>
    <rPh sb="57" eb="59">
      <t>ヘイセイ</t>
    </rPh>
    <rPh sb="61" eb="63">
      <t>ネンド</t>
    </rPh>
    <rPh sb="65" eb="67">
      <t>マイトシ</t>
    </rPh>
    <rPh sb="97" eb="99">
      <t>ビョウショウ</t>
    </rPh>
    <rPh sb="99" eb="102">
      <t>リヨウリツ</t>
    </rPh>
    <rPh sb="104" eb="106">
      <t>ルイジ</t>
    </rPh>
    <rPh sb="106" eb="108">
      <t>ビョウイン</t>
    </rPh>
    <rPh sb="109" eb="112">
      <t>ヘイキンチ</t>
    </rPh>
    <rPh sb="113" eb="115">
      <t>ウワマワ</t>
    </rPh>
    <rPh sb="118" eb="120">
      <t>トウイン</t>
    </rPh>
    <rPh sb="121" eb="125">
      <t>リョウヨウビョウショウ</t>
    </rPh>
    <rPh sb="126" eb="127">
      <t>タカ</t>
    </rPh>
    <rPh sb="128" eb="131">
      <t>カドウリツ</t>
    </rPh>
    <rPh sb="134" eb="137">
      <t>リヨウリツ</t>
    </rPh>
    <rPh sb="138" eb="139">
      <t>ヒ</t>
    </rPh>
    <rPh sb="140" eb="141">
      <t>ア</t>
    </rPh>
    <rPh sb="150" eb="151">
      <t>ア</t>
    </rPh>
    <rPh sb="157" eb="158">
      <t>オヨ</t>
    </rPh>
    <rPh sb="178" eb="180">
      <t>ニュウイン</t>
    </rPh>
    <rPh sb="180" eb="182">
      <t>シュウエキ</t>
    </rPh>
    <rPh sb="184" eb="186">
      <t>トウイン</t>
    </rPh>
    <rPh sb="187" eb="190">
      <t>キュウセイキ</t>
    </rPh>
    <rPh sb="190" eb="192">
      <t>ビョウショウ</t>
    </rPh>
    <rPh sb="193" eb="194">
      <t>ホカ</t>
    </rPh>
    <rPh sb="195" eb="197">
      <t>チイキ</t>
    </rPh>
    <rPh sb="197" eb="199">
      <t>ホウカツ</t>
    </rPh>
    <rPh sb="201" eb="203">
      <t>ビョウショウ</t>
    </rPh>
    <rPh sb="203" eb="204">
      <t>オヨ</t>
    </rPh>
    <rPh sb="205" eb="207">
      <t>リョウヨウ</t>
    </rPh>
    <rPh sb="207" eb="209">
      <t>ビョウショウ</t>
    </rPh>
    <rPh sb="210" eb="211">
      <t>ユウ</t>
    </rPh>
    <rPh sb="218" eb="220">
      <t>ルイジ</t>
    </rPh>
    <rPh sb="220" eb="222">
      <t>ビョウイン</t>
    </rPh>
    <rPh sb="223" eb="226">
      <t>ヘイキンチ</t>
    </rPh>
    <rPh sb="227" eb="229">
      <t>シタマワ</t>
    </rPh>
    <rPh sb="231" eb="233">
      <t>シュウエキ</t>
    </rPh>
    <rPh sb="233" eb="234">
      <t>ゾウ</t>
    </rPh>
    <rPh sb="235" eb="236">
      <t>ハカ</t>
    </rPh>
    <rPh sb="239" eb="240">
      <t>アラ</t>
    </rPh>
    <rPh sb="242" eb="244">
      <t>カサン</t>
    </rPh>
    <rPh sb="244" eb="246">
      <t>シュトク</t>
    </rPh>
    <rPh sb="247" eb="250">
      <t>デキダカ</t>
    </rPh>
    <rPh sb="250" eb="252">
      <t>サンテイ</t>
    </rPh>
    <rPh sb="252" eb="254">
      <t>カノウ</t>
    </rPh>
    <rPh sb="255" eb="257">
      <t>ケンサ</t>
    </rPh>
    <rPh sb="257" eb="259">
      <t>ケンスウ</t>
    </rPh>
    <rPh sb="259" eb="260">
      <t>ゾウ</t>
    </rPh>
    <rPh sb="261" eb="262">
      <t>ツト</t>
    </rPh>
    <rPh sb="265" eb="267">
      <t>ガイライ</t>
    </rPh>
    <rPh sb="267" eb="269">
      <t>シュウエキ</t>
    </rPh>
    <rPh sb="271" eb="273">
      <t>ヒガエ</t>
    </rPh>
    <rPh sb="275" eb="277">
      <t>シュジュツ</t>
    </rPh>
    <rPh sb="278" eb="280">
      <t>ケンサ</t>
    </rPh>
    <rPh sb="280" eb="282">
      <t>ケンスウ</t>
    </rPh>
    <rPh sb="283" eb="284">
      <t>スク</t>
    </rPh>
    <rPh sb="289" eb="291">
      <t>ルイジ</t>
    </rPh>
    <rPh sb="291" eb="293">
      <t>ビョウイン</t>
    </rPh>
    <rPh sb="294" eb="297">
      <t>ヘイキンチ</t>
    </rPh>
    <rPh sb="298" eb="300">
      <t>シタマワ</t>
    </rPh>
    <rPh sb="302" eb="304">
      <t>ガイライ</t>
    </rPh>
    <rPh sb="304" eb="306">
      <t>シンリョウ</t>
    </rPh>
    <rPh sb="307" eb="309">
      <t>ジュウジツ</t>
    </rPh>
    <rPh sb="310" eb="311">
      <t>ハカ</t>
    </rPh>
    <rPh sb="313" eb="315">
      <t>ヒガエ</t>
    </rPh>
    <rPh sb="317" eb="319">
      <t>シュジュツ</t>
    </rPh>
    <rPh sb="320" eb="322">
      <t>ケンサ</t>
    </rPh>
    <rPh sb="322" eb="324">
      <t>ケンスウ</t>
    </rPh>
    <rPh sb="325" eb="326">
      <t>ゾウ</t>
    </rPh>
    <rPh sb="327" eb="328">
      <t>ツト</t>
    </rPh>
    <rPh sb="363" eb="365">
      <t>スイイ</t>
    </rPh>
    <rPh sb="370" eb="372">
      <t>チュウト</t>
    </rPh>
    <rPh sb="376" eb="377">
      <t>オオ</t>
    </rPh>
    <rPh sb="378" eb="380">
      <t>ヘイキン</t>
    </rPh>
    <rPh sb="380" eb="382">
      <t>ネンレイ</t>
    </rPh>
    <rPh sb="383" eb="384">
      <t>ヒ</t>
    </rPh>
    <rPh sb="385" eb="386">
      <t>ア</t>
    </rPh>
    <rPh sb="393" eb="396">
      <t>シンソツシャ</t>
    </rPh>
    <rPh sb="397" eb="398">
      <t>オオ</t>
    </rPh>
    <rPh sb="399" eb="401">
      <t>サイヨウ</t>
    </rPh>
    <rPh sb="402" eb="406">
      <t>シンチンタイシャ</t>
    </rPh>
    <rPh sb="407" eb="408">
      <t>ハカ</t>
    </rPh>
    <rPh sb="409" eb="412">
      <t>キュウヨヒ</t>
    </rPh>
    <rPh sb="413" eb="415">
      <t>サクゲン</t>
    </rPh>
    <rPh sb="416" eb="417">
      <t>ツト</t>
    </rPh>
    <rPh sb="422" eb="424">
      <t>シュウエキ</t>
    </rPh>
    <rPh sb="425" eb="427">
      <t>シシュツ</t>
    </rPh>
    <rPh sb="429" eb="431">
      <t>カイゼン</t>
    </rPh>
    <rPh sb="432" eb="434">
      <t>ヒツヨウ</t>
    </rPh>
    <rPh sb="438" eb="440">
      <t>シュウエキ</t>
    </rPh>
    <rPh sb="453" eb="455">
      <t>ダイガク</t>
    </rPh>
    <rPh sb="455" eb="457">
      <t>ホウモン</t>
    </rPh>
    <rPh sb="458" eb="460">
      <t>イシ</t>
    </rPh>
    <rPh sb="460" eb="462">
      <t>ショウカイ</t>
    </rPh>
    <rPh sb="462" eb="464">
      <t>カイシャ</t>
    </rPh>
    <rPh sb="465" eb="467">
      <t>カツヨウ</t>
    </rPh>
    <rPh sb="468" eb="470">
      <t>イシ</t>
    </rPh>
    <rPh sb="470" eb="472">
      <t>ボシュウ</t>
    </rPh>
    <rPh sb="473" eb="475">
      <t>コウコク</t>
    </rPh>
    <rPh sb="475" eb="477">
      <t>ケイサイ</t>
    </rPh>
    <rPh sb="477" eb="478">
      <t>トウ</t>
    </rPh>
    <rPh sb="490" eb="491">
      <t>ハカ</t>
    </rPh>
    <rPh sb="493" eb="495">
      <t>シシュツ</t>
    </rPh>
    <rPh sb="514" eb="515">
      <t>ハカ</t>
    </rPh>
    <rPh sb="524" eb="526">
      <t>シュウシ</t>
    </rPh>
    <rPh sb="526" eb="528">
      <t>カイゼン</t>
    </rPh>
    <rPh sb="529" eb="530">
      <t>ツト</t>
    </rPh>
    <phoneticPr fontId="5"/>
  </si>
  <si>
    <t>共立蒲原総合病院は、旧庵原３町及び旧芝川町の地域では、入院施設のある唯一の病院である。「急性期病床」「地域包括ケア病床」「療養病床」の３つの病床機能を有するケアミックス病院で、必要な医療を切れ目なく提供できるよう取り組んでいる。高齢化率の高い地区で在宅医療等も必要不可欠となるため、訪問看護ステーションで在宅医療、併設の介護老人保健施設で介護を提供している。また、健康診断センターも有しており、病気の早期発見、早期治療により健康寿命を延ばす予防医学にも取り組んでいる。
当院は、災害発生時の孤立化が懸念される地域に立地する唯一の救護病院である。地域住民が安心して生活を送るため救急医療、災害医療の提供体制を維持し続けることが必要である。
令和２年度は新型コロナウイルス感染症が流行する中、いち早く行政と連携を取り、検査、治療を実施した。引き続き新型コロナウイルス感染症から住民の命、健康を守ることが責務と考える。</t>
    <rPh sb="34" eb="36">
      <t>ユイイツ</t>
    </rPh>
    <rPh sb="75" eb="76">
      <t>ユウ</t>
    </rPh>
    <rPh sb="117" eb="118">
      <t>リツ</t>
    </rPh>
    <rPh sb="119" eb="120">
      <t>タカ</t>
    </rPh>
    <rPh sb="121" eb="123">
      <t>チク</t>
    </rPh>
    <rPh sb="126" eb="129">
      <t>イリョウトウ</t>
    </rPh>
    <rPh sb="130" eb="132">
      <t>ヒツヨウ</t>
    </rPh>
    <rPh sb="132" eb="135">
      <t>フカケツ</t>
    </rPh>
    <rPh sb="157" eb="159">
      <t>ヘイセツ</t>
    </rPh>
    <rPh sb="160" eb="168">
      <t>カイゴロウジンホケンシセツ</t>
    </rPh>
    <rPh sb="169" eb="171">
      <t>カイゴ</t>
    </rPh>
    <rPh sb="172" eb="174">
      <t>テイキョウ</t>
    </rPh>
    <rPh sb="191" eb="192">
      <t>ユウ</t>
    </rPh>
    <rPh sb="235" eb="237">
      <t>トウイン</t>
    </rPh>
    <rPh sb="261" eb="263">
      <t>ユイツ</t>
    </rPh>
    <rPh sb="264" eb="266">
      <t>キュウゴ</t>
    </rPh>
    <rPh sb="266" eb="268">
      <t>ビョウイン</t>
    </rPh>
    <rPh sb="298" eb="300">
      <t>テイキョウ</t>
    </rPh>
    <rPh sb="300" eb="302">
      <t>タイセイ</t>
    </rPh>
    <rPh sb="303" eb="305">
      <t>イジ</t>
    </rPh>
    <rPh sb="306" eb="307">
      <t>ツヅ</t>
    </rPh>
    <rPh sb="312" eb="314">
      <t>ヒツヨウ</t>
    </rPh>
    <rPh sb="319" eb="321">
      <t>レイワ</t>
    </rPh>
    <rPh sb="322" eb="324">
      <t>ネンド</t>
    </rPh>
    <rPh sb="325" eb="327">
      <t>シンガタ</t>
    </rPh>
    <rPh sb="334" eb="337">
      <t>カンセンショウ</t>
    </rPh>
    <rPh sb="338" eb="340">
      <t>リュウコウ</t>
    </rPh>
    <rPh sb="342" eb="343">
      <t>ナカ</t>
    </rPh>
    <rPh sb="346" eb="347">
      <t>ハヤ</t>
    </rPh>
    <rPh sb="348" eb="350">
      <t>ギョウセイ</t>
    </rPh>
    <rPh sb="351" eb="353">
      <t>レンケイ</t>
    </rPh>
    <rPh sb="354" eb="355">
      <t>ト</t>
    </rPh>
    <rPh sb="357" eb="359">
      <t>ケンサ</t>
    </rPh>
    <rPh sb="360" eb="362">
      <t>チリョウ</t>
    </rPh>
    <rPh sb="368" eb="369">
      <t>ヒ</t>
    </rPh>
    <rPh sb="370" eb="371">
      <t>ツヅ</t>
    </rPh>
    <rPh sb="372" eb="374">
      <t>シンガタ</t>
    </rPh>
    <rPh sb="381" eb="384">
      <t>カンセンショウ</t>
    </rPh>
    <rPh sb="386" eb="388">
      <t>ジュウミン</t>
    </rPh>
    <rPh sb="389" eb="390">
      <t>イノチ</t>
    </rPh>
    <rPh sb="391" eb="393">
      <t>ケンコウ</t>
    </rPh>
    <rPh sb="394" eb="395">
      <t>マモ</t>
    </rPh>
    <rPh sb="399" eb="401">
      <t>セキム</t>
    </rPh>
    <rPh sb="402" eb="403">
      <t>カンガ</t>
    </rPh>
    <phoneticPr fontId="5"/>
  </si>
  <si>
    <t xml:space="preserve">当院は、新築移転から38年が経過し本館の老朽化が著しい。令和２年度から病棟の大規模修繕工事を実施し、令和３年９月に終了予定である。立替の予定は無いため、引き続き長寿命化に努める。また、医療器械については、耐用年数を超えて使用している物もあるが、計画的な設備更新を行い財政負担の平準化に努める。
１床当たり有形固定資産は、類似病院の平均値より低い状態である。過去に運営をしていた看護学校の建物を有している事や健診センター事業、訪問看護事業を有している事等を考慮すると実質はより少ない資産保有となる。
財源が限られているため、必要な設備更新等は企業債を効果的に使用して財源確保に努める。
</t>
    <rPh sb="35" eb="37">
      <t>ビョウトウ</t>
    </rPh>
    <rPh sb="46" eb="48">
      <t>ジッシ</t>
    </rPh>
    <rPh sb="50" eb="52">
      <t>レイワ</t>
    </rPh>
    <rPh sb="65" eb="67">
      <t>タテカエ</t>
    </rPh>
    <rPh sb="68" eb="70">
      <t>ヨテイ</t>
    </rPh>
    <rPh sb="71" eb="72">
      <t>ナ</t>
    </rPh>
    <rPh sb="85" eb="86">
      <t>ツト</t>
    </rPh>
    <rPh sb="149" eb="150">
      <t>ア</t>
    </rPh>
    <rPh sb="167" eb="168">
      <t>アタイ</t>
    </rPh>
    <rPh sb="170" eb="171">
      <t>ヒク</t>
    </rPh>
    <rPh sb="172" eb="174">
      <t>ジョウタイ</t>
    </rPh>
    <rPh sb="261" eb="263">
      <t>ヒツヨウ</t>
    </rPh>
    <rPh sb="264" eb="270">
      <t>セツビコウ</t>
    </rPh>
    <rPh sb="282" eb="284">
      <t>ザイゲン</t>
    </rPh>
    <rPh sb="284" eb="286">
      <t>カクホ</t>
    </rPh>
    <rPh sb="287" eb="28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</si>
</sst>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74.900000000000006</c:v>
                </c:pt>
                <c:pt idx="1">
                  <c:v>75</c:v>
                </c:pt>
                <c:pt idx="2">
                  <c:v>76.900000000000006</c:v>
                </c:pt>
                <c:pt idx="3">
                  <c:v>75.900000000000006</c:v>
                </c:pt>
                <c:pt idx="4">
                  <c:v>75.8</c:v>
                </c:pt>
              </c:numCache>
            </c:numRef>
          </c:val>
          <c:extLst>
            <c:ext xmlns:c16="http://schemas.microsoft.com/office/drawing/2014/chart" uri="{C3380CC4-5D6E-409C-BE32-E72D297353CC}">
              <c16:uniqueId val="{00000000-975F-4DA7-B40A-99E9E82B3946}"/>
            </c:ext>
          </c:extLst>
        </c:ser>
        <c:dLbls>
          <c:showLegendKey val="0"/>
          <c:showVal val="0"/>
          <c:showCatName val="0"/>
          <c:showSerName val="0"/>
          <c:showPercent val="0"/>
          <c:showBubbleSize val="0"/>
        </c:dLbls>
        <c:gapWidth val="150"/>
        <c:axId val="411624312"/>
        <c:axId val="41162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975F-4DA7-B40A-99E9E82B3946}"/>
            </c:ext>
          </c:extLst>
        </c:ser>
        <c:dLbls>
          <c:showLegendKey val="0"/>
          <c:showVal val="0"/>
          <c:showCatName val="0"/>
          <c:showSerName val="0"/>
          <c:showPercent val="0"/>
          <c:showBubbleSize val="0"/>
        </c:dLbls>
        <c:marker val="1"/>
        <c:smooth val="0"/>
        <c:axId val="411624312"/>
        <c:axId val="411625096"/>
      </c:lineChart>
      <c:catAx>
        <c:axId val="411624312"/>
        <c:scaling>
          <c:orientation val="minMax"/>
        </c:scaling>
        <c:delete val="1"/>
        <c:axPos val="b"/>
        <c:numFmt formatCode="General" sourceLinked="1"/>
        <c:majorTickMark val="none"/>
        <c:minorTickMark val="none"/>
        <c:tickLblPos val="none"/>
        <c:crossAx val="411625096"/>
        <c:crosses val="autoZero"/>
        <c:auto val="1"/>
        <c:lblAlgn val="ctr"/>
        <c:lblOffset val="100"/>
        <c:noMultiLvlLbl val="1"/>
      </c:catAx>
      <c:valAx>
        <c:axId val="41162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62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11111</c:v>
                </c:pt>
                <c:pt idx="1">
                  <c:v>11255</c:v>
                </c:pt>
                <c:pt idx="2">
                  <c:v>11798</c:v>
                </c:pt>
                <c:pt idx="3">
                  <c:v>12013</c:v>
                </c:pt>
                <c:pt idx="4">
                  <c:v>12697</c:v>
                </c:pt>
              </c:numCache>
            </c:numRef>
          </c:val>
          <c:extLst>
            <c:ext xmlns:c16="http://schemas.microsoft.com/office/drawing/2014/chart" uri="{C3380CC4-5D6E-409C-BE32-E72D297353CC}">
              <c16:uniqueId val="{00000000-105A-438D-A361-3C3C7A1131BE}"/>
            </c:ext>
          </c:extLst>
        </c:ser>
        <c:dLbls>
          <c:showLegendKey val="0"/>
          <c:showVal val="0"/>
          <c:showCatName val="0"/>
          <c:showSerName val="0"/>
          <c:showPercent val="0"/>
          <c:showBubbleSize val="0"/>
        </c:dLbls>
        <c:gapWidth val="150"/>
        <c:axId val="413040016"/>
        <c:axId val="41304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105A-438D-A361-3C3C7A1131BE}"/>
            </c:ext>
          </c:extLst>
        </c:ser>
        <c:dLbls>
          <c:showLegendKey val="0"/>
          <c:showVal val="0"/>
          <c:showCatName val="0"/>
          <c:showSerName val="0"/>
          <c:showPercent val="0"/>
          <c:showBubbleSize val="0"/>
        </c:dLbls>
        <c:marker val="1"/>
        <c:smooth val="0"/>
        <c:axId val="413040016"/>
        <c:axId val="413041584"/>
      </c:lineChart>
      <c:catAx>
        <c:axId val="413040016"/>
        <c:scaling>
          <c:orientation val="minMax"/>
        </c:scaling>
        <c:delete val="1"/>
        <c:axPos val="b"/>
        <c:numFmt formatCode="General" sourceLinked="1"/>
        <c:majorTickMark val="none"/>
        <c:minorTickMark val="none"/>
        <c:tickLblPos val="none"/>
        <c:crossAx val="413041584"/>
        <c:crosses val="autoZero"/>
        <c:auto val="1"/>
        <c:lblAlgn val="ctr"/>
        <c:lblOffset val="100"/>
        <c:noMultiLvlLbl val="1"/>
      </c:catAx>
      <c:valAx>
        <c:axId val="41304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04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30467</c:v>
                </c:pt>
                <c:pt idx="1">
                  <c:v>30775</c:v>
                </c:pt>
                <c:pt idx="2">
                  <c:v>32303</c:v>
                </c:pt>
                <c:pt idx="3">
                  <c:v>32335</c:v>
                </c:pt>
                <c:pt idx="4">
                  <c:v>33590</c:v>
                </c:pt>
              </c:numCache>
            </c:numRef>
          </c:val>
          <c:extLst>
            <c:ext xmlns:c16="http://schemas.microsoft.com/office/drawing/2014/chart" uri="{C3380CC4-5D6E-409C-BE32-E72D297353CC}">
              <c16:uniqueId val="{00000000-E756-4C3E-93E8-20172A630FC0}"/>
            </c:ext>
          </c:extLst>
        </c:ser>
        <c:dLbls>
          <c:showLegendKey val="0"/>
          <c:showVal val="0"/>
          <c:showCatName val="0"/>
          <c:showSerName val="0"/>
          <c:showPercent val="0"/>
          <c:showBubbleSize val="0"/>
        </c:dLbls>
        <c:gapWidth val="150"/>
        <c:axId val="413041976"/>
        <c:axId val="4130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E756-4C3E-93E8-20172A630FC0}"/>
            </c:ext>
          </c:extLst>
        </c:ser>
        <c:dLbls>
          <c:showLegendKey val="0"/>
          <c:showVal val="0"/>
          <c:showCatName val="0"/>
          <c:showSerName val="0"/>
          <c:showPercent val="0"/>
          <c:showBubbleSize val="0"/>
        </c:dLbls>
        <c:marker val="1"/>
        <c:smooth val="0"/>
        <c:axId val="413041976"/>
        <c:axId val="413042368"/>
      </c:lineChart>
      <c:catAx>
        <c:axId val="413041976"/>
        <c:scaling>
          <c:orientation val="minMax"/>
        </c:scaling>
        <c:delete val="1"/>
        <c:axPos val="b"/>
        <c:numFmt formatCode="General" sourceLinked="1"/>
        <c:majorTickMark val="none"/>
        <c:minorTickMark val="none"/>
        <c:tickLblPos val="none"/>
        <c:crossAx val="413042368"/>
        <c:crosses val="autoZero"/>
        <c:auto val="1"/>
        <c:lblAlgn val="ctr"/>
        <c:lblOffset val="100"/>
        <c:noMultiLvlLbl val="1"/>
      </c:catAx>
      <c:valAx>
        <c:axId val="413042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041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17-4724-BB5D-A16CBE8F1B39}"/>
            </c:ext>
          </c:extLst>
        </c:ser>
        <c:dLbls>
          <c:showLegendKey val="0"/>
          <c:showVal val="0"/>
          <c:showCatName val="0"/>
          <c:showSerName val="0"/>
          <c:showPercent val="0"/>
          <c:showBubbleSize val="0"/>
        </c:dLbls>
        <c:gapWidth val="150"/>
        <c:axId val="411626664"/>
        <c:axId val="41162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8E17-4724-BB5D-A16CBE8F1B39}"/>
            </c:ext>
          </c:extLst>
        </c:ser>
        <c:dLbls>
          <c:showLegendKey val="0"/>
          <c:showVal val="0"/>
          <c:showCatName val="0"/>
          <c:showSerName val="0"/>
          <c:showPercent val="0"/>
          <c:showBubbleSize val="0"/>
        </c:dLbls>
        <c:marker val="1"/>
        <c:smooth val="0"/>
        <c:axId val="411626664"/>
        <c:axId val="411628232"/>
      </c:lineChart>
      <c:catAx>
        <c:axId val="411626664"/>
        <c:scaling>
          <c:orientation val="minMax"/>
        </c:scaling>
        <c:delete val="1"/>
        <c:axPos val="b"/>
        <c:numFmt formatCode="General" sourceLinked="1"/>
        <c:majorTickMark val="none"/>
        <c:minorTickMark val="none"/>
        <c:tickLblPos val="none"/>
        <c:crossAx val="411628232"/>
        <c:crosses val="autoZero"/>
        <c:auto val="1"/>
        <c:lblAlgn val="ctr"/>
        <c:lblOffset val="100"/>
        <c:noMultiLvlLbl val="1"/>
      </c:catAx>
      <c:valAx>
        <c:axId val="41162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62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85.6</c:v>
                </c:pt>
                <c:pt idx="1">
                  <c:v>83.9</c:v>
                </c:pt>
                <c:pt idx="2">
                  <c:v>84.9</c:v>
                </c:pt>
                <c:pt idx="3">
                  <c:v>86.5</c:v>
                </c:pt>
                <c:pt idx="4">
                  <c:v>92.8</c:v>
                </c:pt>
              </c:numCache>
            </c:numRef>
          </c:val>
          <c:extLst>
            <c:ext xmlns:c16="http://schemas.microsoft.com/office/drawing/2014/chart" uri="{C3380CC4-5D6E-409C-BE32-E72D297353CC}">
              <c16:uniqueId val="{00000000-6955-467B-9347-8FF4ACA68F67}"/>
            </c:ext>
          </c:extLst>
        </c:ser>
        <c:dLbls>
          <c:showLegendKey val="0"/>
          <c:showVal val="0"/>
          <c:showCatName val="0"/>
          <c:showSerName val="0"/>
          <c:showPercent val="0"/>
          <c:showBubbleSize val="0"/>
        </c:dLbls>
        <c:gapWidth val="150"/>
        <c:axId val="411630584"/>
        <c:axId val="4116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6955-467B-9347-8FF4ACA68F67}"/>
            </c:ext>
          </c:extLst>
        </c:ser>
        <c:dLbls>
          <c:showLegendKey val="0"/>
          <c:showVal val="0"/>
          <c:showCatName val="0"/>
          <c:showSerName val="0"/>
          <c:showPercent val="0"/>
          <c:showBubbleSize val="0"/>
        </c:dLbls>
        <c:marker val="1"/>
        <c:smooth val="0"/>
        <c:axId val="411630584"/>
        <c:axId val="411624704"/>
      </c:lineChart>
      <c:catAx>
        <c:axId val="411630584"/>
        <c:scaling>
          <c:orientation val="minMax"/>
        </c:scaling>
        <c:delete val="1"/>
        <c:axPos val="b"/>
        <c:numFmt formatCode="General" sourceLinked="1"/>
        <c:majorTickMark val="none"/>
        <c:minorTickMark val="none"/>
        <c:tickLblPos val="none"/>
        <c:crossAx val="411624704"/>
        <c:crosses val="autoZero"/>
        <c:auto val="1"/>
        <c:lblAlgn val="ctr"/>
        <c:lblOffset val="100"/>
        <c:noMultiLvlLbl val="1"/>
      </c:catAx>
      <c:valAx>
        <c:axId val="41162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630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B31-4CFB-A0FE-93405665C31C}"/>
            </c:ext>
          </c:extLst>
        </c:ser>
        <c:dLbls>
          <c:showLegendKey val="0"/>
          <c:showVal val="0"/>
          <c:showCatName val="0"/>
          <c:showSerName val="0"/>
          <c:showPercent val="0"/>
          <c:showBubbleSize val="0"/>
        </c:dLbls>
        <c:gapWidth val="150"/>
        <c:axId val="411629800"/>
        <c:axId val="41163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7B31-4CFB-A0FE-93405665C31C}"/>
            </c:ext>
          </c:extLst>
        </c:ser>
        <c:dLbls>
          <c:showLegendKey val="0"/>
          <c:showVal val="0"/>
          <c:showCatName val="0"/>
          <c:showSerName val="0"/>
          <c:showPercent val="0"/>
          <c:showBubbleSize val="0"/>
        </c:dLbls>
        <c:marker val="1"/>
        <c:smooth val="0"/>
        <c:axId val="411629800"/>
        <c:axId val="411630192"/>
      </c:lineChart>
      <c:catAx>
        <c:axId val="411629800"/>
        <c:scaling>
          <c:orientation val="minMax"/>
        </c:scaling>
        <c:delete val="1"/>
        <c:axPos val="b"/>
        <c:numFmt formatCode="General" sourceLinked="1"/>
        <c:majorTickMark val="none"/>
        <c:minorTickMark val="none"/>
        <c:tickLblPos val="none"/>
        <c:crossAx val="411630192"/>
        <c:crosses val="autoZero"/>
        <c:auto val="1"/>
        <c:lblAlgn val="ctr"/>
        <c:lblOffset val="100"/>
        <c:noMultiLvlLbl val="1"/>
      </c:catAx>
      <c:valAx>
        <c:axId val="41163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162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68.900000000000006</c:v>
                </c:pt>
                <c:pt idx="1">
                  <c:v>69.900000000000006</c:v>
                </c:pt>
                <c:pt idx="2">
                  <c:v>71.3</c:v>
                </c:pt>
                <c:pt idx="3">
                  <c:v>72.7</c:v>
                </c:pt>
                <c:pt idx="4">
                  <c:v>74.099999999999994</c:v>
                </c:pt>
              </c:numCache>
            </c:numRef>
          </c:val>
          <c:extLst>
            <c:ext xmlns:c16="http://schemas.microsoft.com/office/drawing/2014/chart" uri="{C3380CC4-5D6E-409C-BE32-E72D297353CC}">
              <c16:uniqueId val="{00000000-0A19-423E-A7C0-B40DF5E1A40D}"/>
            </c:ext>
          </c:extLst>
        </c:ser>
        <c:dLbls>
          <c:showLegendKey val="0"/>
          <c:showVal val="0"/>
          <c:showCatName val="0"/>
          <c:showSerName val="0"/>
          <c:showPercent val="0"/>
          <c:showBubbleSize val="0"/>
        </c:dLbls>
        <c:gapWidth val="150"/>
        <c:axId val="411625880"/>
        <c:axId val="41162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0A19-423E-A7C0-B40DF5E1A40D}"/>
            </c:ext>
          </c:extLst>
        </c:ser>
        <c:dLbls>
          <c:showLegendKey val="0"/>
          <c:showVal val="0"/>
          <c:showCatName val="0"/>
          <c:showSerName val="0"/>
          <c:showPercent val="0"/>
          <c:showBubbleSize val="0"/>
        </c:dLbls>
        <c:marker val="1"/>
        <c:smooth val="0"/>
        <c:axId val="411625880"/>
        <c:axId val="411627448"/>
      </c:lineChart>
      <c:catAx>
        <c:axId val="411625880"/>
        <c:scaling>
          <c:orientation val="minMax"/>
        </c:scaling>
        <c:delete val="1"/>
        <c:axPos val="b"/>
        <c:numFmt formatCode="General" sourceLinked="1"/>
        <c:majorTickMark val="none"/>
        <c:minorTickMark val="none"/>
        <c:tickLblPos val="none"/>
        <c:crossAx val="411627448"/>
        <c:crosses val="autoZero"/>
        <c:auto val="1"/>
        <c:lblAlgn val="ctr"/>
        <c:lblOffset val="100"/>
        <c:noMultiLvlLbl val="1"/>
      </c:catAx>
      <c:valAx>
        <c:axId val="411627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62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61.8</c:v>
                </c:pt>
                <c:pt idx="1">
                  <c:v>60.6</c:v>
                </c:pt>
                <c:pt idx="2">
                  <c:v>64.7</c:v>
                </c:pt>
                <c:pt idx="3">
                  <c:v>69.400000000000006</c:v>
                </c:pt>
                <c:pt idx="4">
                  <c:v>69.8</c:v>
                </c:pt>
              </c:numCache>
            </c:numRef>
          </c:val>
          <c:extLst>
            <c:ext xmlns:c16="http://schemas.microsoft.com/office/drawing/2014/chart" uri="{C3380CC4-5D6E-409C-BE32-E72D297353CC}">
              <c16:uniqueId val="{00000000-E087-445B-AAFC-F10F76DA698D}"/>
            </c:ext>
          </c:extLst>
        </c:ser>
        <c:dLbls>
          <c:showLegendKey val="0"/>
          <c:showVal val="0"/>
          <c:showCatName val="0"/>
          <c:showSerName val="0"/>
          <c:showPercent val="0"/>
          <c:showBubbleSize val="0"/>
        </c:dLbls>
        <c:gapWidth val="150"/>
        <c:axId val="413036880"/>
        <c:axId val="41303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E087-445B-AAFC-F10F76DA698D}"/>
            </c:ext>
          </c:extLst>
        </c:ser>
        <c:dLbls>
          <c:showLegendKey val="0"/>
          <c:showVal val="0"/>
          <c:showCatName val="0"/>
          <c:showSerName val="0"/>
          <c:showPercent val="0"/>
          <c:showBubbleSize val="0"/>
        </c:dLbls>
        <c:marker val="1"/>
        <c:smooth val="0"/>
        <c:axId val="413036880"/>
        <c:axId val="413038448"/>
      </c:lineChart>
      <c:catAx>
        <c:axId val="413036880"/>
        <c:scaling>
          <c:orientation val="minMax"/>
        </c:scaling>
        <c:delete val="1"/>
        <c:axPos val="b"/>
        <c:numFmt formatCode="General" sourceLinked="1"/>
        <c:majorTickMark val="none"/>
        <c:minorTickMark val="none"/>
        <c:tickLblPos val="none"/>
        <c:crossAx val="413038448"/>
        <c:crosses val="autoZero"/>
        <c:auto val="1"/>
        <c:lblAlgn val="ctr"/>
        <c:lblOffset val="100"/>
        <c:noMultiLvlLbl val="1"/>
      </c:catAx>
      <c:valAx>
        <c:axId val="41303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03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42650367</c:v>
                </c:pt>
                <c:pt idx="1">
                  <c:v>42685206</c:v>
                </c:pt>
                <c:pt idx="2">
                  <c:v>43037105</c:v>
                </c:pt>
                <c:pt idx="3">
                  <c:v>43515165</c:v>
                </c:pt>
                <c:pt idx="4">
                  <c:v>43903993</c:v>
                </c:pt>
              </c:numCache>
            </c:numRef>
          </c:val>
          <c:extLst>
            <c:ext xmlns:c16="http://schemas.microsoft.com/office/drawing/2014/chart" uri="{C3380CC4-5D6E-409C-BE32-E72D297353CC}">
              <c16:uniqueId val="{00000000-4EF7-4F32-B7EB-755C563430A6}"/>
            </c:ext>
          </c:extLst>
        </c:ser>
        <c:dLbls>
          <c:showLegendKey val="0"/>
          <c:showVal val="0"/>
          <c:showCatName val="0"/>
          <c:showSerName val="0"/>
          <c:showPercent val="0"/>
          <c:showBubbleSize val="0"/>
        </c:dLbls>
        <c:gapWidth val="150"/>
        <c:axId val="413041192"/>
        <c:axId val="4130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4EF7-4F32-B7EB-755C563430A6}"/>
            </c:ext>
          </c:extLst>
        </c:ser>
        <c:dLbls>
          <c:showLegendKey val="0"/>
          <c:showVal val="0"/>
          <c:showCatName val="0"/>
          <c:showSerName val="0"/>
          <c:showPercent val="0"/>
          <c:showBubbleSize val="0"/>
        </c:dLbls>
        <c:marker val="1"/>
        <c:smooth val="0"/>
        <c:axId val="413041192"/>
        <c:axId val="413039232"/>
      </c:lineChart>
      <c:catAx>
        <c:axId val="413041192"/>
        <c:scaling>
          <c:orientation val="minMax"/>
        </c:scaling>
        <c:delete val="1"/>
        <c:axPos val="b"/>
        <c:numFmt formatCode="General" sourceLinked="1"/>
        <c:majorTickMark val="none"/>
        <c:minorTickMark val="none"/>
        <c:tickLblPos val="none"/>
        <c:crossAx val="413039232"/>
        <c:crosses val="autoZero"/>
        <c:auto val="1"/>
        <c:lblAlgn val="ctr"/>
        <c:lblOffset val="100"/>
        <c:noMultiLvlLbl val="1"/>
      </c:catAx>
      <c:valAx>
        <c:axId val="41303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04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12.8</c:v>
                </c:pt>
                <c:pt idx="1">
                  <c:v>11.9</c:v>
                </c:pt>
                <c:pt idx="2">
                  <c:v>12.1</c:v>
                </c:pt>
                <c:pt idx="3">
                  <c:v>12.8</c:v>
                </c:pt>
                <c:pt idx="4">
                  <c:v>13.5</c:v>
                </c:pt>
              </c:numCache>
            </c:numRef>
          </c:val>
          <c:extLst>
            <c:ext xmlns:c16="http://schemas.microsoft.com/office/drawing/2014/chart" uri="{C3380CC4-5D6E-409C-BE32-E72D297353CC}">
              <c16:uniqueId val="{00000000-B60C-4AC4-B232-C0E1115B6F7D}"/>
            </c:ext>
          </c:extLst>
        </c:ser>
        <c:dLbls>
          <c:showLegendKey val="0"/>
          <c:showVal val="0"/>
          <c:showCatName val="0"/>
          <c:showSerName val="0"/>
          <c:showPercent val="0"/>
          <c:showBubbleSize val="0"/>
        </c:dLbls>
        <c:gapWidth val="150"/>
        <c:axId val="413040408"/>
        <c:axId val="41303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B60C-4AC4-B232-C0E1115B6F7D}"/>
            </c:ext>
          </c:extLst>
        </c:ser>
        <c:dLbls>
          <c:showLegendKey val="0"/>
          <c:showVal val="0"/>
          <c:showCatName val="0"/>
          <c:showSerName val="0"/>
          <c:showPercent val="0"/>
          <c:showBubbleSize val="0"/>
        </c:dLbls>
        <c:marker val="1"/>
        <c:smooth val="0"/>
        <c:axId val="413040408"/>
        <c:axId val="413037272"/>
      </c:lineChart>
      <c:catAx>
        <c:axId val="413040408"/>
        <c:scaling>
          <c:orientation val="minMax"/>
        </c:scaling>
        <c:delete val="1"/>
        <c:axPos val="b"/>
        <c:numFmt formatCode="General" sourceLinked="1"/>
        <c:majorTickMark val="none"/>
        <c:minorTickMark val="none"/>
        <c:tickLblPos val="none"/>
        <c:crossAx val="413037272"/>
        <c:crosses val="autoZero"/>
        <c:auto val="1"/>
        <c:lblAlgn val="ctr"/>
        <c:lblOffset val="100"/>
        <c:noMultiLvlLbl val="1"/>
      </c:catAx>
      <c:valAx>
        <c:axId val="41303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04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78.5</c:v>
                </c:pt>
                <c:pt idx="1">
                  <c:v>80.900000000000006</c:v>
                </c:pt>
                <c:pt idx="2">
                  <c:v>77.5</c:v>
                </c:pt>
                <c:pt idx="3">
                  <c:v>75.7</c:v>
                </c:pt>
                <c:pt idx="4">
                  <c:v>67</c:v>
                </c:pt>
              </c:numCache>
            </c:numRef>
          </c:val>
          <c:extLst>
            <c:ext xmlns:c16="http://schemas.microsoft.com/office/drawing/2014/chart" uri="{C3380CC4-5D6E-409C-BE32-E72D297353CC}">
              <c16:uniqueId val="{00000000-2929-4857-BDC6-57AB779511D8}"/>
            </c:ext>
          </c:extLst>
        </c:ser>
        <c:dLbls>
          <c:showLegendKey val="0"/>
          <c:showVal val="0"/>
          <c:showCatName val="0"/>
          <c:showSerName val="0"/>
          <c:showPercent val="0"/>
          <c:showBubbleSize val="0"/>
        </c:dLbls>
        <c:gapWidth val="150"/>
        <c:axId val="413040800"/>
        <c:axId val="41303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2929-4857-BDC6-57AB779511D8}"/>
            </c:ext>
          </c:extLst>
        </c:ser>
        <c:dLbls>
          <c:showLegendKey val="0"/>
          <c:showVal val="0"/>
          <c:showCatName val="0"/>
          <c:showSerName val="0"/>
          <c:showPercent val="0"/>
          <c:showBubbleSize val="0"/>
        </c:dLbls>
        <c:marker val="1"/>
        <c:smooth val="0"/>
        <c:axId val="413040800"/>
        <c:axId val="413035704"/>
      </c:lineChart>
      <c:catAx>
        <c:axId val="413040800"/>
        <c:scaling>
          <c:orientation val="minMax"/>
        </c:scaling>
        <c:delete val="1"/>
        <c:axPos val="b"/>
        <c:numFmt formatCode="General" sourceLinked="1"/>
        <c:majorTickMark val="none"/>
        <c:minorTickMark val="none"/>
        <c:tickLblPos val="none"/>
        <c:crossAx val="413035704"/>
        <c:crosses val="autoZero"/>
        <c:auto val="1"/>
        <c:lblAlgn val="ctr"/>
        <c:lblOffset val="100"/>
        <c:noMultiLvlLbl val="1"/>
      </c:catAx>
      <c:valAx>
        <c:axId val="41303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04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S36" zoomScale="120" zoomScaleNormal="12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静岡県共立蒲原総合病院組合（事業会計分）　共立蒲原総合病院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x14ac:dyDescent="0.15">
      <c r="A8" s="2"/>
      <c r="B8" s="151" t="str">
        <f>データ!K6</f>
        <v>当然財務</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200床以上～300床未満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175</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f>データ!AA6</f>
        <v>92</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x14ac:dyDescent="0.15">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21</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透 I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データ!AD6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267</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x14ac:dyDescent="0.15">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x14ac:dyDescent="0.15">
      <c r="A12" s="2"/>
      <c r="B12" s="140" t="str">
        <f>データ!U6</f>
        <v>-</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21651</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非該当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７：１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162</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f>データ!AG6</f>
        <v>92</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254</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v>
      </c>
      <c r="Q33" s="86"/>
      <c r="R33" s="86"/>
      <c r="S33" s="86"/>
      <c r="T33" s="86"/>
      <c r="U33" s="86"/>
      <c r="V33" s="86"/>
      <c r="W33" s="86"/>
      <c r="X33" s="86"/>
      <c r="Y33" s="86"/>
      <c r="Z33" s="86"/>
      <c r="AA33" s="86"/>
      <c r="AB33" s="86"/>
      <c r="AC33" s="86"/>
      <c r="AD33" s="87"/>
      <c r="AE33" s="85">
        <f>データ!AJ7</f>
        <v>100</v>
      </c>
      <c r="AF33" s="86"/>
      <c r="AG33" s="86"/>
      <c r="AH33" s="86"/>
      <c r="AI33" s="86"/>
      <c r="AJ33" s="86"/>
      <c r="AK33" s="86"/>
      <c r="AL33" s="86"/>
      <c r="AM33" s="86"/>
      <c r="AN33" s="86"/>
      <c r="AO33" s="86"/>
      <c r="AP33" s="86"/>
      <c r="AQ33" s="86"/>
      <c r="AR33" s="86"/>
      <c r="AS33" s="87"/>
      <c r="AT33" s="85">
        <f>データ!AK7</f>
        <v>100</v>
      </c>
      <c r="AU33" s="86"/>
      <c r="AV33" s="86"/>
      <c r="AW33" s="86"/>
      <c r="AX33" s="86"/>
      <c r="AY33" s="86"/>
      <c r="AZ33" s="86"/>
      <c r="BA33" s="86"/>
      <c r="BB33" s="86"/>
      <c r="BC33" s="86"/>
      <c r="BD33" s="86"/>
      <c r="BE33" s="86"/>
      <c r="BF33" s="86"/>
      <c r="BG33" s="86"/>
      <c r="BH33" s="87"/>
      <c r="BI33" s="85">
        <f>データ!AL7</f>
        <v>100</v>
      </c>
      <c r="BJ33" s="86"/>
      <c r="BK33" s="86"/>
      <c r="BL33" s="86"/>
      <c r="BM33" s="86"/>
      <c r="BN33" s="86"/>
      <c r="BO33" s="86"/>
      <c r="BP33" s="86"/>
      <c r="BQ33" s="86"/>
      <c r="BR33" s="86"/>
      <c r="BS33" s="86"/>
      <c r="BT33" s="86"/>
      <c r="BU33" s="86"/>
      <c r="BV33" s="86"/>
      <c r="BW33" s="87"/>
      <c r="BX33" s="85">
        <f>データ!AM7</f>
        <v>100</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85.6</v>
      </c>
      <c r="DE33" s="86"/>
      <c r="DF33" s="86"/>
      <c r="DG33" s="86"/>
      <c r="DH33" s="86"/>
      <c r="DI33" s="86"/>
      <c r="DJ33" s="86"/>
      <c r="DK33" s="86"/>
      <c r="DL33" s="86"/>
      <c r="DM33" s="86"/>
      <c r="DN33" s="86"/>
      <c r="DO33" s="86"/>
      <c r="DP33" s="86"/>
      <c r="DQ33" s="86"/>
      <c r="DR33" s="87"/>
      <c r="DS33" s="85">
        <f>データ!AU7</f>
        <v>83.9</v>
      </c>
      <c r="DT33" s="86"/>
      <c r="DU33" s="86"/>
      <c r="DV33" s="86"/>
      <c r="DW33" s="86"/>
      <c r="DX33" s="86"/>
      <c r="DY33" s="86"/>
      <c r="DZ33" s="86"/>
      <c r="EA33" s="86"/>
      <c r="EB33" s="86"/>
      <c r="EC33" s="86"/>
      <c r="ED33" s="86"/>
      <c r="EE33" s="86"/>
      <c r="EF33" s="86"/>
      <c r="EG33" s="87"/>
      <c r="EH33" s="85">
        <f>データ!AV7</f>
        <v>84.9</v>
      </c>
      <c r="EI33" s="86"/>
      <c r="EJ33" s="86"/>
      <c r="EK33" s="86"/>
      <c r="EL33" s="86"/>
      <c r="EM33" s="86"/>
      <c r="EN33" s="86"/>
      <c r="EO33" s="86"/>
      <c r="EP33" s="86"/>
      <c r="EQ33" s="86"/>
      <c r="ER33" s="86"/>
      <c r="ES33" s="86"/>
      <c r="ET33" s="86"/>
      <c r="EU33" s="86"/>
      <c r="EV33" s="87"/>
      <c r="EW33" s="85">
        <f>データ!AW7</f>
        <v>86.5</v>
      </c>
      <c r="EX33" s="86"/>
      <c r="EY33" s="86"/>
      <c r="EZ33" s="86"/>
      <c r="FA33" s="86"/>
      <c r="FB33" s="86"/>
      <c r="FC33" s="86"/>
      <c r="FD33" s="86"/>
      <c r="FE33" s="86"/>
      <c r="FF33" s="86"/>
      <c r="FG33" s="86"/>
      <c r="FH33" s="86"/>
      <c r="FI33" s="86"/>
      <c r="FJ33" s="86"/>
      <c r="FK33" s="87"/>
      <c r="FL33" s="85">
        <f>データ!AX7</f>
        <v>92.8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74.900000000000006</v>
      </c>
      <c r="KG33" s="86"/>
      <c r="KH33" s="86"/>
      <c r="KI33" s="86"/>
      <c r="KJ33" s="86"/>
      <c r="KK33" s="86"/>
      <c r="KL33" s="86"/>
      <c r="KM33" s="86"/>
      <c r="KN33" s="86"/>
      <c r="KO33" s="86"/>
      <c r="KP33" s="86"/>
      <c r="KQ33" s="86"/>
      <c r="KR33" s="86"/>
      <c r="KS33" s="86"/>
      <c r="KT33" s="87"/>
      <c r="KU33" s="85">
        <f>データ!BQ7</f>
        <v>75</v>
      </c>
      <c r="KV33" s="86"/>
      <c r="KW33" s="86"/>
      <c r="KX33" s="86"/>
      <c r="KY33" s="86"/>
      <c r="KZ33" s="86"/>
      <c r="LA33" s="86"/>
      <c r="LB33" s="86"/>
      <c r="LC33" s="86"/>
      <c r="LD33" s="86"/>
      <c r="LE33" s="86"/>
      <c r="LF33" s="86"/>
      <c r="LG33" s="86"/>
      <c r="LH33" s="86"/>
      <c r="LI33" s="87"/>
      <c r="LJ33" s="85">
        <f>データ!BR7</f>
        <v>76.900000000000006</v>
      </c>
      <c r="LK33" s="86"/>
      <c r="LL33" s="86"/>
      <c r="LM33" s="86"/>
      <c r="LN33" s="86"/>
      <c r="LO33" s="86"/>
      <c r="LP33" s="86"/>
      <c r="LQ33" s="86"/>
      <c r="LR33" s="86"/>
      <c r="LS33" s="86"/>
      <c r="LT33" s="86"/>
      <c r="LU33" s="86"/>
      <c r="LV33" s="86"/>
      <c r="LW33" s="86"/>
      <c r="LX33" s="87"/>
      <c r="LY33" s="85">
        <f>データ!BS7</f>
        <v>75.900000000000006</v>
      </c>
      <c r="LZ33" s="86"/>
      <c r="MA33" s="86"/>
      <c r="MB33" s="86"/>
      <c r="MC33" s="86"/>
      <c r="MD33" s="86"/>
      <c r="ME33" s="86"/>
      <c r="MF33" s="86"/>
      <c r="MG33" s="86"/>
      <c r="MH33" s="86"/>
      <c r="MI33" s="86"/>
      <c r="MJ33" s="86"/>
      <c r="MK33" s="86"/>
      <c r="ML33" s="86"/>
      <c r="MM33" s="87"/>
      <c r="MN33" s="85">
        <f>データ!BT7</f>
        <v>75.8</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183</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30467</v>
      </c>
      <c r="Q55" s="104"/>
      <c r="R55" s="104"/>
      <c r="S55" s="104"/>
      <c r="T55" s="104"/>
      <c r="U55" s="104"/>
      <c r="V55" s="104"/>
      <c r="W55" s="104"/>
      <c r="X55" s="104"/>
      <c r="Y55" s="104"/>
      <c r="Z55" s="104"/>
      <c r="AA55" s="104"/>
      <c r="AB55" s="104"/>
      <c r="AC55" s="104"/>
      <c r="AD55" s="105"/>
      <c r="AE55" s="103">
        <f>データ!CB7</f>
        <v>30775</v>
      </c>
      <c r="AF55" s="104"/>
      <c r="AG55" s="104"/>
      <c r="AH55" s="104"/>
      <c r="AI55" s="104"/>
      <c r="AJ55" s="104"/>
      <c r="AK55" s="104"/>
      <c r="AL55" s="104"/>
      <c r="AM55" s="104"/>
      <c r="AN55" s="104"/>
      <c r="AO55" s="104"/>
      <c r="AP55" s="104"/>
      <c r="AQ55" s="104"/>
      <c r="AR55" s="104"/>
      <c r="AS55" s="105"/>
      <c r="AT55" s="103">
        <f>データ!CC7</f>
        <v>32303</v>
      </c>
      <c r="AU55" s="104"/>
      <c r="AV55" s="104"/>
      <c r="AW55" s="104"/>
      <c r="AX55" s="104"/>
      <c r="AY55" s="104"/>
      <c r="AZ55" s="104"/>
      <c r="BA55" s="104"/>
      <c r="BB55" s="104"/>
      <c r="BC55" s="104"/>
      <c r="BD55" s="104"/>
      <c r="BE55" s="104"/>
      <c r="BF55" s="104"/>
      <c r="BG55" s="104"/>
      <c r="BH55" s="105"/>
      <c r="BI55" s="103">
        <f>データ!CD7</f>
        <v>32335</v>
      </c>
      <c r="BJ55" s="104"/>
      <c r="BK55" s="104"/>
      <c r="BL55" s="104"/>
      <c r="BM55" s="104"/>
      <c r="BN55" s="104"/>
      <c r="BO55" s="104"/>
      <c r="BP55" s="104"/>
      <c r="BQ55" s="104"/>
      <c r="BR55" s="104"/>
      <c r="BS55" s="104"/>
      <c r="BT55" s="104"/>
      <c r="BU55" s="104"/>
      <c r="BV55" s="104"/>
      <c r="BW55" s="105"/>
      <c r="BX55" s="103">
        <f>データ!CE7</f>
        <v>33590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11111</v>
      </c>
      <c r="DE55" s="104"/>
      <c r="DF55" s="104"/>
      <c r="DG55" s="104"/>
      <c r="DH55" s="104"/>
      <c r="DI55" s="104"/>
      <c r="DJ55" s="104"/>
      <c r="DK55" s="104"/>
      <c r="DL55" s="104"/>
      <c r="DM55" s="104"/>
      <c r="DN55" s="104"/>
      <c r="DO55" s="104"/>
      <c r="DP55" s="104"/>
      <c r="DQ55" s="104"/>
      <c r="DR55" s="105"/>
      <c r="DS55" s="103">
        <f>データ!CM7</f>
        <v>11255</v>
      </c>
      <c r="DT55" s="104"/>
      <c r="DU55" s="104"/>
      <c r="DV55" s="104"/>
      <c r="DW55" s="104"/>
      <c r="DX55" s="104"/>
      <c r="DY55" s="104"/>
      <c r="DZ55" s="104"/>
      <c r="EA55" s="104"/>
      <c r="EB55" s="104"/>
      <c r="EC55" s="104"/>
      <c r="ED55" s="104"/>
      <c r="EE55" s="104"/>
      <c r="EF55" s="104"/>
      <c r="EG55" s="105"/>
      <c r="EH55" s="103">
        <f>データ!CN7</f>
        <v>11798</v>
      </c>
      <c r="EI55" s="104"/>
      <c r="EJ55" s="104"/>
      <c r="EK55" s="104"/>
      <c r="EL55" s="104"/>
      <c r="EM55" s="104"/>
      <c r="EN55" s="104"/>
      <c r="EO55" s="104"/>
      <c r="EP55" s="104"/>
      <c r="EQ55" s="104"/>
      <c r="ER55" s="104"/>
      <c r="ES55" s="104"/>
      <c r="ET55" s="104"/>
      <c r="EU55" s="104"/>
      <c r="EV55" s="105"/>
      <c r="EW55" s="103">
        <f>データ!CO7</f>
        <v>12013</v>
      </c>
      <c r="EX55" s="104"/>
      <c r="EY55" s="104"/>
      <c r="EZ55" s="104"/>
      <c r="FA55" s="104"/>
      <c r="FB55" s="104"/>
      <c r="FC55" s="104"/>
      <c r="FD55" s="104"/>
      <c r="FE55" s="104"/>
      <c r="FF55" s="104"/>
      <c r="FG55" s="104"/>
      <c r="FH55" s="104"/>
      <c r="FI55" s="104"/>
      <c r="FJ55" s="104"/>
      <c r="FK55" s="105"/>
      <c r="FL55" s="103">
        <f>データ!CP7</f>
        <v>12697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78.5</v>
      </c>
      <c r="GS55" s="86"/>
      <c r="GT55" s="86"/>
      <c r="GU55" s="86"/>
      <c r="GV55" s="86"/>
      <c r="GW55" s="86"/>
      <c r="GX55" s="86"/>
      <c r="GY55" s="86"/>
      <c r="GZ55" s="86"/>
      <c r="HA55" s="86"/>
      <c r="HB55" s="86"/>
      <c r="HC55" s="86"/>
      <c r="HD55" s="86"/>
      <c r="HE55" s="86"/>
      <c r="HF55" s="87"/>
      <c r="HG55" s="85">
        <f>データ!CX7</f>
        <v>80.900000000000006</v>
      </c>
      <c r="HH55" s="86"/>
      <c r="HI55" s="86"/>
      <c r="HJ55" s="86"/>
      <c r="HK55" s="86"/>
      <c r="HL55" s="86"/>
      <c r="HM55" s="86"/>
      <c r="HN55" s="86"/>
      <c r="HO55" s="86"/>
      <c r="HP55" s="86"/>
      <c r="HQ55" s="86"/>
      <c r="HR55" s="86"/>
      <c r="HS55" s="86"/>
      <c r="HT55" s="86"/>
      <c r="HU55" s="87"/>
      <c r="HV55" s="85">
        <f>データ!CY7</f>
        <v>77.5</v>
      </c>
      <c r="HW55" s="86"/>
      <c r="HX55" s="86"/>
      <c r="HY55" s="86"/>
      <c r="HZ55" s="86"/>
      <c r="IA55" s="86"/>
      <c r="IB55" s="86"/>
      <c r="IC55" s="86"/>
      <c r="ID55" s="86"/>
      <c r="IE55" s="86"/>
      <c r="IF55" s="86"/>
      <c r="IG55" s="86"/>
      <c r="IH55" s="86"/>
      <c r="II55" s="86"/>
      <c r="IJ55" s="87"/>
      <c r="IK55" s="85">
        <f>データ!CZ7</f>
        <v>75.7</v>
      </c>
      <c r="IL55" s="86"/>
      <c r="IM55" s="86"/>
      <c r="IN55" s="86"/>
      <c r="IO55" s="86"/>
      <c r="IP55" s="86"/>
      <c r="IQ55" s="86"/>
      <c r="IR55" s="86"/>
      <c r="IS55" s="86"/>
      <c r="IT55" s="86"/>
      <c r="IU55" s="86"/>
      <c r="IV55" s="86"/>
      <c r="IW55" s="86"/>
      <c r="IX55" s="86"/>
      <c r="IY55" s="87"/>
      <c r="IZ55" s="85">
        <f>データ!DA7</f>
        <v>67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12.8</v>
      </c>
      <c r="KG55" s="86"/>
      <c r="KH55" s="86"/>
      <c r="KI55" s="86"/>
      <c r="KJ55" s="86"/>
      <c r="KK55" s="86"/>
      <c r="KL55" s="86"/>
      <c r="KM55" s="86"/>
      <c r="KN55" s="86"/>
      <c r="KO55" s="86"/>
      <c r="KP55" s="86"/>
      <c r="KQ55" s="86"/>
      <c r="KR55" s="86"/>
      <c r="KS55" s="86"/>
      <c r="KT55" s="87"/>
      <c r="KU55" s="85">
        <f>データ!DI7</f>
        <v>11.9</v>
      </c>
      <c r="KV55" s="86"/>
      <c r="KW55" s="86"/>
      <c r="KX55" s="86"/>
      <c r="KY55" s="86"/>
      <c r="KZ55" s="86"/>
      <c r="LA55" s="86"/>
      <c r="LB55" s="86"/>
      <c r="LC55" s="86"/>
      <c r="LD55" s="86"/>
      <c r="LE55" s="86"/>
      <c r="LF55" s="86"/>
      <c r="LG55" s="86"/>
      <c r="LH55" s="86"/>
      <c r="LI55" s="87"/>
      <c r="LJ55" s="85">
        <f>データ!DJ7</f>
        <v>12.1</v>
      </c>
      <c r="LK55" s="86"/>
      <c r="LL55" s="86"/>
      <c r="LM55" s="86"/>
      <c r="LN55" s="86"/>
      <c r="LO55" s="86"/>
      <c r="LP55" s="86"/>
      <c r="LQ55" s="86"/>
      <c r="LR55" s="86"/>
      <c r="LS55" s="86"/>
      <c r="LT55" s="86"/>
      <c r="LU55" s="86"/>
      <c r="LV55" s="86"/>
      <c r="LW55" s="86"/>
      <c r="LX55" s="87"/>
      <c r="LY55" s="85">
        <f>データ!DK7</f>
        <v>12.8</v>
      </c>
      <c r="LZ55" s="86"/>
      <c r="MA55" s="86"/>
      <c r="MB55" s="86"/>
      <c r="MC55" s="86"/>
      <c r="MD55" s="86"/>
      <c r="ME55" s="86"/>
      <c r="MF55" s="86"/>
      <c r="MG55" s="86"/>
      <c r="MH55" s="86"/>
      <c r="MI55" s="86"/>
      <c r="MJ55" s="86"/>
      <c r="MK55" s="86"/>
      <c r="ML55" s="86"/>
      <c r="MM55" s="87"/>
      <c r="MN55" s="85">
        <f>データ!DL7</f>
        <v>13.5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68.900000000000006</v>
      </c>
      <c r="V79" s="80"/>
      <c r="W79" s="80"/>
      <c r="X79" s="80"/>
      <c r="Y79" s="80"/>
      <c r="Z79" s="80"/>
      <c r="AA79" s="80"/>
      <c r="AB79" s="80"/>
      <c r="AC79" s="80"/>
      <c r="AD79" s="80"/>
      <c r="AE79" s="80"/>
      <c r="AF79" s="80"/>
      <c r="AG79" s="80"/>
      <c r="AH79" s="80"/>
      <c r="AI79" s="80"/>
      <c r="AJ79" s="80"/>
      <c r="AK79" s="80"/>
      <c r="AL79" s="80"/>
      <c r="AM79" s="80"/>
      <c r="AN79" s="80">
        <f>データ!DT7</f>
        <v>69.900000000000006</v>
      </c>
      <c r="AO79" s="80"/>
      <c r="AP79" s="80"/>
      <c r="AQ79" s="80"/>
      <c r="AR79" s="80"/>
      <c r="AS79" s="80"/>
      <c r="AT79" s="80"/>
      <c r="AU79" s="80"/>
      <c r="AV79" s="80"/>
      <c r="AW79" s="80"/>
      <c r="AX79" s="80"/>
      <c r="AY79" s="80"/>
      <c r="AZ79" s="80"/>
      <c r="BA79" s="80"/>
      <c r="BB79" s="80"/>
      <c r="BC79" s="80"/>
      <c r="BD79" s="80"/>
      <c r="BE79" s="80"/>
      <c r="BF79" s="80"/>
      <c r="BG79" s="80">
        <f>データ!DU7</f>
        <v>71.3</v>
      </c>
      <c r="BH79" s="80"/>
      <c r="BI79" s="80"/>
      <c r="BJ79" s="80"/>
      <c r="BK79" s="80"/>
      <c r="BL79" s="80"/>
      <c r="BM79" s="80"/>
      <c r="BN79" s="80"/>
      <c r="BO79" s="80"/>
      <c r="BP79" s="80"/>
      <c r="BQ79" s="80"/>
      <c r="BR79" s="80"/>
      <c r="BS79" s="80"/>
      <c r="BT79" s="80"/>
      <c r="BU79" s="80"/>
      <c r="BV79" s="80"/>
      <c r="BW79" s="80"/>
      <c r="BX79" s="80"/>
      <c r="BY79" s="80"/>
      <c r="BZ79" s="80">
        <f>データ!DV7</f>
        <v>72.7</v>
      </c>
      <c r="CA79" s="80"/>
      <c r="CB79" s="80"/>
      <c r="CC79" s="80"/>
      <c r="CD79" s="80"/>
      <c r="CE79" s="80"/>
      <c r="CF79" s="80"/>
      <c r="CG79" s="80"/>
      <c r="CH79" s="80"/>
      <c r="CI79" s="80"/>
      <c r="CJ79" s="80"/>
      <c r="CK79" s="80"/>
      <c r="CL79" s="80"/>
      <c r="CM79" s="80"/>
      <c r="CN79" s="80"/>
      <c r="CO79" s="80"/>
      <c r="CP79" s="80"/>
      <c r="CQ79" s="80"/>
      <c r="CR79" s="80"/>
      <c r="CS79" s="80">
        <f>データ!DW7</f>
        <v>74.099999999999994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61.8</v>
      </c>
      <c r="EP79" s="80"/>
      <c r="EQ79" s="80"/>
      <c r="ER79" s="80"/>
      <c r="ES79" s="80"/>
      <c r="ET79" s="80"/>
      <c r="EU79" s="80"/>
      <c r="EV79" s="80"/>
      <c r="EW79" s="80"/>
      <c r="EX79" s="80"/>
      <c r="EY79" s="80"/>
      <c r="EZ79" s="80"/>
      <c r="FA79" s="80"/>
      <c r="FB79" s="80"/>
      <c r="FC79" s="80"/>
      <c r="FD79" s="80"/>
      <c r="FE79" s="80"/>
      <c r="FF79" s="80"/>
      <c r="FG79" s="80"/>
      <c r="FH79" s="80">
        <f>データ!EE7</f>
        <v>60.6</v>
      </c>
      <c r="FI79" s="80"/>
      <c r="FJ79" s="80"/>
      <c r="FK79" s="80"/>
      <c r="FL79" s="80"/>
      <c r="FM79" s="80"/>
      <c r="FN79" s="80"/>
      <c r="FO79" s="80"/>
      <c r="FP79" s="80"/>
      <c r="FQ79" s="80"/>
      <c r="FR79" s="80"/>
      <c r="FS79" s="80"/>
      <c r="FT79" s="80"/>
      <c r="FU79" s="80"/>
      <c r="FV79" s="80"/>
      <c r="FW79" s="80"/>
      <c r="FX79" s="80"/>
      <c r="FY79" s="80"/>
      <c r="FZ79" s="80"/>
      <c r="GA79" s="80">
        <f>データ!EF7</f>
        <v>64.7</v>
      </c>
      <c r="GB79" s="80"/>
      <c r="GC79" s="80"/>
      <c r="GD79" s="80"/>
      <c r="GE79" s="80"/>
      <c r="GF79" s="80"/>
      <c r="GG79" s="80"/>
      <c r="GH79" s="80"/>
      <c r="GI79" s="80"/>
      <c r="GJ79" s="80"/>
      <c r="GK79" s="80"/>
      <c r="GL79" s="80"/>
      <c r="GM79" s="80"/>
      <c r="GN79" s="80"/>
      <c r="GO79" s="80"/>
      <c r="GP79" s="80"/>
      <c r="GQ79" s="80"/>
      <c r="GR79" s="80"/>
      <c r="GS79" s="80"/>
      <c r="GT79" s="80">
        <f>データ!EG7</f>
        <v>69.400000000000006</v>
      </c>
      <c r="GU79" s="80"/>
      <c r="GV79" s="80"/>
      <c r="GW79" s="80"/>
      <c r="GX79" s="80"/>
      <c r="GY79" s="80"/>
      <c r="GZ79" s="80"/>
      <c r="HA79" s="80"/>
      <c r="HB79" s="80"/>
      <c r="HC79" s="80"/>
      <c r="HD79" s="80"/>
      <c r="HE79" s="80"/>
      <c r="HF79" s="80"/>
      <c r="HG79" s="80"/>
      <c r="HH79" s="80"/>
      <c r="HI79" s="80"/>
      <c r="HJ79" s="80"/>
      <c r="HK79" s="80"/>
      <c r="HL79" s="80"/>
      <c r="HM79" s="80">
        <f>データ!EH7</f>
        <v>69.8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42650367</v>
      </c>
      <c r="JK79" s="79"/>
      <c r="JL79" s="79"/>
      <c r="JM79" s="79"/>
      <c r="JN79" s="79"/>
      <c r="JO79" s="79"/>
      <c r="JP79" s="79"/>
      <c r="JQ79" s="79"/>
      <c r="JR79" s="79"/>
      <c r="JS79" s="79"/>
      <c r="JT79" s="79"/>
      <c r="JU79" s="79"/>
      <c r="JV79" s="79"/>
      <c r="JW79" s="79"/>
      <c r="JX79" s="79"/>
      <c r="JY79" s="79"/>
      <c r="JZ79" s="79"/>
      <c r="KA79" s="79"/>
      <c r="KB79" s="79"/>
      <c r="KC79" s="79">
        <f>データ!EP7</f>
        <v>42685206</v>
      </c>
      <c r="KD79" s="79"/>
      <c r="KE79" s="79"/>
      <c r="KF79" s="79"/>
      <c r="KG79" s="79"/>
      <c r="KH79" s="79"/>
      <c r="KI79" s="79"/>
      <c r="KJ79" s="79"/>
      <c r="KK79" s="79"/>
      <c r="KL79" s="79"/>
      <c r="KM79" s="79"/>
      <c r="KN79" s="79"/>
      <c r="KO79" s="79"/>
      <c r="KP79" s="79"/>
      <c r="KQ79" s="79"/>
      <c r="KR79" s="79"/>
      <c r="KS79" s="79"/>
      <c r="KT79" s="79"/>
      <c r="KU79" s="79"/>
      <c r="KV79" s="79">
        <f>データ!EQ7</f>
        <v>43037105</v>
      </c>
      <c r="KW79" s="79"/>
      <c r="KX79" s="79"/>
      <c r="KY79" s="79"/>
      <c r="KZ79" s="79"/>
      <c r="LA79" s="79"/>
      <c r="LB79" s="79"/>
      <c r="LC79" s="79"/>
      <c r="LD79" s="79"/>
      <c r="LE79" s="79"/>
      <c r="LF79" s="79"/>
      <c r="LG79" s="79"/>
      <c r="LH79" s="79"/>
      <c r="LI79" s="79"/>
      <c r="LJ79" s="79"/>
      <c r="LK79" s="79"/>
      <c r="LL79" s="79"/>
      <c r="LM79" s="79"/>
      <c r="LN79" s="79"/>
      <c r="LO79" s="79">
        <f>データ!ER7</f>
        <v>43515165</v>
      </c>
      <c r="LP79" s="79"/>
      <c r="LQ79" s="79"/>
      <c r="LR79" s="79"/>
      <c r="LS79" s="79"/>
      <c r="LT79" s="79"/>
      <c r="LU79" s="79"/>
      <c r="LV79" s="79"/>
      <c r="LW79" s="79"/>
      <c r="LX79" s="79"/>
      <c r="LY79" s="79"/>
      <c r="LZ79" s="79"/>
      <c r="MA79" s="79"/>
      <c r="MB79" s="79"/>
      <c r="MC79" s="79"/>
      <c r="MD79" s="79"/>
      <c r="ME79" s="79"/>
      <c r="MF79" s="79"/>
      <c r="MG79" s="79"/>
      <c r="MH79" s="79">
        <f>データ!ES7</f>
        <v>43903993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3p1oAO+KbYkqDhQlAtURgKcFupgGe1xwJFagdNZKanreT76iniX4X5gh3hR89l7kkDoFFdY18WSRfxKUK6x/Q==" saltValue="nmdnkaFWwIKSEvC/+b/DP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107</v>
      </c>
      <c r="AJ4" s="167"/>
      <c r="AK4" s="167"/>
      <c r="AL4" s="167"/>
      <c r="AM4" s="167"/>
      <c r="AN4" s="167"/>
      <c r="AO4" s="167"/>
      <c r="AP4" s="167"/>
      <c r="AQ4" s="167"/>
      <c r="AR4" s="167"/>
      <c r="AS4" s="168"/>
      <c r="AT4" s="169" t="s">
        <v>108</v>
      </c>
      <c r="AU4" s="165"/>
      <c r="AV4" s="165"/>
      <c r="AW4" s="165"/>
      <c r="AX4" s="165"/>
      <c r="AY4" s="165"/>
      <c r="AZ4" s="165"/>
      <c r="BA4" s="165"/>
      <c r="BB4" s="165"/>
      <c r="BC4" s="165"/>
      <c r="BD4" s="165"/>
      <c r="BE4" s="169" t="s">
        <v>109</v>
      </c>
      <c r="BF4" s="165"/>
      <c r="BG4" s="165"/>
      <c r="BH4" s="165"/>
      <c r="BI4" s="165"/>
      <c r="BJ4" s="165"/>
      <c r="BK4" s="165"/>
      <c r="BL4" s="165"/>
      <c r="BM4" s="165"/>
      <c r="BN4" s="165"/>
      <c r="BO4" s="165"/>
      <c r="BP4" s="166" t="s">
        <v>110</v>
      </c>
      <c r="BQ4" s="167"/>
      <c r="BR4" s="167"/>
      <c r="BS4" s="167"/>
      <c r="BT4" s="167"/>
      <c r="BU4" s="167"/>
      <c r="BV4" s="167"/>
      <c r="BW4" s="167"/>
      <c r="BX4" s="167"/>
      <c r="BY4" s="167"/>
      <c r="BZ4" s="168"/>
      <c r="CA4" s="165" t="s">
        <v>111</v>
      </c>
      <c r="CB4" s="165"/>
      <c r="CC4" s="165"/>
      <c r="CD4" s="165"/>
      <c r="CE4" s="165"/>
      <c r="CF4" s="165"/>
      <c r="CG4" s="165"/>
      <c r="CH4" s="165"/>
      <c r="CI4" s="165"/>
      <c r="CJ4" s="165"/>
      <c r="CK4" s="165"/>
      <c r="CL4" s="169"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66" t="s">
        <v>115</v>
      </c>
      <c r="DT4" s="167"/>
      <c r="DU4" s="167"/>
      <c r="DV4" s="167"/>
      <c r="DW4" s="167"/>
      <c r="DX4" s="167"/>
      <c r="DY4" s="167"/>
      <c r="DZ4" s="167"/>
      <c r="EA4" s="167"/>
      <c r="EB4" s="167"/>
      <c r="EC4" s="168"/>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153</v>
      </c>
      <c r="AY5" s="62" t="s">
        <v>147</v>
      </c>
      <c r="AZ5" s="62" t="s">
        <v>148</v>
      </c>
      <c r="BA5" s="62" t="s">
        <v>149</v>
      </c>
      <c r="BB5" s="62" t="s">
        <v>150</v>
      </c>
      <c r="BC5" s="62" t="s">
        <v>151</v>
      </c>
      <c r="BD5" s="62" t="s">
        <v>152</v>
      </c>
      <c r="BE5" s="62" t="s">
        <v>154</v>
      </c>
      <c r="BF5" s="62" t="s">
        <v>155</v>
      </c>
      <c r="BG5" s="62" t="s">
        <v>144</v>
      </c>
      <c r="BH5" s="62" t="s">
        <v>156</v>
      </c>
      <c r="BI5" s="62" t="s">
        <v>153</v>
      </c>
      <c r="BJ5" s="62" t="s">
        <v>147</v>
      </c>
      <c r="BK5" s="62" t="s">
        <v>148</v>
      </c>
      <c r="BL5" s="62" t="s">
        <v>149</v>
      </c>
      <c r="BM5" s="62" t="s">
        <v>150</v>
      </c>
      <c r="BN5" s="62" t="s">
        <v>151</v>
      </c>
      <c r="BO5" s="62" t="s">
        <v>152</v>
      </c>
      <c r="BP5" s="62" t="s">
        <v>154</v>
      </c>
      <c r="BQ5" s="62" t="s">
        <v>143</v>
      </c>
      <c r="BR5" s="62" t="s">
        <v>157</v>
      </c>
      <c r="BS5" s="62" t="s">
        <v>156</v>
      </c>
      <c r="BT5" s="62" t="s">
        <v>153</v>
      </c>
      <c r="BU5" s="62" t="s">
        <v>147</v>
      </c>
      <c r="BV5" s="62" t="s">
        <v>148</v>
      </c>
      <c r="BW5" s="62" t="s">
        <v>149</v>
      </c>
      <c r="BX5" s="62" t="s">
        <v>150</v>
      </c>
      <c r="BY5" s="62" t="s">
        <v>151</v>
      </c>
      <c r="BZ5" s="62" t="s">
        <v>152</v>
      </c>
      <c r="CA5" s="62" t="s">
        <v>142</v>
      </c>
      <c r="CB5" s="62" t="s">
        <v>143</v>
      </c>
      <c r="CC5" s="62" t="s">
        <v>157</v>
      </c>
      <c r="CD5" s="62" t="s">
        <v>156</v>
      </c>
      <c r="CE5" s="62" t="s">
        <v>153</v>
      </c>
      <c r="CF5" s="62" t="s">
        <v>147</v>
      </c>
      <c r="CG5" s="62" t="s">
        <v>148</v>
      </c>
      <c r="CH5" s="62" t="s">
        <v>149</v>
      </c>
      <c r="CI5" s="62" t="s">
        <v>150</v>
      </c>
      <c r="CJ5" s="62" t="s">
        <v>151</v>
      </c>
      <c r="CK5" s="62" t="s">
        <v>152</v>
      </c>
      <c r="CL5" s="62" t="s">
        <v>154</v>
      </c>
      <c r="CM5" s="62" t="s">
        <v>155</v>
      </c>
      <c r="CN5" s="62" t="s">
        <v>144</v>
      </c>
      <c r="CO5" s="62" t="s">
        <v>156</v>
      </c>
      <c r="CP5" s="62" t="s">
        <v>153</v>
      </c>
      <c r="CQ5" s="62" t="s">
        <v>147</v>
      </c>
      <c r="CR5" s="62" t="s">
        <v>148</v>
      </c>
      <c r="CS5" s="62" t="s">
        <v>149</v>
      </c>
      <c r="CT5" s="62" t="s">
        <v>150</v>
      </c>
      <c r="CU5" s="62" t="s">
        <v>151</v>
      </c>
      <c r="CV5" s="62" t="s">
        <v>152</v>
      </c>
      <c r="CW5" s="62" t="s">
        <v>154</v>
      </c>
      <c r="CX5" s="62" t="s">
        <v>143</v>
      </c>
      <c r="CY5" s="62" t="s">
        <v>144</v>
      </c>
      <c r="CZ5" s="62" t="s">
        <v>156</v>
      </c>
      <c r="DA5" s="62" t="s">
        <v>153</v>
      </c>
      <c r="DB5" s="62" t="s">
        <v>147</v>
      </c>
      <c r="DC5" s="62" t="s">
        <v>148</v>
      </c>
      <c r="DD5" s="62" t="s">
        <v>149</v>
      </c>
      <c r="DE5" s="62" t="s">
        <v>150</v>
      </c>
      <c r="DF5" s="62" t="s">
        <v>151</v>
      </c>
      <c r="DG5" s="62" t="s">
        <v>152</v>
      </c>
      <c r="DH5" s="62" t="s">
        <v>154</v>
      </c>
      <c r="DI5" s="62" t="s">
        <v>155</v>
      </c>
      <c r="DJ5" s="62" t="s">
        <v>144</v>
      </c>
      <c r="DK5" s="62" t="s">
        <v>145</v>
      </c>
      <c r="DL5" s="62" t="s">
        <v>153</v>
      </c>
      <c r="DM5" s="62" t="s">
        <v>147</v>
      </c>
      <c r="DN5" s="62" t="s">
        <v>148</v>
      </c>
      <c r="DO5" s="62" t="s">
        <v>149</v>
      </c>
      <c r="DP5" s="62" t="s">
        <v>150</v>
      </c>
      <c r="DQ5" s="62" t="s">
        <v>151</v>
      </c>
      <c r="DR5" s="62" t="s">
        <v>152</v>
      </c>
      <c r="DS5" s="62" t="s">
        <v>154</v>
      </c>
      <c r="DT5" s="62" t="s">
        <v>143</v>
      </c>
      <c r="DU5" s="62" t="s">
        <v>144</v>
      </c>
      <c r="DV5" s="62" t="s">
        <v>156</v>
      </c>
      <c r="DW5" s="62" t="s">
        <v>153</v>
      </c>
      <c r="DX5" s="62" t="s">
        <v>147</v>
      </c>
      <c r="DY5" s="62" t="s">
        <v>148</v>
      </c>
      <c r="DZ5" s="62" t="s">
        <v>149</v>
      </c>
      <c r="EA5" s="62" t="s">
        <v>150</v>
      </c>
      <c r="EB5" s="62" t="s">
        <v>151</v>
      </c>
      <c r="EC5" s="62" t="s">
        <v>152</v>
      </c>
      <c r="ED5" s="62" t="s">
        <v>142</v>
      </c>
      <c r="EE5" s="62" t="s">
        <v>143</v>
      </c>
      <c r="EF5" s="62" t="s">
        <v>144</v>
      </c>
      <c r="EG5" s="62" t="s">
        <v>156</v>
      </c>
      <c r="EH5" s="62" t="s">
        <v>153</v>
      </c>
      <c r="EI5" s="62" t="s">
        <v>147</v>
      </c>
      <c r="EJ5" s="62" t="s">
        <v>148</v>
      </c>
      <c r="EK5" s="62" t="s">
        <v>149</v>
      </c>
      <c r="EL5" s="62" t="s">
        <v>150</v>
      </c>
      <c r="EM5" s="62" t="s">
        <v>151</v>
      </c>
      <c r="EN5" s="62" t="s">
        <v>158</v>
      </c>
      <c r="EO5" s="62" t="s">
        <v>154</v>
      </c>
      <c r="EP5" s="62" t="s">
        <v>155</v>
      </c>
      <c r="EQ5" s="62" t="s">
        <v>157</v>
      </c>
      <c r="ER5" s="62" t="s">
        <v>145</v>
      </c>
      <c r="ES5" s="62" t="s">
        <v>153</v>
      </c>
      <c r="ET5" s="62" t="s">
        <v>147</v>
      </c>
      <c r="EU5" s="62" t="s">
        <v>148</v>
      </c>
      <c r="EV5" s="62" t="s">
        <v>149</v>
      </c>
      <c r="EW5" s="62" t="s">
        <v>150</v>
      </c>
      <c r="EX5" s="62" t="s">
        <v>151</v>
      </c>
      <c r="EY5" s="62" t="s">
        <v>152</v>
      </c>
    </row>
    <row r="6" spans="1:155" s="67" customFormat="1" x14ac:dyDescent="0.15">
      <c r="A6" s="48" t="s">
        <v>159</v>
      </c>
      <c r="B6" s="63">
        <f>B8</f>
        <v>2020</v>
      </c>
      <c r="C6" s="63">
        <f t="shared" ref="C6:M6" si="2">C8</f>
        <v>228010</v>
      </c>
      <c r="D6" s="63">
        <f t="shared" si="2"/>
        <v>46</v>
      </c>
      <c r="E6" s="63">
        <f t="shared" si="2"/>
        <v>6</v>
      </c>
      <c r="F6" s="63">
        <f t="shared" si="2"/>
        <v>0</v>
      </c>
      <c r="G6" s="63">
        <f t="shared" si="2"/>
        <v>1</v>
      </c>
      <c r="H6" s="170" t="str">
        <f>IF(H8&lt;&gt;I8,H8,"")&amp;IF(I8&lt;&gt;J8,I8,"")&amp;"　"&amp;J8</f>
        <v>静岡県共立蒲原総合病院組合（事業会計分）　共立蒲原総合病院</v>
      </c>
      <c r="I6" s="171"/>
      <c r="J6" s="172"/>
      <c r="K6" s="63" t="str">
        <f t="shared" si="2"/>
        <v>当然財務</v>
      </c>
      <c r="L6" s="63" t="str">
        <f t="shared" si="2"/>
        <v>病院事業</v>
      </c>
      <c r="M6" s="63" t="str">
        <f t="shared" si="2"/>
        <v>一般病院</v>
      </c>
      <c r="N6" s="63" t="str">
        <f>N8</f>
        <v>200床以上～300床未満</v>
      </c>
      <c r="O6" s="63" t="str">
        <f>O8</f>
        <v>非設置</v>
      </c>
      <c r="P6" s="63" t="str">
        <f>P8</f>
        <v>直営</v>
      </c>
      <c r="Q6" s="64">
        <f t="shared" ref="Q6:AH6" si="3">Q8</f>
        <v>21</v>
      </c>
      <c r="R6" s="63" t="str">
        <f t="shared" si="3"/>
        <v>対象</v>
      </c>
      <c r="S6" s="63" t="str">
        <f t="shared" si="3"/>
        <v>ド 透 I 訓</v>
      </c>
      <c r="T6" s="63" t="str">
        <f t="shared" si="3"/>
        <v>救</v>
      </c>
      <c r="U6" s="64" t="str">
        <f>U8</f>
        <v>-</v>
      </c>
      <c r="V6" s="64">
        <f>V8</f>
        <v>21651</v>
      </c>
      <c r="W6" s="63" t="str">
        <f>W8</f>
        <v>非該当</v>
      </c>
      <c r="X6" s="63" t="str">
        <f t="shared" ref="X6" si="4">X8</f>
        <v>非該当</v>
      </c>
      <c r="Y6" s="63" t="str">
        <f t="shared" si="3"/>
        <v>７：１</v>
      </c>
      <c r="Z6" s="64">
        <f t="shared" si="3"/>
        <v>175</v>
      </c>
      <c r="AA6" s="64">
        <f t="shared" si="3"/>
        <v>92</v>
      </c>
      <c r="AB6" s="64" t="str">
        <f t="shared" si="3"/>
        <v>-</v>
      </c>
      <c r="AC6" s="64" t="str">
        <f t="shared" si="3"/>
        <v>-</v>
      </c>
      <c r="AD6" s="64" t="str">
        <f t="shared" si="3"/>
        <v>-</v>
      </c>
      <c r="AE6" s="64">
        <f t="shared" si="3"/>
        <v>267</v>
      </c>
      <c r="AF6" s="64">
        <f t="shared" si="3"/>
        <v>162</v>
      </c>
      <c r="AG6" s="64">
        <f t="shared" si="3"/>
        <v>92</v>
      </c>
      <c r="AH6" s="64">
        <f t="shared" si="3"/>
        <v>254</v>
      </c>
      <c r="AI6" s="65">
        <f>IF(AI8="-",NA(),AI8)</f>
        <v>100</v>
      </c>
      <c r="AJ6" s="65">
        <f t="shared" ref="AJ6:AR6" si="5">IF(AJ8="-",NA(),AJ8)</f>
        <v>100</v>
      </c>
      <c r="AK6" s="65">
        <f t="shared" si="5"/>
        <v>100</v>
      </c>
      <c r="AL6" s="65">
        <f t="shared" si="5"/>
        <v>100</v>
      </c>
      <c r="AM6" s="65">
        <f t="shared" si="5"/>
        <v>100</v>
      </c>
      <c r="AN6" s="65">
        <f t="shared" si="5"/>
        <v>96.2</v>
      </c>
      <c r="AO6" s="65">
        <f t="shared" si="5"/>
        <v>97.2</v>
      </c>
      <c r="AP6" s="65">
        <f t="shared" si="5"/>
        <v>97.5</v>
      </c>
      <c r="AQ6" s="65">
        <f t="shared" si="5"/>
        <v>96.9</v>
      </c>
      <c r="AR6" s="65">
        <f t="shared" si="5"/>
        <v>101.8</v>
      </c>
      <c r="AS6" s="65" t="str">
        <f>IF(AS8="-","【-】","【"&amp;SUBSTITUTE(TEXT(AS8,"#,##0.0"),"-","△")&amp;"】")</f>
        <v>【102.5】</v>
      </c>
      <c r="AT6" s="65">
        <f>IF(AT8="-",NA(),AT8)</f>
        <v>85.6</v>
      </c>
      <c r="AU6" s="65">
        <f t="shared" ref="AU6:BC6" si="6">IF(AU8="-",NA(),AU8)</f>
        <v>83.9</v>
      </c>
      <c r="AV6" s="65">
        <f t="shared" si="6"/>
        <v>84.9</v>
      </c>
      <c r="AW6" s="65">
        <f t="shared" si="6"/>
        <v>86.5</v>
      </c>
      <c r="AX6" s="65">
        <f t="shared" si="6"/>
        <v>92.8</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74.900000000000006</v>
      </c>
      <c r="BQ6" s="65">
        <f t="shared" ref="BQ6:BY6" si="8">IF(BQ8="-",NA(),BQ8)</f>
        <v>75</v>
      </c>
      <c r="BR6" s="65">
        <f t="shared" si="8"/>
        <v>76.900000000000006</v>
      </c>
      <c r="BS6" s="65">
        <f t="shared" si="8"/>
        <v>75.900000000000006</v>
      </c>
      <c r="BT6" s="65">
        <f t="shared" si="8"/>
        <v>75.8</v>
      </c>
      <c r="BU6" s="65">
        <f t="shared" si="8"/>
        <v>71.2</v>
      </c>
      <c r="BV6" s="65">
        <f t="shared" si="8"/>
        <v>73</v>
      </c>
      <c r="BW6" s="65">
        <f t="shared" si="8"/>
        <v>72.099999999999994</v>
      </c>
      <c r="BX6" s="65">
        <f t="shared" si="8"/>
        <v>72.900000000000006</v>
      </c>
      <c r="BY6" s="65">
        <f t="shared" si="8"/>
        <v>64.5</v>
      </c>
      <c r="BZ6" s="65" t="str">
        <f>IF(BZ8="-","【-】","【"&amp;SUBSTITUTE(TEXT(BZ8,"#,##0.0"),"-","△")&amp;"】")</f>
        <v>【67.2】</v>
      </c>
      <c r="CA6" s="66">
        <f>IF(CA8="-",NA(),CA8)</f>
        <v>30467</v>
      </c>
      <c r="CB6" s="66">
        <f t="shared" ref="CB6:CJ6" si="9">IF(CB8="-",NA(),CB8)</f>
        <v>30775</v>
      </c>
      <c r="CC6" s="66">
        <f t="shared" si="9"/>
        <v>32303</v>
      </c>
      <c r="CD6" s="66">
        <f t="shared" si="9"/>
        <v>32335</v>
      </c>
      <c r="CE6" s="66">
        <f t="shared" si="9"/>
        <v>33590</v>
      </c>
      <c r="CF6" s="66">
        <f t="shared" si="9"/>
        <v>44825</v>
      </c>
      <c r="CG6" s="66">
        <f t="shared" si="9"/>
        <v>45494</v>
      </c>
      <c r="CH6" s="66">
        <f t="shared" si="9"/>
        <v>47924</v>
      </c>
      <c r="CI6" s="66">
        <f t="shared" si="9"/>
        <v>48807</v>
      </c>
      <c r="CJ6" s="66">
        <f t="shared" si="9"/>
        <v>51594</v>
      </c>
      <c r="CK6" s="65" t="str">
        <f>IF(CK8="-","【-】","【"&amp;SUBSTITUTE(TEXT(CK8,"#,##0"),"-","△")&amp;"】")</f>
        <v>【56,733】</v>
      </c>
      <c r="CL6" s="66">
        <f>IF(CL8="-",NA(),CL8)</f>
        <v>11111</v>
      </c>
      <c r="CM6" s="66">
        <f t="shared" ref="CM6:CU6" si="10">IF(CM8="-",NA(),CM8)</f>
        <v>11255</v>
      </c>
      <c r="CN6" s="66">
        <f t="shared" si="10"/>
        <v>11798</v>
      </c>
      <c r="CO6" s="66">
        <f t="shared" si="10"/>
        <v>12013</v>
      </c>
      <c r="CP6" s="66">
        <f t="shared" si="10"/>
        <v>12697</v>
      </c>
      <c r="CQ6" s="66">
        <f t="shared" si="10"/>
        <v>12023</v>
      </c>
      <c r="CR6" s="66">
        <f t="shared" si="10"/>
        <v>12309</v>
      </c>
      <c r="CS6" s="66">
        <f t="shared" si="10"/>
        <v>12502</v>
      </c>
      <c r="CT6" s="66">
        <f t="shared" si="10"/>
        <v>12970</v>
      </c>
      <c r="CU6" s="66">
        <f t="shared" si="10"/>
        <v>13767</v>
      </c>
      <c r="CV6" s="65" t="str">
        <f>IF(CV8="-","【-】","【"&amp;SUBSTITUTE(TEXT(CV8,"#,##0"),"-","△")&amp;"】")</f>
        <v>【16,778】</v>
      </c>
      <c r="CW6" s="65">
        <f>IF(CW8="-",NA(),CW8)</f>
        <v>78.5</v>
      </c>
      <c r="CX6" s="65">
        <f t="shared" ref="CX6:DF6" si="11">IF(CX8="-",NA(),CX8)</f>
        <v>80.900000000000006</v>
      </c>
      <c r="CY6" s="65">
        <f t="shared" si="11"/>
        <v>77.5</v>
      </c>
      <c r="CZ6" s="65">
        <f t="shared" si="11"/>
        <v>75.7</v>
      </c>
      <c r="DA6" s="65">
        <f t="shared" si="11"/>
        <v>67</v>
      </c>
      <c r="DB6" s="65">
        <f t="shared" si="11"/>
        <v>59.7</v>
      </c>
      <c r="DC6" s="65">
        <f t="shared" si="11"/>
        <v>59</v>
      </c>
      <c r="DD6" s="65">
        <f t="shared" si="11"/>
        <v>59.4</v>
      </c>
      <c r="DE6" s="65">
        <f t="shared" si="11"/>
        <v>59.9</v>
      </c>
      <c r="DF6" s="65">
        <f t="shared" si="11"/>
        <v>63.4</v>
      </c>
      <c r="DG6" s="65" t="str">
        <f>IF(DG8="-","【-】","【"&amp;SUBSTITUTE(TEXT(DG8,"#,##0.0"),"-","△")&amp;"】")</f>
        <v>【58.8】</v>
      </c>
      <c r="DH6" s="65">
        <f>IF(DH8="-",NA(),DH8)</f>
        <v>12.8</v>
      </c>
      <c r="DI6" s="65">
        <f t="shared" ref="DI6:DQ6" si="12">IF(DI8="-",NA(),DI8)</f>
        <v>11.9</v>
      </c>
      <c r="DJ6" s="65">
        <f t="shared" si="12"/>
        <v>12.1</v>
      </c>
      <c r="DK6" s="65">
        <f t="shared" si="12"/>
        <v>12.8</v>
      </c>
      <c r="DL6" s="65">
        <f t="shared" si="12"/>
        <v>13.5</v>
      </c>
      <c r="DM6" s="65">
        <f t="shared" si="12"/>
        <v>20.9</v>
      </c>
      <c r="DN6" s="65">
        <f t="shared" si="12"/>
        <v>20.7</v>
      </c>
      <c r="DO6" s="65">
        <f t="shared" si="12"/>
        <v>20.6</v>
      </c>
      <c r="DP6" s="65">
        <f t="shared" si="12"/>
        <v>20.5</v>
      </c>
      <c r="DQ6" s="65">
        <f t="shared" si="12"/>
        <v>20.2</v>
      </c>
      <c r="DR6" s="65" t="str">
        <f>IF(DR8="-","【-】","【"&amp;SUBSTITUTE(TEXT(DR8,"#,##0.0"),"-","△")&amp;"】")</f>
        <v>【24.8】</v>
      </c>
      <c r="DS6" s="65">
        <f>IF(DS8="-",NA(),DS8)</f>
        <v>68.900000000000006</v>
      </c>
      <c r="DT6" s="65">
        <f t="shared" ref="DT6:EB6" si="13">IF(DT8="-",NA(),DT8)</f>
        <v>69.900000000000006</v>
      </c>
      <c r="DU6" s="65">
        <f t="shared" si="13"/>
        <v>71.3</v>
      </c>
      <c r="DV6" s="65">
        <f t="shared" si="13"/>
        <v>72.7</v>
      </c>
      <c r="DW6" s="65">
        <f t="shared" si="13"/>
        <v>74.099999999999994</v>
      </c>
      <c r="DX6" s="65">
        <f t="shared" si="13"/>
        <v>44.7</v>
      </c>
      <c r="DY6" s="65">
        <f t="shared" si="13"/>
        <v>46.9</v>
      </c>
      <c r="DZ6" s="65">
        <f t="shared" si="13"/>
        <v>48.6</v>
      </c>
      <c r="EA6" s="65">
        <f t="shared" si="13"/>
        <v>50.8</v>
      </c>
      <c r="EB6" s="65">
        <f t="shared" si="13"/>
        <v>51.4</v>
      </c>
      <c r="EC6" s="65" t="str">
        <f>IF(EC8="-","【-】","【"&amp;SUBSTITUTE(TEXT(EC8,"#,##0.0"),"-","△")&amp;"】")</f>
        <v>【54.8】</v>
      </c>
      <c r="ED6" s="65">
        <f>IF(ED8="-",NA(),ED8)</f>
        <v>61.8</v>
      </c>
      <c r="EE6" s="65">
        <f t="shared" ref="EE6:EM6" si="14">IF(EE8="-",NA(),EE8)</f>
        <v>60.6</v>
      </c>
      <c r="EF6" s="65">
        <f t="shared" si="14"/>
        <v>64.7</v>
      </c>
      <c r="EG6" s="65">
        <f t="shared" si="14"/>
        <v>69.400000000000006</v>
      </c>
      <c r="EH6" s="65">
        <f t="shared" si="14"/>
        <v>69.8</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42650367</v>
      </c>
      <c r="EP6" s="66">
        <f t="shared" ref="EP6:EX6" si="15">IF(EP8="-",NA(),EP8)</f>
        <v>42685206</v>
      </c>
      <c r="EQ6" s="66">
        <f t="shared" si="15"/>
        <v>43037105</v>
      </c>
      <c r="ER6" s="66">
        <f t="shared" si="15"/>
        <v>43515165</v>
      </c>
      <c r="ES6" s="66">
        <f t="shared" si="15"/>
        <v>43903993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160</v>
      </c>
      <c r="B7" s="63">
        <f t="shared" ref="B7:AH7" si="16">B8</f>
        <v>2020</v>
      </c>
      <c r="C7" s="63">
        <f t="shared" si="16"/>
        <v>228010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直営</v>
      </c>
      <c r="Q7" s="64">
        <f t="shared" si="16"/>
        <v>21</v>
      </c>
      <c r="R7" s="63" t="str">
        <f t="shared" si="16"/>
        <v>対象</v>
      </c>
      <c r="S7" s="63" t="str">
        <f t="shared" si="16"/>
        <v>ド 透 I 訓</v>
      </c>
      <c r="T7" s="63" t="str">
        <f t="shared" si="16"/>
        <v>救</v>
      </c>
      <c r="U7" s="64" t="str">
        <f>U8</f>
        <v>-</v>
      </c>
      <c r="V7" s="64">
        <f>V8</f>
        <v>21651</v>
      </c>
      <c r="W7" s="63" t="str">
        <f>W8</f>
        <v>非該当</v>
      </c>
      <c r="X7" s="63" t="str">
        <f t="shared" si="16"/>
        <v>非該当</v>
      </c>
      <c r="Y7" s="63" t="str">
        <f t="shared" si="16"/>
        <v>７：１</v>
      </c>
      <c r="Z7" s="64">
        <f t="shared" si="16"/>
        <v>175</v>
      </c>
      <c r="AA7" s="64">
        <f t="shared" si="16"/>
        <v>92</v>
      </c>
      <c r="AB7" s="64" t="str">
        <f t="shared" si="16"/>
        <v>-</v>
      </c>
      <c r="AC7" s="64" t="str">
        <f t="shared" si="16"/>
        <v>-</v>
      </c>
      <c r="AD7" s="64" t="str">
        <f t="shared" si="16"/>
        <v>-</v>
      </c>
      <c r="AE7" s="64">
        <f t="shared" si="16"/>
        <v>267</v>
      </c>
      <c r="AF7" s="64">
        <f t="shared" si="16"/>
        <v>162</v>
      </c>
      <c r="AG7" s="64">
        <f t="shared" si="16"/>
        <v>92</v>
      </c>
      <c r="AH7" s="64">
        <f t="shared" si="16"/>
        <v>254</v>
      </c>
      <c r="AI7" s="65">
        <f>AI8</f>
        <v>100</v>
      </c>
      <c r="AJ7" s="65">
        <f t="shared" ref="AJ7:AR7" si="17">AJ8</f>
        <v>100</v>
      </c>
      <c r="AK7" s="65">
        <f t="shared" si="17"/>
        <v>100</v>
      </c>
      <c r="AL7" s="65">
        <f t="shared" si="17"/>
        <v>100</v>
      </c>
      <c r="AM7" s="65">
        <f t="shared" si="17"/>
        <v>100</v>
      </c>
      <c r="AN7" s="65">
        <f t="shared" si="17"/>
        <v>96.2</v>
      </c>
      <c r="AO7" s="65">
        <f t="shared" si="17"/>
        <v>97.2</v>
      </c>
      <c r="AP7" s="65">
        <f t="shared" si="17"/>
        <v>97.5</v>
      </c>
      <c r="AQ7" s="65">
        <f t="shared" si="17"/>
        <v>96.9</v>
      </c>
      <c r="AR7" s="65">
        <f t="shared" si="17"/>
        <v>101.8</v>
      </c>
      <c r="AS7" s="65"/>
      <c r="AT7" s="65">
        <f>AT8</f>
        <v>85.6</v>
      </c>
      <c r="AU7" s="65">
        <f t="shared" ref="AU7:BC7" si="18">AU8</f>
        <v>83.9</v>
      </c>
      <c r="AV7" s="65">
        <f t="shared" si="18"/>
        <v>84.9</v>
      </c>
      <c r="AW7" s="65">
        <f t="shared" si="18"/>
        <v>86.5</v>
      </c>
      <c r="AX7" s="65">
        <f t="shared" si="18"/>
        <v>92.8</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74.900000000000006</v>
      </c>
      <c r="BQ7" s="65">
        <f t="shared" ref="BQ7:BY7" si="20">BQ8</f>
        <v>75</v>
      </c>
      <c r="BR7" s="65">
        <f t="shared" si="20"/>
        <v>76.900000000000006</v>
      </c>
      <c r="BS7" s="65">
        <f t="shared" si="20"/>
        <v>75.900000000000006</v>
      </c>
      <c r="BT7" s="65">
        <f t="shared" si="20"/>
        <v>75.8</v>
      </c>
      <c r="BU7" s="65">
        <f t="shared" si="20"/>
        <v>71.2</v>
      </c>
      <c r="BV7" s="65">
        <f t="shared" si="20"/>
        <v>73</v>
      </c>
      <c r="BW7" s="65">
        <f t="shared" si="20"/>
        <v>72.099999999999994</v>
      </c>
      <c r="BX7" s="65">
        <f t="shared" si="20"/>
        <v>72.900000000000006</v>
      </c>
      <c r="BY7" s="65">
        <f t="shared" si="20"/>
        <v>64.5</v>
      </c>
      <c r="BZ7" s="65"/>
      <c r="CA7" s="66">
        <f>CA8</f>
        <v>30467</v>
      </c>
      <c r="CB7" s="66">
        <f t="shared" ref="CB7:CJ7" si="21">CB8</f>
        <v>30775</v>
      </c>
      <c r="CC7" s="66">
        <f t="shared" si="21"/>
        <v>32303</v>
      </c>
      <c r="CD7" s="66">
        <f t="shared" si="21"/>
        <v>32335</v>
      </c>
      <c r="CE7" s="66">
        <f t="shared" si="21"/>
        <v>33590</v>
      </c>
      <c r="CF7" s="66">
        <f t="shared" si="21"/>
        <v>44825</v>
      </c>
      <c r="CG7" s="66">
        <f t="shared" si="21"/>
        <v>45494</v>
      </c>
      <c r="CH7" s="66">
        <f t="shared" si="21"/>
        <v>47924</v>
      </c>
      <c r="CI7" s="66">
        <f t="shared" si="21"/>
        <v>48807</v>
      </c>
      <c r="CJ7" s="66">
        <f t="shared" si="21"/>
        <v>51594</v>
      </c>
      <c r="CK7" s="65"/>
      <c r="CL7" s="66">
        <f>CL8</f>
        <v>11111</v>
      </c>
      <c r="CM7" s="66">
        <f t="shared" ref="CM7:CU7" si="22">CM8</f>
        <v>11255</v>
      </c>
      <c r="CN7" s="66">
        <f t="shared" si="22"/>
        <v>11798</v>
      </c>
      <c r="CO7" s="66">
        <f t="shared" si="22"/>
        <v>12013</v>
      </c>
      <c r="CP7" s="66">
        <f t="shared" si="22"/>
        <v>12697</v>
      </c>
      <c r="CQ7" s="66">
        <f t="shared" si="22"/>
        <v>12023</v>
      </c>
      <c r="CR7" s="66">
        <f t="shared" si="22"/>
        <v>12309</v>
      </c>
      <c r="CS7" s="66">
        <f t="shared" si="22"/>
        <v>12502</v>
      </c>
      <c r="CT7" s="66">
        <f t="shared" si="22"/>
        <v>12970</v>
      </c>
      <c r="CU7" s="66">
        <f t="shared" si="22"/>
        <v>13767</v>
      </c>
      <c r="CV7" s="65"/>
      <c r="CW7" s="65">
        <f>CW8</f>
        <v>78.5</v>
      </c>
      <c r="CX7" s="65">
        <f t="shared" ref="CX7:DF7" si="23">CX8</f>
        <v>80.900000000000006</v>
      </c>
      <c r="CY7" s="65">
        <f t="shared" si="23"/>
        <v>77.5</v>
      </c>
      <c r="CZ7" s="65">
        <f t="shared" si="23"/>
        <v>75.7</v>
      </c>
      <c r="DA7" s="65">
        <f t="shared" si="23"/>
        <v>67</v>
      </c>
      <c r="DB7" s="65">
        <f t="shared" si="23"/>
        <v>59.7</v>
      </c>
      <c r="DC7" s="65">
        <f t="shared" si="23"/>
        <v>59</v>
      </c>
      <c r="DD7" s="65">
        <f t="shared" si="23"/>
        <v>59.4</v>
      </c>
      <c r="DE7" s="65">
        <f t="shared" si="23"/>
        <v>59.9</v>
      </c>
      <c r="DF7" s="65">
        <f t="shared" si="23"/>
        <v>63.4</v>
      </c>
      <c r="DG7" s="65"/>
      <c r="DH7" s="65">
        <f>DH8</f>
        <v>12.8</v>
      </c>
      <c r="DI7" s="65">
        <f t="shared" ref="DI7:DQ7" si="24">DI8</f>
        <v>11.9</v>
      </c>
      <c r="DJ7" s="65">
        <f t="shared" si="24"/>
        <v>12.1</v>
      </c>
      <c r="DK7" s="65">
        <f t="shared" si="24"/>
        <v>12.8</v>
      </c>
      <c r="DL7" s="65">
        <f t="shared" si="24"/>
        <v>13.5</v>
      </c>
      <c r="DM7" s="65">
        <f t="shared" si="24"/>
        <v>20.9</v>
      </c>
      <c r="DN7" s="65">
        <f t="shared" si="24"/>
        <v>20.7</v>
      </c>
      <c r="DO7" s="65">
        <f t="shared" si="24"/>
        <v>20.6</v>
      </c>
      <c r="DP7" s="65">
        <f t="shared" si="24"/>
        <v>20.5</v>
      </c>
      <c r="DQ7" s="65">
        <f t="shared" si="24"/>
        <v>20.2</v>
      </c>
      <c r="DR7" s="65"/>
      <c r="DS7" s="65">
        <f>DS8</f>
        <v>68.900000000000006</v>
      </c>
      <c r="DT7" s="65">
        <f t="shared" ref="DT7:EB7" si="25">DT8</f>
        <v>69.900000000000006</v>
      </c>
      <c r="DU7" s="65">
        <f t="shared" si="25"/>
        <v>71.3</v>
      </c>
      <c r="DV7" s="65">
        <f t="shared" si="25"/>
        <v>72.7</v>
      </c>
      <c r="DW7" s="65">
        <f t="shared" si="25"/>
        <v>74.099999999999994</v>
      </c>
      <c r="DX7" s="65">
        <f t="shared" si="25"/>
        <v>44.7</v>
      </c>
      <c r="DY7" s="65">
        <f t="shared" si="25"/>
        <v>46.9</v>
      </c>
      <c r="DZ7" s="65">
        <f t="shared" si="25"/>
        <v>48.6</v>
      </c>
      <c r="EA7" s="65">
        <f t="shared" si="25"/>
        <v>50.8</v>
      </c>
      <c r="EB7" s="65">
        <f t="shared" si="25"/>
        <v>51.4</v>
      </c>
      <c r="EC7" s="65"/>
      <c r="ED7" s="65">
        <f>ED8</f>
        <v>61.8</v>
      </c>
      <c r="EE7" s="65">
        <f t="shared" ref="EE7:EM7" si="26">EE8</f>
        <v>60.6</v>
      </c>
      <c r="EF7" s="65">
        <f t="shared" si="26"/>
        <v>64.7</v>
      </c>
      <c r="EG7" s="65">
        <f t="shared" si="26"/>
        <v>69.400000000000006</v>
      </c>
      <c r="EH7" s="65">
        <f t="shared" si="26"/>
        <v>69.8</v>
      </c>
      <c r="EI7" s="65">
        <f t="shared" si="26"/>
        <v>64.2</v>
      </c>
      <c r="EJ7" s="65">
        <f t="shared" si="26"/>
        <v>67.3</v>
      </c>
      <c r="EK7" s="65">
        <f t="shared" si="26"/>
        <v>70.099999999999994</v>
      </c>
      <c r="EL7" s="65">
        <f t="shared" si="26"/>
        <v>72.599999999999994</v>
      </c>
      <c r="EM7" s="65">
        <f t="shared" si="26"/>
        <v>71.900000000000006</v>
      </c>
      <c r="EN7" s="65"/>
      <c r="EO7" s="66">
        <f>EO8</f>
        <v>42650367</v>
      </c>
      <c r="EP7" s="66">
        <f t="shared" ref="EP7:EX7" si="27">EP8</f>
        <v>42685206</v>
      </c>
      <c r="EQ7" s="66">
        <f t="shared" si="27"/>
        <v>43037105</v>
      </c>
      <c r="ER7" s="66">
        <f t="shared" si="27"/>
        <v>43515165</v>
      </c>
      <c r="ES7" s="66">
        <f t="shared" si="27"/>
        <v>43903993</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228010</v>
      </c>
      <c r="D8" s="68">
        <v>46</v>
      </c>
      <c r="E8" s="68">
        <v>6</v>
      </c>
      <c r="F8" s="68">
        <v>0</v>
      </c>
      <c r="G8" s="68">
        <v>1</v>
      </c>
      <c r="H8" s="68" t="s">
        <v>161</v>
      </c>
      <c r="I8" s="68" t="s">
        <v>162</v>
      </c>
      <c r="J8" s="68" t="s">
        <v>163</v>
      </c>
      <c r="K8" s="68" t="s">
        <v>164</v>
      </c>
      <c r="L8" s="68" t="s">
        <v>165</v>
      </c>
      <c r="M8" s="68" t="s">
        <v>166</v>
      </c>
      <c r="N8" s="68" t="s">
        <v>167</v>
      </c>
      <c r="O8" s="68" t="s">
        <v>168</v>
      </c>
      <c r="P8" s="68" t="s">
        <v>169</v>
      </c>
      <c r="Q8" s="69">
        <v>21</v>
      </c>
      <c r="R8" s="68" t="s">
        <v>170</v>
      </c>
      <c r="S8" s="68" t="s">
        <v>171</v>
      </c>
      <c r="T8" s="68" t="s">
        <v>172</v>
      </c>
      <c r="U8" s="69" t="s">
        <v>39</v>
      </c>
      <c r="V8" s="69">
        <v>21651</v>
      </c>
      <c r="W8" s="68" t="s">
        <v>173</v>
      </c>
      <c r="X8" s="68" t="s">
        <v>173</v>
      </c>
      <c r="Y8" s="70" t="s">
        <v>174</v>
      </c>
      <c r="Z8" s="69">
        <v>175</v>
      </c>
      <c r="AA8" s="69">
        <v>92</v>
      </c>
      <c r="AB8" s="69" t="s">
        <v>39</v>
      </c>
      <c r="AC8" s="69" t="s">
        <v>39</v>
      </c>
      <c r="AD8" s="69" t="s">
        <v>39</v>
      </c>
      <c r="AE8" s="69">
        <v>267</v>
      </c>
      <c r="AF8" s="69">
        <v>162</v>
      </c>
      <c r="AG8" s="69">
        <v>92</v>
      </c>
      <c r="AH8" s="69">
        <v>254</v>
      </c>
      <c r="AI8" s="71">
        <v>100</v>
      </c>
      <c r="AJ8" s="71">
        <v>100</v>
      </c>
      <c r="AK8" s="71">
        <v>100</v>
      </c>
      <c r="AL8" s="71">
        <v>100</v>
      </c>
      <c r="AM8" s="71">
        <v>100</v>
      </c>
      <c r="AN8" s="71">
        <v>96.2</v>
      </c>
      <c r="AO8" s="71">
        <v>97.2</v>
      </c>
      <c r="AP8" s="71">
        <v>97.5</v>
      </c>
      <c r="AQ8" s="71">
        <v>96.9</v>
      </c>
      <c r="AR8" s="71">
        <v>101.8</v>
      </c>
      <c r="AS8" s="71">
        <v>102.5</v>
      </c>
      <c r="AT8" s="71">
        <v>85.6</v>
      </c>
      <c r="AU8" s="71">
        <v>83.9</v>
      </c>
      <c r="AV8" s="71">
        <v>84.9</v>
      </c>
      <c r="AW8" s="71">
        <v>86.5</v>
      </c>
      <c r="AX8" s="71">
        <v>92.8</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74.900000000000006</v>
      </c>
      <c r="BQ8" s="71">
        <v>75</v>
      </c>
      <c r="BR8" s="71">
        <v>76.900000000000006</v>
      </c>
      <c r="BS8" s="71">
        <v>75.900000000000006</v>
      </c>
      <c r="BT8" s="71">
        <v>75.8</v>
      </c>
      <c r="BU8" s="71">
        <v>71.2</v>
      </c>
      <c r="BV8" s="71">
        <v>73</v>
      </c>
      <c r="BW8" s="71">
        <v>72.099999999999994</v>
      </c>
      <c r="BX8" s="71">
        <v>72.900000000000006</v>
      </c>
      <c r="BY8" s="71">
        <v>64.5</v>
      </c>
      <c r="BZ8" s="71">
        <v>67.2</v>
      </c>
      <c r="CA8" s="72">
        <v>30467</v>
      </c>
      <c r="CB8" s="72">
        <v>30775</v>
      </c>
      <c r="CC8" s="72">
        <v>32303</v>
      </c>
      <c r="CD8" s="72">
        <v>32335</v>
      </c>
      <c r="CE8" s="72">
        <v>33590</v>
      </c>
      <c r="CF8" s="72">
        <v>44825</v>
      </c>
      <c r="CG8" s="72">
        <v>45494</v>
      </c>
      <c r="CH8" s="72">
        <v>47924</v>
      </c>
      <c r="CI8" s="72">
        <v>48807</v>
      </c>
      <c r="CJ8" s="72">
        <v>51594</v>
      </c>
      <c r="CK8" s="71">
        <v>56733</v>
      </c>
      <c r="CL8" s="72">
        <v>11111</v>
      </c>
      <c r="CM8" s="72">
        <v>11255</v>
      </c>
      <c r="CN8" s="72">
        <v>11798</v>
      </c>
      <c r="CO8" s="72">
        <v>12013</v>
      </c>
      <c r="CP8" s="72">
        <v>12697</v>
      </c>
      <c r="CQ8" s="72">
        <v>12023</v>
      </c>
      <c r="CR8" s="72">
        <v>12309</v>
      </c>
      <c r="CS8" s="72">
        <v>12502</v>
      </c>
      <c r="CT8" s="72">
        <v>12970</v>
      </c>
      <c r="CU8" s="72">
        <v>13767</v>
      </c>
      <c r="CV8" s="71">
        <v>16778</v>
      </c>
      <c r="CW8" s="72">
        <v>78.5</v>
      </c>
      <c r="CX8" s="72">
        <v>80.900000000000006</v>
      </c>
      <c r="CY8" s="72">
        <v>77.5</v>
      </c>
      <c r="CZ8" s="72">
        <v>75.7</v>
      </c>
      <c r="DA8" s="72">
        <v>67</v>
      </c>
      <c r="DB8" s="72">
        <v>59.7</v>
      </c>
      <c r="DC8" s="72">
        <v>59</v>
      </c>
      <c r="DD8" s="72">
        <v>59.4</v>
      </c>
      <c r="DE8" s="72">
        <v>59.9</v>
      </c>
      <c r="DF8" s="72">
        <v>63.4</v>
      </c>
      <c r="DG8" s="72">
        <v>58.8</v>
      </c>
      <c r="DH8" s="72">
        <v>12.8</v>
      </c>
      <c r="DI8" s="72">
        <v>11.9</v>
      </c>
      <c r="DJ8" s="72">
        <v>12.1</v>
      </c>
      <c r="DK8" s="72">
        <v>12.8</v>
      </c>
      <c r="DL8" s="72">
        <v>13.5</v>
      </c>
      <c r="DM8" s="72">
        <v>20.9</v>
      </c>
      <c r="DN8" s="72">
        <v>20.7</v>
      </c>
      <c r="DO8" s="72">
        <v>20.6</v>
      </c>
      <c r="DP8" s="72">
        <v>20.5</v>
      </c>
      <c r="DQ8" s="72">
        <v>20.2</v>
      </c>
      <c r="DR8" s="72">
        <v>24.8</v>
      </c>
      <c r="DS8" s="71">
        <v>68.900000000000006</v>
      </c>
      <c r="DT8" s="71">
        <v>69.900000000000006</v>
      </c>
      <c r="DU8" s="71">
        <v>71.3</v>
      </c>
      <c r="DV8" s="71">
        <v>72.7</v>
      </c>
      <c r="DW8" s="71">
        <v>74.099999999999994</v>
      </c>
      <c r="DX8" s="71">
        <v>44.7</v>
      </c>
      <c r="DY8" s="71">
        <v>46.9</v>
      </c>
      <c r="DZ8" s="71">
        <v>48.6</v>
      </c>
      <c r="EA8" s="71">
        <v>50.8</v>
      </c>
      <c r="EB8" s="71">
        <v>51.4</v>
      </c>
      <c r="EC8" s="71">
        <v>54.8</v>
      </c>
      <c r="ED8" s="71">
        <v>61.8</v>
      </c>
      <c r="EE8" s="71">
        <v>60.6</v>
      </c>
      <c r="EF8" s="71">
        <v>64.7</v>
      </c>
      <c r="EG8" s="71">
        <v>69.400000000000006</v>
      </c>
      <c r="EH8" s="71">
        <v>69.8</v>
      </c>
      <c r="EI8" s="71">
        <v>64.2</v>
      </c>
      <c r="EJ8" s="71">
        <v>67.3</v>
      </c>
      <c r="EK8" s="71">
        <v>70.099999999999994</v>
      </c>
      <c r="EL8" s="71">
        <v>72.599999999999994</v>
      </c>
      <c r="EM8" s="71">
        <v>71.900000000000006</v>
      </c>
      <c r="EN8" s="71">
        <v>70.3</v>
      </c>
      <c r="EO8" s="72">
        <v>42650367</v>
      </c>
      <c r="EP8" s="72">
        <v>42685206</v>
      </c>
      <c r="EQ8" s="72">
        <v>43037105</v>
      </c>
      <c r="ER8" s="72">
        <v>43515165</v>
      </c>
      <c r="ES8" s="72">
        <v>43903993</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いしかわ　とものり</cp:lastModifiedBy>
  <dcterms:modified xsi:type="dcterms:W3CDTF">2022-01-25T05:00:06Z</dcterms:modified>
</cp:coreProperties>
</file>