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<sst xmlns="http://schemas.openxmlformats.org/spreadsheetml/2006/main" count="217" uniqueCount="107">
  <si>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</si>
  <si>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</si>
  <si>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</si>
  <si>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</si>
  <si>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</si>
  <si>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</si>
  <si>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</si>
  <si>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</si>
  <si>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</si>
  <si>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</si>
  <si>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</si>
  <si>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</si>
  <si>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</si>
  <si>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</si>
  <si>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</si>
  <si>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</si>
  <si>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</si>
  <si>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</si>
  <si>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</si>
  <si>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</si>
  <si>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</si>
  <si>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</si>
  <si>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</si>
  <si>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</si>
  <si>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</si>
  <si>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</si>
  <si>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</si>
  <si>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</si>
  <si>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</si>
  <si>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</si>
  <si>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</si>
  <si>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</si>
  <si>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</si>
  <si>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</si>
  <si>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</si>
  <si>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</si>
  <si>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</si>
  <si>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</si>
  <si>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</si>
  <si>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</si>
  <si>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</si>
  <si>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</si>
  <si>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</si>
  <si>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</si>
  <si>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</si>
  <si>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</si>
  <si>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</si>
  <si>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</si>
  <si>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</si>
  <si>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</si>
  <si>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</si>
  <si>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</si>
  <si>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</si>
  <si>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</si>
  <si>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</si>
  <si>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</si>
  <si>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</si>
  <si>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</si>
  <si>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</si>
  <si>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</si>
  <si>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</si>
  <si>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</si>
  <si>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</si>
  <si>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</si>
  <si>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</si>
  <si>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</si>
  <si>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</si>
  <si>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</si>
  <si>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</si>
  <si>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</si>
  <si>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</si>
  <si>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</si>
  <si>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</si>
  <si>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</si>
  <si>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</si>
  <si>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</si>
  <si>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</si>
  <si>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</si>
  <si>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</si>
  <si>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</si>
  <si>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</si>
  <si>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</si>
  <si>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</si>
  <si>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</si>
  <si>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</si>
  <si>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</si>
  <si>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</si>
  <si>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</si>
  <si>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</si>
  <si>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</si>
  <si>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</si>
  <si>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</si>
  <si>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</si>
  <si>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伊東市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</si>
  <si>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</si>
  <si>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</si>
  <si>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</si>
  <si>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</si>
  <si>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</si>
  <si>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</si>
  <si>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</si>
  <si>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</si>
  <si>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</si>
  <si>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</si>
  <si>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有形固定資産減価償却率は、類似団体平均を若干下回っており、施設の老朽化の状況は他の事業体とほぼ同様の状況であると考えられます。
　老朽管対策については、避難所や医療施設等の重要給水施設への給水確保や管路施設の老朽度合等を考慮し、計画的に更新していきます。</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1" eb="23">
      <t>ジャッカン</t>
    </rPh>
    <rPh sb="23" eb="25">
      <t>シタマワ</t>
    </rPh>
    <rPh sb="30" eb="32">
      <t>シセツ</t>
    </rPh>
    <rPh sb="33" eb="36">
      <t>ロウキュウカ</t>
    </rPh>
    <rPh sb="37" eb="39">
      <t>ジョウキョウ</t>
    </rPh>
    <rPh sb="40" eb="41">
      <t>タ</t>
    </rPh>
    <rPh sb="42" eb="45">
      <t>ジギョウタイ</t>
    </rPh>
    <rPh sb="48" eb="50">
      <t>ドウヨウ</t>
    </rPh>
    <rPh sb="51" eb="53">
      <t>ジョウキョウ</t>
    </rPh>
    <rPh sb="57" eb="58">
      <t>カンガ</t>
    </rPh>
    <rPh sb="66" eb="68">
      <t>ロウキュウ</t>
    </rPh>
    <rPh sb="68" eb="69">
      <t>カン</t>
    </rPh>
    <rPh sb="69" eb="71">
      <t>タイサク</t>
    </rPh>
    <rPh sb="77" eb="80">
      <t>ヒナンジョ</t>
    </rPh>
    <rPh sb="81" eb="83">
      <t>イリョウ</t>
    </rPh>
    <rPh sb="83" eb="85">
      <t>シセツ</t>
    </rPh>
    <rPh sb="85" eb="86">
      <t>トウ</t>
    </rPh>
    <rPh sb="87" eb="89">
      <t>ジュウヨウ</t>
    </rPh>
    <rPh sb="89" eb="91">
      <t>キュウスイ</t>
    </rPh>
    <rPh sb="91" eb="93">
      <t>シセツ</t>
    </rPh>
    <rPh sb="95" eb="97">
      <t>キュウスイ</t>
    </rPh>
    <rPh sb="97" eb="99">
      <t>カクホ</t>
    </rPh>
    <rPh sb="100" eb="102">
      <t>カンロ</t>
    </rPh>
    <rPh sb="102" eb="104">
      <t>シセツ</t>
    </rPh>
    <rPh sb="105" eb="107">
      <t>ロウキュウ</t>
    </rPh>
    <rPh sb="107" eb="109">
      <t>ドアイ</t>
    </rPh>
    <rPh sb="109" eb="110">
      <t>トウ</t>
    </rPh>
    <rPh sb="111" eb="113">
      <t>コウリョ</t>
    </rPh>
    <rPh sb="115" eb="118">
      <t>ケイカクテキ</t>
    </rPh>
    <rPh sb="119" eb="121">
      <t>コウシン</t>
    </rPh>
    <phoneticPr fontId="4"/>
  </si>
  <si>
    <t xml:space="preserve">　経常収支比率は、単年度の収支が黒字であることを示す100％を上回っています。
　また、累積欠損金の発生も無く、本市の経営状況は健全な水準が保たれています。
　流動比率は、類似団体平均を下回っていますが、全国平均とほぼ同水準にあり、必要な支払能力は確保されています。
　企業債残高対給水収益比率は、類似団体平均を上回っていますが、75％を超える自己資本構成比率を維持しており、企業債に対する依存度は低いものと考えられます。
　料金回収率は100％を上回っており、経営に必要な経費を水道料金で賄うとともに、給水原価については、類似団体平均を下回る水準を維持しております。
　施設利用率については、本市は観光を中心とした第３次産業が主要産業であるため、行楽シーズンの水需要の増大を考慮し、適正な施設規模を検討する必要があります。
　有収率は、平成26年度から1.58%向上し、71.00%となりました。引き続き漏水調査の強化に努め、有収率の向上を図っていきます。
</t>
    <rPh sb="1" eb="3">
      <t>ケイジョウ</t>
    </rPh>
    <rPh sb="3" eb="5">
      <t>シュウシ</t>
    </rPh>
    <rPh sb="5" eb="7">
      <t>ヒリツ</t>
    </rPh>
    <rPh sb="9" eb="12">
      <t>タンネンド</t>
    </rPh>
    <rPh sb="13" eb="15">
      <t>シュウシ</t>
    </rPh>
    <rPh sb="16" eb="18">
      <t>クロジ</t>
    </rPh>
    <rPh sb="24" eb="25">
      <t>シメ</t>
    </rPh>
    <rPh sb="31" eb="33">
      <t>ウワマワ</t>
    </rPh>
    <rPh sb="44" eb="46">
      <t>ルイセキ</t>
    </rPh>
    <rPh sb="46" eb="49">
      <t>ケッソンキン</t>
    </rPh>
    <rPh sb="50" eb="52">
      <t>ハッセイ</t>
    </rPh>
    <rPh sb="53" eb="54">
      <t>ナ</t>
    </rPh>
    <rPh sb="56" eb="57">
      <t>ホン</t>
    </rPh>
    <rPh sb="57" eb="58">
      <t>シ</t>
    </rPh>
    <rPh sb="59" eb="61">
      <t>ケイエイ</t>
    </rPh>
    <rPh sb="61" eb="63">
      <t>ジョウキョウ</t>
    </rPh>
    <rPh sb="64" eb="66">
      <t>ケンゼン</t>
    </rPh>
    <rPh sb="67" eb="69">
      <t>スイジュン</t>
    </rPh>
    <rPh sb="70" eb="71">
      <t>タモ</t>
    </rPh>
    <rPh sb="135" eb="137">
      <t>キギョウ</t>
    </rPh>
    <rPh sb="137" eb="138">
      <t>サイ</t>
    </rPh>
    <rPh sb="138" eb="140">
      <t>ザンダカ</t>
    </rPh>
    <rPh sb="140" eb="141">
      <t>タイ</t>
    </rPh>
    <rPh sb="141" eb="143">
      <t>キュウスイ</t>
    </rPh>
    <rPh sb="143" eb="145">
      <t>シュウエキ</t>
    </rPh>
    <rPh sb="145" eb="147">
      <t>ヒリツ</t>
    </rPh>
    <rPh sb="149" eb="151">
      <t>ルイジ</t>
    </rPh>
    <rPh sb="151" eb="153">
      <t>ダンタイ</t>
    </rPh>
    <rPh sb="153" eb="155">
      <t>ヘイキン</t>
    </rPh>
    <rPh sb="156" eb="158">
      <t>ウワマワ</t>
    </rPh>
    <rPh sb="169" eb="170">
      <t>コ</t>
    </rPh>
    <rPh sb="172" eb="174">
      <t>ジコ</t>
    </rPh>
    <rPh sb="174" eb="176">
      <t>シホン</t>
    </rPh>
    <rPh sb="176" eb="178">
      <t>コウセイ</t>
    </rPh>
    <rPh sb="178" eb="180">
      <t>ヒリツ</t>
    </rPh>
    <rPh sb="181" eb="183">
      <t>イジ</t>
    </rPh>
    <rPh sb="188" eb="190">
      <t>キギョウ</t>
    </rPh>
    <rPh sb="190" eb="191">
      <t>サイ</t>
    </rPh>
    <rPh sb="192" eb="193">
      <t>タイ</t>
    </rPh>
    <rPh sb="195" eb="198">
      <t>イゾンド</t>
    </rPh>
    <rPh sb="199" eb="200">
      <t>ヒク</t>
    </rPh>
    <rPh sb="204" eb="205">
      <t>カンガ</t>
    </rPh>
    <rPh sb="213" eb="215">
      <t>リョウキン</t>
    </rPh>
    <rPh sb="215" eb="217">
      <t>カイシュウ</t>
    </rPh>
    <rPh sb="217" eb="218">
      <t>リツ</t>
    </rPh>
    <rPh sb="231" eb="233">
      <t>ケイエイ</t>
    </rPh>
    <rPh sb="234" eb="236">
      <t>ヒツヨウ</t>
    </rPh>
    <rPh sb="237" eb="239">
      <t>ケイヒ</t>
    </rPh>
    <rPh sb="240" eb="242">
      <t>スイドウ</t>
    </rPh>
    <rPh sb="242" eb="244">
      <t>リョウキン</t>
    </rPh>
    <rPh sb="245" eb="246">
      <t>マカナ</t>
    </rPh>
    <rPh sb="252" eb="254">
      <t>キュウスイ</t>
    </rPh>
    <rPh sb="254" eb="256">
      <t>ゲンカ</t>
    </rPh>
    <rPh sb="262" eb="264">
      <t>ルイジ</t>
    </rPh>
    <rPh sb="264" eb="266">
      <t>ダンタイ</t>
    </rPh>
    <rPh sb="266" eb="268">
      <t>ヘイキン</t>
    </rPh>
    <rPh sb="269" eb="271">
      <t>シタマワ</t>
    </rPh>
    <rPh sb="272" eb="274">
      <t>スイジュン</t>
    </rPh>
    <rPh sb="275" eb="277">
      <t>イジ</t>
    </rPh>
    <rPh sb="364" eb="366">
      <t>ユウシュウ</t>
    </rPh>
    <rPh sb="366" eb="367">
      <t>リツ</t>
    </rPh>
    <rPh sb="369" eb="371">
      <t>ヘイセイ</t>
    </rPh>
    <rPh sb="373" eb="375">
      <t>ネンド</t>
    </rPh>
    <rPh sb="382" eb="384">
      <t>コウジョウ</t>
    </rPh>
    <rPh sb="399" eb="400">
      <t>ヒ</t>
    </rPh>
    <rPh sb="401" eb="402">
      <t>ツヅ</t>
    </rPh>
    <rPh sb="403" eb="405">
      <t>ロウスイ</t>
    </rPh>
    <rPh sb="405" eb="407">
      <t>チョウサ</t>
    </rPh>
    <rPh sb="408" eb="410">
      <t>キョウカ</t>
    </rPh>
    <rPh sb="411" eb="412">
      <t>ツト</t>
    </rPh>
    <rPh sb="414" eb="416">
      <t>ユウシュウ</t>
    </rPh>
    <rPh sb="416" eb="417">
      <t>リツ</t>
    </rPh>
    <rPh sb="418" eb="420">
      <t>コウジョウ</t>
    </rPh>
    <rPh sb="421" eb="422">
      <t>ハカ</t>
    </rPh>
    <phoneticPr fontId="4"/>
  </si>
  <si>
    <t>　経常収支比率、料金回収率が100％を超え、累積欠損金も生じておらず、本市の経営状況は、引き続き健全な水準にあります。
　しかし、有収率や管路経年化率等については全国平均や類似団体平均より低い数値を示しています。
　給水人口の減少等により、給水収益は減少傾向にありますが「安全、安心でおいしい水を安定的に供給する」ため、老朽化施設の更新や耐震化等を推進し、水利用の状況に応じた施設の適正な維持管理に努めていくとともに、「おいしい水を安価に提供していく」ために、経常経費や企業債残高の削減等、より一層効率的な事業運営に努めます。</t>
    <rPh sb="1" eb="3">
      <t>ケイジョウ</t>
    </rPh>
    <rPh sb="3" eb="5">
      <t>シュウシ</t>
    </rPh>
    <rPh sb="5" eb="7">
      <t>ヒリツ</t>
    </rPh>
    <rPh sb="8" eb="10">
      <t>リョウキン</t>
    </rPh>
    <rPh sb="10" eb="12">
      <t>カイシュウ</t>
    </rPh>
    <rPh sb="12" eb="13">
      <t>リツ</t>
    </rPh>
    <rPh sb="19" eb="20">
      <t>コ</t>
    </rPh>
    <rPh sb="22" eb="24">
      <t>ルイセキ</t>
    </rPh>
    <rPh sb="24" eb="27">
      <t>ケッソンキン</t>
    </rPh>
    <rPh sb="28" eb="29">
      <t>ショウ</t>
    </rPh>
    <rPh sb="35" eb="36">
      <t>ホン</t>
    </rPh>
    <rPh sb="36" eb="37">
      <t>シ</t>
    </rPh>
    <rPh sb="38" eb="40">
      <t>ケイエイ</t>
    </rPh>
    <rPh sb="40" eb="42">
      <t>ジョウキョウ</t>
    </rPh>
    <rPh sb="44" eb="45">
      <t>ヒ</t>
    </rPh>
    <rPh sb="46" eb="47">
      <t>ツヅ</t>
    </rPh>
    <rPh sb="48" eb="50">
      <t>ケンゼン</t>
    </rPh>
    <rPh sb="51" eb="53">
      <t>スイジュン</t>
    </rPh>
    <rPh sb="65" eb="67">
      <t>ユウシュウ</t>
    </rPh>
    <rPh sb="67" eb="68">
      <t>リツ</t>
    </rPh>
    <rPh sb="69" eb="71">
      <t>カンロ</t>
    </rPh>
    <rPh sb="71" eb="73">
      <t>ケイネン</t>
    </rPh>
    <rPh sb="73" eb="74">
      <t>カ</t>
    </rPh>
    <rPh sb="74" eb="75">
      <t>リツ</t>
    </rPh>
    <rPh sb="75" eb="76">
      <t>トウ</t>
    </rPh>
    <rPh sb="81" eb="83">
      <t>ゼンコク</t>
    </rPh>
    <rPh sb="83" eb="85">
      <t>ヘイキン</t>
    </rPh>
    <rPh sb="86" eb="88">
      <t>ルイジ</t>
    </rPh>
    <rPh sb="88" eb="90">
      <t>ダンタイ</t>
    </rPh>
    <rPh sb="90" eb="92">
      <t>ヘイキン</t>
    </rPh>
    <rPh sb="94" eb="95">
      <t>ヒク</t>
    </rPh>
    <rPh sb="96" eb="98">
      <t>スウチ</t>
    </rPh>
    <rPh sb="99" eb="100">
      <t>シメ</t>
    </rPh>
    <rPh sb="108" eb="110">
      <t>キュウスイ</t>
    </rPh>
    <rPh sb="110" eb="112">
      <t>ジンコウ</t>
    </rPh>
    <rPh sb="113" eb="115">
      <t>ゲンショウ</t>
    </rPh>
    <rPh sb="115" eb="116">
      <t>トウ</t>
    </rPh>
    <rPh sb="120" eb="122">
      <t>キュウスイ</t>
    </rPh>
    <rPh sb="122" eb="124">
      <t>シュウエキ</t>
    </rPh>
    <rPh sb="125" eb="127">
      <t>ゲンショウ</t>
    </rPh>
    <rPh sb="127" eb="129">
      <t>ケイコウ</t>
    </rPh>
    <rPh sb="136" eb="138">
      <t>アンゼン</t>
    </rPh>
    <rPh sb="139" eb="141">
      <t>アンシン</t>
    </rPh>
    <rPh sb="146" eb="147">
      <t>ミズ</t>
    </rPh>
    <rPh sb="148" eb="151">
      <t>アンテイテキ</t>
    </rPh>
    <rPh sb="152" eb="154">
      <t>キョウキュウ</t>
    </rPh>
    <rPh sb="160" eb="163">
      <t>ロウキュウカ</t>
    </rPh>
    <rPh sb="163" eb="165">
      <t>シセツ</t>
    </rPh>
    <rPh sb="166" eb="168">
      <t>コウシン</t>
    </rPh>
    <rPh sb="169" eb="172">
      <t>タイシンカ</t>
    </rPh>
    <rPh sb="172" eb="173">
      <t>トウ</t>
    </rPh>
    <rPh sb="174" eb="176">
      <t>スイシン</t>
    </rPh>
    <rPh sb="178" eb="179">
      <t>ミズ</t>
    </rPh>
    <rPh sb="179" eb="181">
      <t>リヨウ</t>
    </rPh>
    <rPh sb="182" eb="184">
      <t>ジョウキョウ</t>
    </rPh>
    <rPh sb="185" eb="186">
      <t>オウ</t>
    </rPh>
    <rPh sb="188" eb="190">
      <t>シセツ</t>
    </rPh>
    <rPh sb="191" eb="193">
      <t>テキセイ</t>
    </rPh>
    <rPh sb="194" eb="196">
      <t>イジ</t>
    </rPh>
    <rPh sb="196" eb="198">
      <t>カンリ</t>
    </rPh>
    <rPh sb="199" eb="200">
      <t>ツト</t>
    </rPh>
    <rPh sb="214" eb="215">
      <t>ミズ</t>
    </rPh>
    <rPh sb="216" eb="218">
      <t>アンカ</t>
    </rPh>
    <rPh sb="219" eb="221">
      <t>テイキョウ</t>
    </rPh>
    <rPh sb="230" eb="232">
      <t>ケイジョウ</t>
    </rPh>
    <rPh sb="232" eb="234">
      <t>ケイヒ</t>
    </rPh>
    <rPh sb="235" eb="237">
      <t>キギョウ</t>
    </rPh>
    <rPh sb="237" eb="238">
      <t>サイ</t>
    </rPh>
    <rPh sb="238" eb="240">
      <t>ザンダカ</t>
    </rPh>
    <rPh sb="241" eb="243">
      <t>サクゲン</t>
    </rPh>
    <rPh sb="243" eb="244">
      <t>トウ</t>
    </rPh>
    <rPh sb="247" eb="249">
      <t>イッソウ</t>
    </rPh>
    <rPh sb="249" eb="252">
      <t>コウリツテキ</t>
    </rPh>
    <rPh sb="253" eb="255">
      <t>ジギョウ</t>
    </rPh>
    <rPh sb="255" eb="257">
      <t>ウンエイ</t>
    </rPh>
    <rPh sb="258" eb="25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</si>
</sst>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0.21</c:v>
                </c:pt>
                <c:pt idx="1">
                  <c:v>0.63</c:v>
                </c:pt>
                <c:pt idx="2">
                  <c:v>0.42</c:v>
                </c:pt>
                <c:pt idx="3">
                  <c:v>0.9</c:v>
                </c:pt>
                <c:pt idx="4">
                  <c:v>0.79</c:v>
                </c:pt>
              </c:numCache>
            </c:numRef>
          </c:val>
        </c:ser>
        <c:dLbls>
          <c:showLegendKey val="0"/>
          <c:showVal val="0"/>
          <c:showCatName val="0"/>
          <c:showSerName val="0"/>
          <c:showPercent val="0"/>
          <c:showBubbleSize val="0"/>
        </c:dLbls>
        <c:gapWidth val="150"/>
        <c:axId val="44335104"/>
        <c:axId val="443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44335104"/>
        <c:axId val="44337024"/>
      </c:lineChart>
      <c:dateAx>
        <c:axId val="44335104"/>
        <c:scaling>
          <c:orientation val="minMax"/>
        </c:scaling>
        <c:delete val="1"/>
        <c:axPos val="b"/>
        <c:numFmt formatCode="ge" sourceLinked="1"/>
        <c:majorTickMark val="none"/>
        <c:minorTickMark val="none"/>
        <c:tickLblPos val="none"/>
        <c:crossAx val="44337024"/>
        <c:crosses val="autoZero"/>
        <c:auto val="1"/>
        <c:lblOffset val="100"/>
        <c:baseTimeUnit val="years"/>
      </c:dateAx>
      <c:valAx>
        <c:axId val="443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41.47</c:v>
                </c:pt>
                <c:pt idx="1">
                  <c:v>41.73</c:v>
                </c:pt>
                <c:pt idx="2">
                  <c:v>43.49</c:v>
                </c:pt>
                <c:pt idx="3">
                  <c:v>45.66</c:v>
                </c:pt>
                <c:pt idx="4">
                  <c:v>45.26</c:v>
                </c:pt>
              </c:numCache>
            </c:numRef>
          </c:val>
        </c:ser>
        <c:dLbls>
          <c:showLegendKey val="0"/>
          <c:showVal val="0"/>
          <c:showCatName val="0"/>
          <c:showSerName val="0"/>
          <c:showPercent val="0"/>
          <c:showBubbleSize val="0"/>
        </c:dLbls>
        <c:gapWidth val="150"/>
        <c:axId val="46276992"/>
        <c:axId val="462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46276992"/>
        <c:axId val="46278912"/>
      </c:lineChart>
      <c:dateAx>
        <c:axId val="46276992"/>
        <c:scaling>
          <c:orientation val="minMax"/>
        </c:scaling>
        <c:delete val="1"/>
        <c:axPos val="b"/>
        <c:numFmt formatCode="ge" sourceLinked="1"/>
        <c:majorTickMark val="none"/>
        <c:minorTickMark val="none"/>
        <c:tickLblPos val="none"/>
        <c:crossAx val="46278912"/>
        <c:crosses val="autoZero"/>
        <c:auto val="1"/>
        <c:lblOffset val="100"/>
        <c:baseTimeUnit val="years"/>
      </c:dateAx>
      <c:valAx>
        <c:axId val="462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79.599999999999994</c:v>
                </c:pt>
                <c:pt idx="1">
                  <c:v>79.099999999999994</c:v>
                </c:pt>
                <c:pt idx="2">
                  <c:v>74.900000000000006</c:v>
                </c:pt>
                <c:pt idx="3">
                  <c:v>69.42</c:v>
                </c:pt>
                <c:pt idx="4">
                  <c:v>71</c:v>
                </c:pt>
              </c:numCache>
            </c:numRef>
          </c:val>
        </c:ser>
        <c:dLbls>
          <c:showLegendKey val="0"/>
          <c:showVal val="0"/>
          <c:showCatName val="0"/>
          <c:showSerName val="0"/>
          <c:showPercent val="0"/>
          <c:showBubbleSize val="0"/>
        </c:dLbls>
        <c:gapWidth val="150"/>
        <c:axId val="46313472"/>
        <c:axId val="463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46313472"/>
        <c:axId val="46315392"/>
      </c:lineChart>
      <c:dateAx>
        <c:axId val="46313472"/>
        <c:scaling>
          <c:orientation val="minMax"/>
        </c:scaling>
        <c:delete val="1"/>
        <c:axPos val="b"/>
        <c:numFmt formatCode="ge" sourceLinked="1"/>
        <c:majorTickMark val="none"/>
        <c:minorTickMark val="none"/>
        <c:tickLblPos val="none"/>
        <c:crossAx val="46315392"/>
        <c:crosses val="autoZero"/>
        <c:auto val="1"/>
        <c:lblOffset val="100"/>
        <c:baseTimeUnit val="years"/>
      </c:dateAx>
      <c:valAx>
        <c:axId val="463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108.43</c:v>
                </c:pt>
                <c:pt idx="1">
                  <c:v>109.93</c:v>
                </c:pt>
                <c:pt idx="2">
                  <c:v>109.4</c:v>
                </c:pt>
                <c:pt idx="3">
                  <c:v>114.01</c:v>
                </c:pt>
                <c:pt idx="4">
                  <c:v>114.81</c:v>
                </c:pt>
              </c:numCache>
            </c:numRef>
          </c:val>
        </c:ser>
        <c:dLbls>
          <c:showLegendKey val="0"/>
          <c:showVal val="0"/>
          <c:showCatName val="0"/>
          <c:showSerName val="0"/>
          <c:showPercent val="0"/>
          <c:showBubbleSize val="0"/>
        </c:dLbls>
        <c:gapWidth val="150"/>
        <c:axId val="44350848"/>
        <c:axId val="443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44350848"/>
        <c:axId val="44357120"/>
      </c:lineChart>
      <c:dateAx>
        <c:axId val="44350848"/>
        <c:scaling>
          <c:orientation val="minMax"/>
        </c:scaling>
        <c:delete val="1"/>
        <c:axPos val="b"/>
        <c:numFmt formatCode="ge" sourceLinked="1"/>
        <c:majorTickMark val="none"/>
        <c:minorTickMark val="none"/>
        <c:tickLblPos val="none"/>
        <c:crossAx val="44357120"/>
        <c:crosses val="autoZero"/>
        <c:auto val="1"/>
        <c:lblOffset val="100"/>
        <c:baseTimeUnit val="years"/>
      </c:dateAx>
      <c:valAx>
        <c:axId val="4435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37.74</c:v>
                </c:pt>
                <c:pt idx="1">
                  <c:v>38.61</c:v>
                </c:pt>
                <c:pt idx="2">
                  <c:v>39.9</c:v>
                </c:pt>
                <c:pt idx="3">
                  <c:v>42.91</c:v>
                </c:pt>
                <c:pt idx="4">
                  <c:v>43.94</c:v>
                </c:pt>
              </c:numCache>
            </c:numRef>
          </c:val>
        </c:ser>
        <c:dLbls>
          <c:showLegendKey val="0"/>
          <c:showVal val="0"/>
          <c:showCatName val="0"/>
          <c:showSerName val="0"/>
          <c:showPercent val="0"/>
          <c:showBubbleSize val="0"/>
        </c:dLbls>
        <c:gapWidth val="150"/>
        <c:axId val="44768256"/>
        <c:axId val="447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44768256"/>
        <c:axId val="44770432"/>
      </c:lineChart>
      <c:dateAx>
        <c:axId val="44768256"/>
        <c:scaling>
          <c:orientation val="minMax"/>
        </c:scaling>
        <c:delete val="1"/>
        <c:axPos val="b"/>
        <c:numFmt formatCode="ge" sourceLinked="1"/>
        <c:majorTickMark val="none"/>
        <c:minorTickMark val="none"/>
        <c:tickLblPos val="none"/>
        <c:crossAx val="44770432"/>
        <c:crosses val="autoZero"/>
        <c:auto val="1"/>
        <c:lblOffset val="100"/>
        <c:baseTimeUnit val="years"/>
      </c:dateAx>
      <c:valAx>
        <c:axId val="447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19.63</c:v>
                </c:pt>
                <c:pt idx="1">
                  <c:v>21.04</c:v>
                </c:pt>
                <c:pt idx="2">
                  <c:v>26.7</c:v>
                </c:pt>
                <c:pt idx="3">
                  <c:v>29.5</c:v>
                </c:pt>
                <c:pt idx="4">
                  <c:v>29.42</c:v>
                </c:pt>
              </c:numCache>
            </c:numRef>
          </c:val>
        </c:ser>
        <c:dLbls>
          <c:showLegendKey val="0"/>
          <c:showVal val="0"/>
          <c:showCatName val="0"/>
          <c:showSerName val="0"/>
          <c:showPercent val="0"/>
          <c:showBubbleSize val="0"/>
        </c:dLbls>
        <c:gapWidth val="150"/>
        <c:axId val="44818816"/>
        <c:axId val="448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44818816"/>
        <c:axId val="44820736"/>
      </c:lineChart>
      <c:dateAx>
        <c:axId val="44818816"/>
        <c:scaling>
          <c:orientation val="minMax"/>
        </c:scaling>
        <c:delete val="1"/>
        <c:axPos val="b"/>
        <c:numFmt formatCode="ge" sourceLinked="1"/>
        <c:majorTickMark val="none"/>
        <c:minorTickMark val="none"/>
        <c:tickLblPos val="none"/>
        <c:crossAx val="44820736"/>
        <c:crosses val="autoZero"/>
        <c:auto val="1"/>
        <c:lblOffset val="100"/>
        <c:baseTimeUnit val="years"/>
      </c:dateAx>
      <c:valAx>
        <c:axId val="448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833792"/>
        <c:axId val="448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44833792"/>
        <c:axId val="44860544"/>
      </c:lineChart>
      <c:dateAx>
        <c:axId val="44833792"/>
        <c:scaling>
          <c:orientation val="minMax"/>
        </c:scaling>
        <c:delete val="1"/>
        <c:axPos val="b"/>
        <c:numFmt formatCode="ge" sourceLinked="1"/>
        <c:majorTickMark val="none"/>
        <c:minorTickMark val="none"/>
        <c:tickLblPos val="none"/>
        <c:crossAx val="44860544"/>
        <c:crosses val="autoZero"/>
        <c:auto val="1"/>
        <c:lblOffset val="100"/>
        <c:baseTimeUnit val="years"/>
      </c:dateAx>
      <c:valAx>
        <c:axId val="4486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8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349.07</c:v>
                </c:pt>
                <c:pt idx="1">
                  <c:v>525.30999999999995</c:v>
                </c:pt>
                <c:pt idx="2">
                  <c:v>433.32</c:v>
                </c:pt>
                <c:pt idx="3">
                  <c:v>229.04</c:v>
                </c:pt>
                <c:pt idx="4">
                  <c:v>255.6</c:v>
                </c:pt>
              </c:numCache>
            </c:numRef>
          </c:val>
        </c:ser>
        <c:dLbls>
          <c:showLegendKey val="0"/>
          <c:showVal val="0"/>
          <c:showCatName val="0"/>
          <c:showSerName val="0"/>
          <c:showPercent val="0"/>
          <c:showBubbleSize val="0"/>
        </c:dLbls>
        <c:gapWidth val="150"/>
        <c:axId val="44890368"/>
        <c:axId val="460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44890368"/>
        <c:axId val="46072192"/>
      </c:lineChart>
      <c:dateAx>
        <c:axId val="44890368"/>
        <c:scaling>
          <c:orientation val="minMax"/>
        </c:scaling>
        <c:delete val="1"/>
        <c:axPos val="b"/>
        <c:numFmt formatCode="ge" sourceLinked="1"/>
        <c:majorTickMark val="none"/>
        <c:minorTickMark val="none"/>
        <c:tickLblPos val="none"/>
        <c:crossAx val="46072192"/>
        <c:crosses val="autoZero"/>
        <c:auto val="1"/>
        <c:lblOffset val="100"/>
        <c:baseTimeUnit val="years"/>
      </c:dateAx>
      <c:valAx>
        <c:axId val="4607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8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372.61</c:v>
                </c:pt>
                <c:pt idx="1">
                  <c:v>362.28</c:v>
                </c:pt>
                <c:pt idx="2">
                  <c:v>366.95</c:v>
                </c:pt>
                <c:pt idx="3">
                  <c:v>371.07</c:v>
                </c:pt>
                <c:pt idx="4">
                  <c:v>374.13</c:v>
                </c:pt>
              </c:numCache>
            </c:numRef>
          </c:val>
        </c:ser>
        <c:dLbls>
          <c:showLegendKey val="0"/>
          <c:showVal val="0"/>
          <c:showCatName val="0"/>
          <c:showSerName val="0"/>
          <c:showPercent val="0"/>
          <c:showBubbleSize val="0"/>
        </c:dLbls>
        <c:gapWidth val="150"/>
        <c:axId val="46098304"/>
        <c:axId val="461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46098304"/>
        <c:axId val="46108672"/>
      </c:lineChart>
      <c:dateAx>
        <c:axId val="46098304"/>
        <c:scaling>
          <c:orientation val="minMax"/>
        </c:scaling>
        <c:delete val="1"/>
        <c:axPos val="b"/>
        <c:numFmt formatCode="ge" sourceLinked="1"/>
        <c:majorTickMark val="none"/>
        <c:minorTickMark val="none"/>
        <c:tickLblPos val="none"/>
        <c:crossAx val="46108672"/>
        <c:crosses val="autoZero"/>
        <c:auto val="1"/>
        <c:lblOffset val="100"/>
        <c:baseTimeUnit val="years"/>
      </c:dateAx>
      <c:valAx>
        <c:axId val="4610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104.67</c:v>
                </c:pt>
                <c:pt idx="1">
                  <c:v>107.59</c:v>
                </c:pt>
                <c:pt idx="2">
                  <c:v>107.58</c:v>
                </c:pt>
                <c:pt idx="3">
                  <c:v>113.89</c:v>
                </c:pt>
                <c:pt idx="4">
                  <c:v>114.99</c:v>
                </c:pt>
              </c:numCache>
            </c:numRef>
          </c:val>
        </c:ser>
        <c:dLbls>
          <c:showLegendKey val="0"/>
          <c:showVal val="0"/>
          <c:showCatName val="0"/>
          <c:showSerName val="0"/>
          <c:showPercent val="0"/>
          <c:showBubbleSize val="0"/>
        </c:dLbls>
        <c:gapWidth val="150"/>
        <c:axId val="46151168"/>
        <c:axId val="461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46151168"/>
        <c:axId val="46153088"/>
      </c:lineChart>
      <c:dateAx>
        <c:axId val="46151168"/>
        <c:scaling>
          <c:orientation val="minMax"/>
        </c:scaling>
        <c:delete val="1"/>
        <c:axPos val="b"/>
        <c:numFmt formatCode="ge" sourceLinked="1"/>
        <c:majorTickMark val="none"/>
        <c:minorTickMark val="none"/>
        <c:tickLblPos val="none"/>
        <c:crossAx val="46153088"/>
        <c:crosses val="autoZero"/>
        <c:auto val="1"/>
        <c:lblOffset val="100"/>
        <c:baseTimeUnit val="years"/>
      </c:dateAx>
      <c:valAx>
        <c:axId val="461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147.24</c:v>
                </c:pt>
                <c:pt idx="1">
                  <c:v>143.72999999999999</c:v>
                </c:pt>
                <c:pt idx="2">
                  <c:v>143.99</c:v>
                </c:pt>
                <c:pt idx="3">
                  <c:v>136.19</c:v>
                </c:pt>
                <c:pt idx="4">
                  <c:v>134.88</c:v>
                </c:pt>
              </c:numCache>
            </c:numRef>
          </c:val>
        </c:ser>
        <c:dLbls>
          <c:showLegendKey val="0"/>
          <c:showVal val="0"/>
          <c:showCatName val="0"/>
          <c:showSerName val="0"/>
          <c:showPercent val="0"/>
          <c:showBubbleSize val="0"/>
        </c:dLbls>
        <c:gapWidth val="150"/>
        <c:axId val="46170880"/>
        <c:axId val="461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46170880"/>
        <c:axId val="46172800"/>
      </c:lineChart>
      <c:dateAx>
        <c:axId val="46170880"/>
        <c:scaling>
          <c:orientation val="minMax"/>
        </c:scaling>
        <c:delete val="1"/>
        <c:axPos val="b"/>
        <c:numFmt formatCode="ge" sourceLinked="1"/>
        <c:majorTickMark val="none"/>
        <c:minorTickMark val="none"/>
        <c:tickLblPos val="none"/>
        <c:crossAx val="46172800"/>
        <c:crosses val="autoZero"/>
        <c:auto val="1"/>
        <c:lblOffset val="100"/>
        <c:baseTimeUnit val="years"/>
      </c:dateAx>
      <c:valAx>
        <c:axId val="461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伊東市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71473</v>
      </c>
      <c r="AJ8" s="75"/>
      <c r="AK8" s="75"/>
      <c r="AL8" s="75"/>
      <c r="AM8" s="75"/>
      <c r="AN8" s="75"/>
      <c r="AO8" s="75"/>
      <c r="AP8" s="76"/>
      <c r="AQ8" s="57">
        <f>データ!R6</f>
        <v>124.1</v>
      </c>
      <c r="AR8" s="57"/>
      <c r="AS8" s="57"/>
      <c r="AT8" s="57"/>
      <c r="AU8" s="57"/>
      <c r="AV8" s="57"/>
      <c r="AW8" s="57"/>
      <c r="AX8" s="57"/>
      <c r="AY8" s="57">
        <f>データ!S6</f>
        <v>575.92999999999995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76.45</v>
      </c>
      <c r="K10" s="57"/>
      <c r="L10" s="57"/>
      <c r="M10" s="57"/>
      <c r="N10" s="57"/>
      <c r="O10" s="57"/>
      <c r="P10" s="57"/>
      <c r="Q10" s="57"/>
      <c r="R10" s="57">
        <f>データ!O6</f>
        <v>87.08</v>
      </c>
      <c r="S10" s="57"/>
      <c r="T10" s="57"/>
      <c r="U10" s="57"/>
      <c r="V10" s="57"/>
      <c r="W10" s="57"/>
      <c r="X10" s="57"/>
      <c r="Y10" s="57"/>
      <c r="Z10" s="65">
        <f>データ!P6</f>
        <v>2454</v>
      </c>
      <c r="AA10" s="65"/>
      <c r="AB10" s="65"/>
      <c r="AC10" s="65"/>
      <c r="AD10" s="65"/>
      <c r="AE10" s="65"/>
      <c r="AF10" s="65"/>
      <c r="AG10" s="65"/>
      <c r="AH10" s="2"/>
      <c r="AI10" s="65">
        <f>データ!T6</f>
        <v>61855</v>
      </c>
      <c r="AJ10" s="65"/>
      <c r="AK10" s="65"/>
      <c r="AL10" s="65"/>
      <c r="AM10" s="65"/>
      <c r="AN10" s="65"/>
      <c r="AO10" s="65"/>
      <c r="AP10" s="65"/>
      <c r="AQ10" s="57">
        <f>データ!U6</f>
        <v>42.35</v>
      </c>
      <c r="AR10" s="57"/>
      <c r="AS10" s="57"/>
      <c r="AT10" s="57"/>
      <c r="AU10" s="57"/>
      <c r="AV10" s="57"/>
      <c r="AW10" s="57"/>
      <c r="AX10" s="57"/>
      <c r="AY10" s="57">
        <f>データ!V6</f>
        <v>1460.57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222089</v>
      </c>
      <c r="D6" s="31">
        <f t="shared" si="3"/>
        <v>46</v>
      </c>
      <c r="E6" s="31">
        <f t="shared" si="3"/>
        <v>1</v>
      </c>
      <c r="F6" s="31">
        <f t="shared" si="3"/>
        <v>0</v>
      </c>
      <c r="G6" s="31">
        <f t="shared" si="3"/>
        <v>1</v>
      </c>
      <c r="H6" s="31" t="str">
        <f t="shared" si="3"/>
        <v>静岡県　伊東市</v>
      </c>
      <c r="I6" s="31" t="str">
        <f t="shared" si="3"/>
        <v>法適用</v>
      </c>
      <c r="J6" s="31" t="str">
        <f t="shared" si="3"/>
        <v>水道事業</v>
      </c>
      <c r="K6" s="31" t="str">
        <f t="shared" si="3"/>
        <v>末端給水事業</v>
      </c>
      <c r="L6" s="31" t="str">
        <f t="shared" si="3"/>
        <v>A4</v>
      </c>
      <c r="M6" s="32" t="str">
        <f t="shared" si="3"/>
        <v>-</v>
      </c>
      <c r="N6" s="32">
        <f t="shared" si="3"/>
        <v>76.45</v>
      </c>
      <c r="O6" s="32">
        <f t="shared" si="3"/>
        <v>87.08</v>
      </c>
      <c r="P6" s="32">
        <f t="shared" si="3"/>
        <v>2454</v>
      </c>
      <c r="Q6" s="32">
        <f t="shared" si="3"/>
        <v>71473</v>
      </c>
      <c r="R6" s="32">
        <f t="shared" si="3"/>
        <v>124.1</v>
      </c>
      <c r="S6" s="32">
        <f t="shared" si="3"/>
        <v>575.92999999999995</v>
      </c>
      <c r="T6" s="32">
        <f t="shared" si="3"/>
        <v>61855</v>
      </c>
      <c r="U6" s="32">
        <f t="shared" si="3"/>
        <v>42.35</v>
      </c>
      <c r="V6" s="32">
        <f t="shared" si="3"/>
        <v>1460.57</v>
      </c>
      <c r="W6" s="33">
        <f>IF(W7="",NA(),W7)</f>
        <v>108.43</v>
      </c>
      <c r="X6" s="33">
        <f t="shared" ref="X6:AF6" si="4">IF(X7="",NA(),X7)</f>
        <v>109.93</v>
      </c>
      <c r="Y6" s="33">
        <f t="shared" si="4"/>
        <v>109.4</v>
      </c>
      <c r="Z6" s="33">
        <f t="shared" si="4"/>
        <v>114.01</v>
      </c>
      <c r="AA6" s="33">
        <f t="shared" si="4"/>
        <v>114.81</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349.07</v>
      </c>
      <c r="AT6" s="33">
        <f t="shared" ref="AT6:BB6" si="6">IF(AT7="",NA(),AT7)</f>
        <v>525.30999999999995</v>
      </c>
      <c r="AU6" s="33">
        <f t="shared" si="6"/>
        <v>433.32</v>
      </c>
      <c r="AV6" s="33">
        <f t="shared" si="6"/>
        <v>229.04</v>
      </c>
      <c r="AW6" s="33">
        <f t="shared" si="6"/>
        <v>255.6</v>
      </c>
      <c r="AX6" s="33">
        <f t="shared" si="6"/>
        <v>695.41</v>
      </c>
      <c r="AY6" s="33">
        <f t="shared" si="6"/>
        <v>701</v>
      </c>
      <c r="AZ6" s="33">
        <f t="shared" si="6"/>
        <v>739.59</v>
      </c>
      <c r="BA6" s="33">
        <f t="shared" si="6"/>
        <v>335.95</v>
      </c>
      <c r="BB6" s="33">
        <f t="shared" si="6"/>
        <v>346.59</v>
      </c>
      <c r="BC6" s="32" t="str">
        <f>IF(BC7="","",IF(BC7="-","【-】","【"&amp;SUBSTITUTE(TEXT(BC7,"#,##0.00"),"-","△")&amp;"】"))</f>
        <v>【262.74】</v>
      </c>
      <c r="BD6" s="33">
        <f>IF(BD7="",NA(),BD7)</f>
        <v>372.61</v>
      </c>
      <c r="BE6" s="33">
        <f t="shared" ref="BE6:BM6" si="7">IF(BE7="",NA(),BE7)</f>
        <v>362.28</v>
      </c>
      <c r="BF6" s="33">
        <f t="shared" si="7"/>
        <v>366.95</v>
      </c>
      <c r="BG6" s="33">
        <f t="shared" si="7"/>
        <v>371.07</v>
      </c>
      <c r="BH6" s="33">
        <f t="shared" si="7"/>
        <v>374.13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104.67</v>
      </c>
      <c r="BP6" s="33">
        <f t="shared" ref="BP6:BX6" si="8">IF(BP7="",NA(),BP7)</f>
        <v>107.59</v>
      </c>
      <c r="BQ6" s="33">
        <f t="shared" si="8"/>
        <v>107.58</v>
      </c>
      <c r="BR6" s="33">
        <f t="shared" si="8"/>
        <v>113.89</v>
      </c>
      <c r="BS6" s="33">
        <f t="shared" si="8"/>
        <v>114.99</v>
      </c>
      <c r="BT6" s="33">
        <f t="shared" si="8"/>
        <v>99.61</v>
      </c>
      <c r="BU6" s="33">
        <f t="shared" si="8"/>
        <v>100.27</v>
      </c>
      <c r="BV6" s="33">
        <f t="shared" si="8"/>
        <v>99.46</v>
      </c>
      <c r="BW6" s="33">
        <f t="shared" si="8"/>
        <v>105.21</v>
      </c>
      <c r="BX6" s="33">
        <f t="shared" si="8"/>
        <v>105.71</v>
      </c>
      <c r="BY6" s="32" t="str">
        <f>IF(BY7="","",IF(BY7="-","【-】","【"&amp;SUBSTITUTE(TEXT(BY7,"#,##0.00"),"-","△")&amp;"】"))</f>
        <v>【104.99】</v>
      </c>
      <c r="BZ6" s="33">
        <f>IF(BZ7="",NA(),BZ7)</f>
        <v>147.24</v>
      </c>
      <c r="CA6" s="33">
        <f t="shared" ref="CA6:CI6" si="9">IF(CA7="",NA(),CA7)</f>
        <v>143.72999999999999</v>
      </c>
      <c r="CB6" s="33">
        <f t="shared" si="9"/>
        <v>143.99</v>
      </c>
      <c r="CC6" s="33">
        <f t="shared" si="9"/>
        <v>136.19</v>
      </c>
      <c r="CD6" s="33">
        <f t="shared" si="9"/>
        <v>134.88</v>
      </c>
      <c r="CE6" s="33">
        <f t="shared" si="9"/>
        <v>169.59</v>
      </c>
      <c r="CF6" s="33">
        <f t="shared" si="9"/>
        <v>169.62</v>
      </c>
      <c r="CG6" s="33">
        <f t="shared" si="9"/>
        <v>171.78</v>
      </c>
      <c r="CH6" s="33">
        <f t="shared" si="9"/>
        <v>162.59</v>
      </c>
      <c r="CI6" s="33">
        <f t="shared" si="9"/>
        <v>162.15</v>
      </c>
      <c r="CJ6" s="32" t="str">
        <f>IF(CJ7="","",IF(CJ7="-","【-】","【"&amp;SUBSTITUTE(TEXT(CJ7,"#,##0.00"),"-","△")&amp;"】"))</f>
        <v>【163.72】</v>
      </c>
      <c r="CK6" s="33">
        <f>IF(CK7="",NA(),CK7)</f>
        <v>41.47</v>
      </c>
      <c r="CL6" s="33">
        <f t="shared" ref="CL6:CT6" si="10">IF(CL7="",NA(),CL7)</f>
        <v>41.73</v>
      </c>
      <c r="CM6" s="33">
        <f t="shared" si="10"/>
        <v>43.49</v>
      </c>
      <c r="CN6" s="33">
        <f t="shared" si="10"/>
        <v>45.66</v>
      </c>
      <c r="CO6" s="33">
        <f t="shared" si="10"/>
        <v>45.26</v>
      </c>
      <c r="CP6" s="33">
        <f t="shared" si="10"/>
        <v>60.04</v>
      </c>
      <c r="CQ6" s="33">
        <f t="shared" si="10"/>
        <v>59.88</v>
      </c>
      <c r="CR6" s="33">
        <f t="shared" si="10"/>
        <v>59.68</v>
      </c>
      <c r="CS6" s="33">
        <f t="shared" si="10"/>
        <v>59.17</v>
      </c>
      <c r="CT6" s="33">
        <f t="shared" si="10"/>
        <v>59.34</v>
      </c>
      <c r="CU6" s="32" t="str">
        <f>IF(CU7="","",IF(CU7="-","【-】","【"&amp;SUBSTITUTE(TEXT(CU7,"#,##0.00"),"-","△")&amp;"】"))</f>
        <v>【59.76】</v>
      </c>
      <c r="CV6" s="33">
        <f>IF(CV7="",NA(),CV7)</f>
        <v>79.599999999999994</v>
      </c>
      <c r="CW6" s="33">
        <f t="shared" ref="CW6:DE6" si="11">IF(CW7="",NA(),CW7)</f>
        <v>79.099999999999994</v>
      </c>
      <c r="CX6" s="33">
        <f t="shared" si="11"/>
        <v>74.900000000000006</v>
      </c>
      <c r="CY6" s="33">
        <f t="shared" si="11"/>
        <v>69.42</v>
      </c>
      <c r="CZ6" s="33">
        <f t="shared" si="11"/>
        <v>71</v>
      </c>
      <c r="DA6" s="33">
        <f t="shared" si="11"/>
        <v>87.33</v>
      </c>
      <c r="DB6" s="33">
        <f t="shared" si="11"/>
        <v>87.65</v>
      </c>
      <c r="DC6" s="33">
        <f t="shared" si="11"/>
        <v>87.63</v>
      </c>
      <c r="DD6" s="33">
        <f t="shared" si="11"/>
        <v>87.6</v>
      </c>
      <c r="DE6" s="33">
        <f t="shared" si="11"/>
        <v>87.74</v>
      </c>
      <c r="DF6" s="32" t="str">
        <f>IF(DF7="","",IF(DF7="-","【-】","【"&amp;SUBSTITUTE(TEXT(DF7,"#,##0.00"),"-","△")&amp;"】"))</f>
        <v>【89.95】</v>
      </c>
      <c r="DG6" s="33">
        <f>IF(DG7="",NA(),DG7)</f>
        <v>37.74</v>
      </c>
      <c r="DH6" s="33">
        <f t="shared" ref="DH6:DP6" si="12">IF(DH7="",NA(),DH7)</f>
        <v>38.61</v>
      </c>
      <c r="DI6" s="33">
        <f t="shared" si="12"/>
        <v>39.9</v>
      </c>
      <c r="DJ6" s="33">
        <f t="shared" si="12"/>
        <v>42.91</v>
      </c>
      <c r="DK6" s="33">
        <f t="shared" si="12"/>
        <v>43.94</v>
      </c>
      <c r="DL6" s="33">
        <f t="shared" si="12"/>
        <v>37.71</v>
      </c>
      <c r="DM6" s="33">
        <f t="shared" si="12"/>
        <v>38.69</v>
      </c>
      <c r="DN6" s="33">
        <f t="shared" si="12"/>
        <v>39.65</v>
      </c>
      <c r="DO6" s="33">
        <f t="shared" si="12"/>
        <v>45.25</v>
      </c>
      <c r="DP6" s="33">
        <f t="shared" si="12"/>
        <v>46.27</v>
      </c>
      <c r="DQ6" s="32" t="str">
        <f>IF(DQ7="","",IF(DQ7="-","【-】","【"&amp;SUBSTITUTE(TEXT(DQ7,"#,##0.00"),"-","△")&amp;"】"))</f>
        <v>【47.18】</v>
      </c>
      <c r="DR6" s="33">
        <f>IF(DR7="",NA(),DR7)</f>
        <v>19.63</v>
      </c>
      <c r="DS6" s="33">
        <f t="shared" ref="DS6:EA6" si="13">IF(DS7="",NA(),DS7)</f>
        <v>21.04</v>
      </c>
      <c r="DT6" s="33">
        <f t="shared" si="13"/>
        <v>26.7</v>
      </c>
      <c r="DU6" s="33">
        <f t="shared" si="13"/>
        <v>29.5</v>
      </c>
      <c r="DV6" s="33">
        <f t="shared" si="13"/>
        <v>29.42</v>
      </c>
      <c r="DW6" s="33">
        <f t="shared" si="13"/>
        <v>7.67</v>
      </c>
      <c r="DX6" s="33">
        <f t="shared" si="13"/>
        <v>8.4</v>
      </c>
      <c r="DY6" s="33">
        <f t="shared" si="13"/>
        <v>9.7100000000000009</v>
      </c>
      <c r="DZ6" s="33">
        <f t="shared" si="13"/>
        <v>10.71</v>
      </c>
      <c r="EA6" s="33">
        <f t="shared" si="13"/>
        <v>10.93</v>
      </c>
      <c r="EB6" s="32" t="str">
        <f>IF(EB7="","",IF(EB7="-","【-】","【"&amp;SUBSTITUTE(TEXT(EB7,"#,##0.00"),"-","△")&amp;"】"))</f>
        <v>【13.18】</v>
      </c>
      <c r="EC6" s="33">
        <f>IF(EC7="",NA(),EC7)</f>
        <v>0.21</v>
      </c>
      <c r="ED6" s="33">
        <f t="shared" ref="ED6:EL6" si="14">IF(ED7="",NA(),ED7)</f>
        <v>0.63</v>
      </c>
      <c r="EE6" s="33">
        <f t="shared" si="14"/>
        <v>0.42</v>
      </c>
      <c r="EF6" s="33">
        <f t="shared" si="14"/>
        <v>0.9</v>
      </c>
      <c r="EG6" s="33">
        <f t="shared" si="14"/>
        <v>0.79</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222089</v>
      </c>
      <c r="D7" s="35">
        <v>46</v>
      </c>
      <c r="E7" s="35">
        <v>1</v>
      </c>
      <c r="F7" s="35">
        <v>0</v>
      </c>
      <c r="G7" s="35">
        <v>1</v>
      </c>
      <c r="H7" s="35" t="s">
        <v>93</v>
      </c>
      <c r="I7" s="35" t="s">
        <v>94</v>
      </c>
      <c r="J7" s="35" t="s">
        <v>95</v>
      </c>
      <c r="K7" s="35" t="s">
        <v>96</v>
      </c>
      <c r="L7" s="35" t="s">
        <v>97</v>
      </c>
      <c r="M7" s="36" t="s">
        <v>98</v>
      </c>
      <c r="N7" s="36">
        <v>76.45</v>
      </c>
      <c r="O7" s="36">
        <v>87.08</v>
      </c>
      <c r="P7" s="36">
        <v>2454</v>
      </c>
      <c r="Q7" s="36">
        <v>71473</v>
      </c>
      <c r="R7" s="36">
        <v>124.1</v>
      </c>
      <c r="S7" s="36">
        <v>575.92999999999995</v>
      </c>
      <c r="T7" s="36">
        <v>61855</v>
      </c>
      <c r="U7" s="36">
        <v>42.35</v>
      </c>
      <c r="V7" s="36">
        <v>1460.57</v>
      </c>
      <c r="W7" s="36">
        <v>108.43</v>
      </c>
      <c r="X7" s="36">
        <v>109.93</v>
      </c>
      <c r="Y7" s="36">
        <v>109.4</v>
      </c>
      <c r="Z7" s="36">
        <v>114.01</v>
      </c>
      <c r="AA7" s="36">
        <v>114.81</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349.07</v>
      </c>
      <c r="AT7" s="36">
        <v>525.30999999999995</v>
      </c>
      <c r="AU7" s="36">
        <v>433.32</v>
      </c>
      <c r="AV7" s="36">
        <v>229.04</v>
      </c>
      <c r="AW7" s="36">
        <v>255.6</v>
      </c>
      <c r="AX7" s="36">
        <v>695.41</v>
      </c>
      <c r="AY7" s="36">
        <v>701</v>
      </c>
      <c r="AZ7" s="36">
        <v>739.59</v>
      </c>
      <c r="BA7" s="36">
        <v>335.95</v>
      </c>
      <c r="BB7" s="36">
        <v>346.59</v>
      </c>
      <c r="BC7" s="36">
        <v>262.74</v>
      </c>
      <c r="BD7" s="36">
        <v>372.61</v>
      </c>
      <c r="BE7" s="36">
        <v>362.28</v>
      </c>
      <c r="BF7" s="36">
        <v>366.95</v>
      </c>
      <c r="BG7" s="36">
        <v>371.07</v>
      </c>
      <c r="BH7" s="36">
        <v>374.13</v>
      </c>
      <c r="BI7" s="36">
        <v>343.45</v>
      </c>
      <c r="BJ7" s="36">
        <v>330.99</v>
      </c>
      <c r="BK7" s="36">
        <v>324.08999999999997</v>
      </c>
      <c r="BL7" s="36">
        <v>319.82</v>
      </c>
      <c r="BM7" s="36">
        <v>312.02999999999997</v>
      </c>
      <c r="BN7" s="36">
        <v>276.38</v>
      </c>
      <c r="BO7" s="36">
        <v>104.67</v>
      </c>
      <c r="BP7" s="36">
        <v>107.59</v>
      </c>
      <c r="BQ7" s="36">
        <v>107.58</v>
      </c>
      <c r="BR7" s="36">
        <v>113.89</v>
      </c>
      <c r="BS7" s="36">
        <v>114.99</v>
      </c>
      <c r="BT7" s="36">
        <v>99.61</v>
      </c>
      <c r="BU7" s="36">
        <v>100.27</v>
      </c>
      <c r="BV7" s="36">
        <v>99.46</v>
      </c>
      <c r="BW7" s="36">
        <v>105.21</v>
      </c>
      <c r="BX7" s="36">
        <v>105.71</v>
      </c>
      <c r="BY7" s="36">
        <v>104.99</v>
      </c>
      <c r="BZ7" s="36">
        <v>147.24</v>
      </c>
      <c r="CA7" s="36">
        <v>143.72999999999999</v>
      </c>
      <c r="CB7" s="36">
        <v>143.99</v>
      </c>
      <c r="CC7" s="36">
        <v>136.19</v>
      </c>
      <c r="CD7" s="36">
        <v>134.88</v>
      </c>
      <c r="CE7" s="36">
        <v>169.59</v>
      </c>
      <c r="CF7" s="36">
        <v>169.62</v>
      </c>
      <c r="CG7" s="36">
        <v>171.78</v>
      </c>
      <c r="CH7" s="36">
        <v>162.59</v>
      </c>
      <c r="CI7" s="36">
        <v>162.15</v>
      </c>
      <c r="CJ7" s="36">
        <v>163.72</v>
      </c>
      <c r="CK7" s="36">
        <v>41.47</v>
      </c>
      <c r="CL7" s="36">
        <v>41.73</v>
      </c>
      <c r="CM7" s="36">
        <v>43.49</v>
      </c>
      <c r="CN7" s="36">
        <v>45.66</v>
      </c>
      <c r="CO7" s="36">
        <v>45.26</v>
      </c>
      <c r="CP7" s="36">
        <v>60.04</v>
      </c>
      <c r="CQ7" s="36">
        <v>59.88</v>
      </c>
      <c r="CR7" s="36">
        <v>59.68</v>
      </c>
      <c r="CS7" s="36">
        <v>59.17</v>
      </c>
      <c r="CT7" s="36">
        <v>59.34</v>
      </c>
      <c r="CU7" s="36">
        <v>59.76</v>
      </c>
      <c r="CV7" s="36">
        <v>79.599999999999994</v>
      </c>
      <c r="CW7" s="36">
        <v>79.099999999999994</v>
      </c>
      <c r="CX7" s="36">
        <v>74.900000000000006</v>
      </c>
      <c r="CY7" s="36">
        <v>69.42</v>
      </c>
      <c r="CZ7" s="36">
        <v>71</v>
      </c>
      <c r="DA7" s="36">
        <v>87.33</v>
      </c>
      <c r="DB7" s="36">
        <v>87.65</v>
      </c>
      <c r="DC7" s="36">
        <v>87.63</v>
      </c>
      <c r="DD7" s="36">
        <v>87.6</v>
      </c>
      <c r="DE7" s="36">
        <v>87.74</v>
      </c>
      <c r="DF7" s="36">
        <v>89.95</v>
      </c>
      <c r="DG7" s="36">
        <v>37.74</v>
      </c>
      <c r="DH7" s="36">
        <v>38.61</v>
      </c>
      <c r="DI7" s="36">
        <v>39.9</v>
      </c>
      <c r="DJ7" s="36">
        <v>42.91</v>
      </c>
      <c r="DK7" s="36">
        <v>43.94</v>
      </c>
      <c r="DL7" s="36">
        <v>37.71</v>
      </c>
      <c r="DM7" s="36">
        <v>38.69</v>
      </c>
      <c r="DN7" s="36">
        <v>39.65</v>
      </c>
      <c r="DO7" s="36">
        <v>45.25</v>
      </c>
      <c r="DP7" s="36">
        <v>46.27</v>
      </c>
      <c r="DQ7" s="36">
        <v>47.18</v>
      </c>
      <c r="DR7" s="36">
        <v>19.63</v>
      </c>
      <c r="DS7" s="36">
        <v>21.04</v>
      </c>
      <c r="DT7" s="36">
        <v>26.7</v>
      </c>
      <c r="DU7" s="36">
        <v>29.5</v>
      </c>
      <c r="DV7" s="36">
        <v>29.42</v>
      </c>
      <c r="DW7" s="36">
        <v>7.67</v>
      </c>
      <c r="DX7" s="36">
        <v>8.4</v>
      </c>
      <c r="DY7" s="36">
        <v>9.7100000000000009</v>
      </c>
      <c r="DZ7" s="36">
        <v>10.71</v>
      </c>
      <c r="EA7" s="36">
        <v>10.93</v>
      </c>
      <c r="EB7" s="36">
        <v>13.18</v>
      </c>
      <c r="EC7" s="36">
        <v>0.21</v>
      </c>
      <c r="ED7" s="36">
        <v>0.63</v>
      </c>
      <c r="EE7" s="36">
        <v>0.42</v>
      </c>
      <c r="EF7" s="36">
        <v>0.9</v>
      </c>
      <c r="EG7" s="36">
        <v>0.79</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2017-02-23T15:39:02Z</cp:lastPrinted>
  <dcterms:created xsi:type="dcterms:W3CDTF">2017-02-01T08:42:22Z</dcterms:created>
  <dcterms:modified xsi:type="dcterms:W3CDTF">2017-02-23T15:39:04Z</dcterms:modified>
  <cp:category/>
</cp:coreProperties>
</file>