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<sst xmlns="http://schemas.openxmlformats.org/spreadsheetml/2006/main" count="225" uniqueCount="111">
  <si>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</si>
  <si>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</si>
  <si>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</si>
  <si>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</si>
  <si>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</si>
  <si>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</si>
  <si>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</si>
  <si>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</si>
  <si>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</si>
  <si>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</si>
  <si>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</si>
  <si>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</si>
  <si>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</si>
  <si>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</si>
  <si>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</si>
  <si>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</si>
  <si>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</si>
  <si>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</si>
  <si>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</si>
  <si>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</si>
  <si>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</si>
  <si>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</si>
  <si>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</si>
  <si>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</si>
  <si>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</si>
  <si>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</si>
  <si>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</si>
  <si>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</si>
  <si>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</si>
  <si>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</si>
  <si>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</si>
  <si>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</si>
  <si>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</si>
  <si>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</si>
  <si>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</si>
  <si>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</si>
  <si>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</si>
  <si>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</si>
  <si>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</si>
  <si>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</si>
  <si>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</si>
  <si>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</si>
  <si>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</si>
  <si>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</si>
  <si>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</si>
  <si>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</si>
  <si>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</si>
  <si>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</si>
  <si>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</si>
  <si>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</si>
  <si>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</si>
  <si>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</si>
  <si>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</si>
  <si>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</si>
  <si>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</si>
  <si>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</si>
  <si>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</si>
  <si>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</si>
  <si>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</si>
  <si>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</si>
  <si>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</si>
  <si>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</si>
  <si>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</si>
  <si>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</si>
  <si>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</si>
  <si>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</si>
  <si>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</si>
  <si>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</si>
  <si>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</si>
  <si>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</si>
  <si>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</si>
  <si>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</si>
  <si>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</si>
  <si>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</si>
  <si>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</si>
  <si>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</si>
  <si>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</si>
  <si>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</si>
  <si>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</si>
  <si>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</si>
  <si>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</si>
  <si>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</si>
  <si>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</si>
  <si>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</si>
  <si>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</si>
  <si>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</si>
  <si>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</si>
  <si>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</si>
  <si>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</si>
  <si>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</si>
  <si>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</si>
  <si>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</si>
  <si>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</si>
  <si>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</si>
  <si>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</si>
  <si>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</si>
  <si>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磐田市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</si>
  <si>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</si>
  <si>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</si>
  <si>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</si>
  <si>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</si>
  <si>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</si>
  <si>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</si>
  <si>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</si>
  <si>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</si>
  <si>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</si>
  <si>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</si>
  <si>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</si>
  <si>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の耐用年数を超過しているものは無いため、老朽化の状況は健全である。しかし、民間から移管された住宅団地でのカメラ調査では、亀裂、たるみ等が確認されているため、劣化の度合判定を基に順次改修を進めていく。
　また、今後増加する改修費用の平準化を図るため管理計画を策定していくが、これにより経営に影響を与えることが想定されるため、経営の改善を進めると共に将来的には財源確保のための料金改定も必要になると思われる。</t>
    <rPh sb="1" eb="3">
      <t>カンキョ</t>
    </rPh>
    <rPh sb="4" eb="6">
      <t>タイヨウ</t>
    </rPh>
    <rPh sb="6" eb="8">
      <t>ネンスウ</t>
    </rPh>
    <rPh sb="9" eb="11">
      <t>チョウカ</t>
    </rPh>
    <rPh sb="18" eb="19">
      <t>ナ</t>
    </rPh>
    <rPh sb="23" eb="26">
      <t>ロウキュウカ</t>
    </rPh>
    <rPh sb="27" eb="29">
      <t>ジョウキョウ</t>
    </rPh>
    <rPh sb="30" eb="32">
      <t>ケンゼン</t>
    </rPh>
    <rPh sb="40" eb="42">
      <t>ミンカン</t>
    </rPh>
    <rPh sb="44" eb="46">
      <t>イカン</t>
    </rPh>
    <rPh sb="49" eb="51">
      <t>ジュウタク</t>
    </rPh>
    <rPh sb="51" eb="53">
      <t>ダンチ</t>
    </rPh>
    <rPh sb="58" eb="60">
      <t>チョウサ</t>
    </rPh>
    <rPh sb="63" eb="65">
      <t>キレツ</t>
    </rPh>
    <rPh sb="69" eb="70">
      <t>トウ</t>
    </rPh>
    <rPh sb="71" eb="73">
      <t>カクニン</t>
    </rPh>
    <rPh sb="81" eb="83">
      <t>レッカ</t>
    </rPh>
    <rPh sb="84" eb="86">
      <t>ドアイ</t>
    </rPh>
    <rPh sb="86" eb="88">
      <t>ハンテイ</t>
    </rPh>
    <rPh sb="89" eb="90">
      <t>モト</t>
    </rPh>
    <rPh sb="91" eb="93">
      <t>ジュンジ</t>
    </rPh>
    <rPh sb="93" eb="95">
      <t>カイシュウ</t>
    </rPh>
    <rPh sb="96" eb="97">
      <t>スス</t>
    </rPh>
    <rPh sb="107" eb="109">
      <t>コンゴ</t>
    </rPh>
    <rPh sb="109" eb="111">
      <t>ゾウカ</t>
    </rPh>
    <rPh sb="113" eb="115">
      <t>カイシュウ</t>
    </rPh>
    <rPh sb="115" eb="117">
      <t>ヒヨウ</t>
    </rPh>
    <rPh sb="118" eb="121">
      <t>ヘイジュンカ</t>
    </rPh>
    <rPh sb="122" eb="123">
      <t>ハカ</t>
    </rPh>
    <rPh sb="126" eb="128">
      <t>カンリ</t>
    </rPh>
    <rPh sb="128" eb="130">
      <t>ケイカク</t>
    </rPh>
    <rPh sb="131" eb="133">
      <t>サクテイ</t>
    </rPh>
    <rPh sb="144" eb="146">
      <t>ケイエイ</t>
    </rPh>
    <rPh sb="147" eb="149">
      <t>エイキョウ</t>
    </rPh>
    <rPh sb="150" eb="151">
      <t>アタ</t>
    </rPh>
    <rPh sb="156" eb="158">
      <t>ソウテイ</t>
    </rPh>
    <rPh sb="164" eb="166">
      <t>ケイエイ</t>
    </rPh>
    <rPh sb="167" eb="169">
      <t>カイゼン</t>
    </rPh>
    <rPh sb="170" eb="171">
      <t>スス</t>
    </rPh>
    <rPh sb="174" eb="175">
      <t>トモ</t>
    </rPh>
    <rPh sb="176" eb="178">
      <t>ショウライ</t>
    </rPh>
    <rPh sb="178" eb="179">
      <t>テキ</t>
    </rPh>
    <rPh sb="181" eb="183">
      <t>ザイゲン</t>
    </rPh>
    <rPh sb="183" eb="185">
      <t>カクホ</t>
    </rPh>
    <rPh sb="189" eb="191">
      <t>リョウキン</t>
    </rPh>
    <rPh sb="191" eb="193">
      <t>カイテイ</t>
    </rPh>
    <rPh sb="194" eb="196">
      <t>ヒツヨウ</t>
    </rPh>
    <rPh sb="200" eb="201">
      <t>オモ</t>
    </rPh>
    <phoneticPr fontId="4"/>
  </si>
  <si>
    <t>収益的収支比率について、使用料収入は増加しており、企業債の償還もピーク時を超えて減少傾向になっているが、平成27年4月に静岡県より流域下水道施設の移管を受けた際に残債を引き継いだことで、実質的には企業債の償還分が増加して、減少傾向となった。
経費回収率については、磐南浄化センターの民間委託により効率的な施設の維持管理に努めているが、有収水量の減少により、100％には及ばない状況である。今後は、更なる費用削減や施設の更新需要も見込んだ料金改定等を行い経営改善に向けた取り組みが必要となる。
水洗化率については、接続率92.6％と公共下水道への接続は着実に進んでいるが、人口減少や節水機器の普及による使用水量の伸び悩みを解消することが今後の課題と考えられる。</t>
    <rPh sb="18" eb="20">
      <t>ゾウカ</t>
    </rPh>
    <rPh sb="29" eb="31">
      <t>ショウカン</t>
    </rPh>
    <rPh sb="42" eb="44">
      <t>ケイコウ</t>
    </rPh>
    <rPh sb="79" eb="80">
      <t>サイ</t>
    </rPh>
    <rPh sb="84" eb="85">
      <t>ヒ</t>
    </rPh>
    <rPh sb="86" eb="87">
      <t>ツ</t>
    </rPh>
    <rPh sb="93" eb="96">
      <t>ジッシツテキ</t>
    </rPh>
    <rPh sb="98" eb="100">
      <t>キギョウ</t>
    </rPh>
    <rPh sb="100" eb="101">
      <t>サイ</t>
    </rPh>
    <rPh sb="104" eb="105">
      <t>ブン</t>
    </rPh>
    <rPh sb="133" eb="134">
      <t>バン</t>
    </rPh>
    <rPh sb="134" eb="135">
      <t>ナン</t>
    </rPh>
    <rPh sb="168" eb="169">
      <t>ユウ</t>
    </rPh>
    <rPh sb="169" eb="170">
      <t>シュウ</t>
    </rPh>
    <rPh sb="170" eb="172">
      <t>スイリョウ</t>
    </rPh>
    <rPh sb="173" eb="175">
      <t>ゲンショウ</t>
    </rPh>
    <rPh sb="189" eb="191">
      <t>ジョウキョウ</t>
    </rPh>
    <rPh sb="195" eb="197">
      <t>コンゴ</t>
    </rPh>
    <phoneticPr fontId="4"/>
  </si>
  <si>
    <t>　本市の下水道施設は、古い施設では45年余が経過している。また、整備は未だ進行中であり、平成27年度末現在の普及率が81.5％であることから、今後も引き続き普及促進に努めてまいります。
　したがって、今後も増加する保有施設を適切かつ効率的に管理して、平常時・非常時ともに絶え間なく、下水道サービスを提供していかなければなりません。
　そこで、経営面では地方公営企業法の適用をして適正な運営を目指すとともに、多くの保有する施設についてはストックマネジメントを徹底していきます。</t>
    <rPh sb="1" eb="2">
      <t>ホン</t>
    </rPh>
    <rPh sb="2" eb="3">
      <t>シ</t>
    </rPh>
    <rPh sb="4" eb="7">
      <t>ゲスイドウ</t>
    </rPh>
    <rPh sb="7" eb="9">
      <t>シセツ</t>
    </rPh>
    <rPh sb="11" eb="12">
      <t>フル</t>
    </rPh>
    <rPh sb="13" eb="15">
      <t>シセツ</t>
    </rPh>
    <rPh sb="19" eb="20">
      <t>ネン</t>
    </rPh>
    <rPh sb="20" eb="21">
      <t>アマ</t>
    </rPh>
    <rPh sb="22" eb="24">
      <t>ケイカ</t>
    </rPh>
    <rPh sb="32" eb="34">
      <t>セイビ</t>
    </rPh>
    <rPh sb="35" eb="36">
      <t>イマ</t>
    </rPh>
    <rPh sb="37" eb="40">
      <t>シンコウチュウ</t>
    </rPh>
    <rPh sb="44" eb="46">
      <t>ヘイセイ</t>
    </rPh>
    <rPh sb="48" eb="50">
      <t>ネンド</t>
    </rPh>
    <rPh sb="50" eb="51">
      <t>マツ</t>
    </rPh>
    <rPh sb="51" eb="53">
      <t>ゲンザイ</t>
    </rPh>
    <rPh sb="54" eb="56">
      <t>フキュウ</t>
    </rPh>
    <rPh sb="56" eb="57">
      <t>リツ</t>
    </rPh>
    <rPh sb="71" eb="73">
      <t>コンゴ</t>
    </rPh>
    <rPh sb="74" eb="75">
      <t>ヒ</t>
    </rPh>
    <rPh sb="76" eb="77">
      <t>ツヅ</t>
    </rPh>
    <rPh sb="78" eb="80">
      <t>フキュウ</t>
    </rPh>
    <rPh sb="80" eb="82">
      <t>ソクシン</t>
    </rPh>
    <rPh sb="83" eb="84">
      <t>ツト</t>
    </rPh>
    <rPh sb="100" eb="102">
      <t>コンゴ</t>
    </rPh>
    <rPh sb="103" eb="105">
      <t>ゾウカ</t>
    </rPh>
    <rPh sb="107" eb="109">
      <t>ホユウ</t>
    </rPh>
    <rPh sb="109" eb="111">
      <t>シセツ</t>
    </rPh>
    <rPh sb="112" eb="114">
      <t>テキセツ</t>
    </rPh>
    <rPh sb="116" eb="119">
      <t>コウリツテキ</t>
    </rPh>
    <rPh sb="120" eb="122">
      <t>カンリ</t>
    </rPh>
    <rPh sb="125" eb="127">
      <t>ヘイジョウ</t>
    </rPh>
    <rPh sb="127" eb="128">
      <t>ジ</t>
    </rPh>
    <rPh sb="129" eb="131">
      <t>ヒジョウ</t>
    </rPh>
    <rPh sb="131" eb="132">
      <t>ジ</t>
    </rPh>
    <rPh sb="135" eb="136">
      <t>タ</t>
    </rPh>
    <rPh sb="137" eb="138">
      <t>マ</t>
    </rPh>
    <rPh sb="141" eb="144">
      <t>ゲスイドウ</t>
    </rPh>
    <rPh sb="149" eb="151">
      <t>テイキョウ</t>
    </rPh>
    <rPh sb="171" eb="173">
      <t>ケイエイ</t>
    </rPh>
    <rPh sb="173" eb="174">
      <t>メン</t>
    </rPh>
    <rPh sb="176" eb="178">
      <t>チホウ</t>
    </rPh>
    <rPh sb="178" eb="180">
      <t>コウエイ</t>
    </rPh>
    <rPh sb="180" eb="182">
      <t>キギョウ</t>
    </rPh>
    <rPh sb="182" eb="183">
      <t>ホウ</t>
    </rPh>
    <rPh sb="184" eb="186">
      <t>テキヨウ</t>
    </rPh>
    <rPh sb="189" eb="191">
      <t>テキセイ</t>
    </rPh>
    <rPh sb="192" eb="194">
      <t>ウンエイ</t>
    </rPh>
    <rPh sb="195" eb="197">
      <t>メザ</t>
    </rPh>
    <rPh sb="203" eb="204">
      <t>オオ</t>
    </rPh>
    <rPh sb="206" eb="208">
      <t>ホユウ</t>
    </rPh>
    <rPh sb="210" eb="212">
      <t>シセツ</t>
    </rPh>
    <rPh sb="228" eb="230">
      <t>テッテイ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</si>
</sst>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0.01</c:v>
                </c:pt>
                <c:pt idx="1">
                  <c:v>0.01</c:v>
                </c:pt>
                <c:pt idx="2">
                  <c:v>0.01</c:v>
                </c:pt>
                <c:pt idx="3" formatCode="#,##0.00;&quot;△&quot;#,##0.00">
                  <c:v>0</c:v>
                </c:pt>
                <c:pt idx="4" formatCode="#,##0.00;&quot;△&quot;#,##0.00">
                  <c:v>0</c:v>
                </c:pt>
              </c:numCache>
            </c:numRef>
          </c:val>
        </c:ser>
        <c:dLbls>
          <c:showLegendKey val="0"/>
          <c:showVal val="0"/>
          <c:showCatName val="0"/>
          <c:showSerName val="0"/>
          <c:showPercent val="0"/>
          <c:showBubbleSize val="0"/>
        </c:dLbls>
        <c:gapWidth val="150"/>
        <c:axId val="158930816"/>
        <c:axId val="15894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58930816"/>
        <c:axId val="158945280"/>
      </c:lineChart>
      <c:dateAx>
        <c:axId val="158930816"/>
        <c:scaling>
          <c:orientation val="minMax"/>
        </c:scaling>
        <c:delete val="1"/>
        <c:axPos val="b"/>
        <c:numFmt formatCode="ge" sourceLinked="1"/>
        <c:majorTickMark val="none"/>
        <c:minorTickMark val="none"/>
        <c:tickLblPos val="none"/>
        <c:crossAx val="158945280"/>
        <c:crosses val="autoZero"/>
        <c:auto val="1"/>
        <c:lblOffset val="100"/>
        <c:baseTimeUnit val="years"/>
      </c:dateAx>
      <c:valAx>
        <c:axId val="15894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9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59.78</c:v>
                </c:pt>
              </c:numCache>
            </c:numRef>
          </c:val>
        </c:ser>
        <c:dLbls>
          <c:showLegendKey val="0"/>
          <c:showVal val="0"/>
          <c:showCatName val="0"/>
          <c:showSerName val="0"/>
          <c:showPercent val="0"/>
          <c:showBubbleSize val="0"/>
        </c:dLbls>
        <c:gapWidth val="150"/>
        <c:axId val="159930624"/>
        <c:axId val="1599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59930624"/>
        <c:axId val="159957376"/>
      </c:lineChart>
      <c:dateAx>
        <c:axId val="159930624"/>
        <c:scaling>
          <c:orientation val="minMax"/>
        </c:scaling>
        <c:delete val="1"/>
        <c:axPos val="b"/>
        <c:numFmt formatCode="ge" sourceLinked="1"/>
        <c:majorTickMark val="none"/>
        <c:minorTickMark val="none"/>
        <c:tickLblPos val="none"/>
        <c:crossAx val="159957376"/>
        <c:crosses val="autoZero"/>
        <c:auto val="1"/>
        <c:lblOffset val="100"/>
        <c:baseTimeUnit val="years"/>
      </c:dateAx>
      <c:valAx>
        <c:axId val="1599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93.6</c:v>
                </c:pt>
                <c:pt idx="1">
                  <c:v>93.64</c:v>
                </c:pt>
                <c:pt idx="2">
                  <c:v>93.65</c:v>
                </c:pt>
                <c:pt idx="3">
                  <c:v>93.57</c:v>
                </c:pt>
                <c:pt idx="4">
                  <c:v>92.68</c:v>
                </c:pt>
              </c:numCache>
            </c:numRef>
          </c:val>
        </c:ser>
        <c:dLbls>
          <c:showLegendKey val="0"/>
          <c:showVal val="0"/>
          <c:showCatName val="0"/>
          <c:showSerName val="0"/>
          <c:showPercent val="0"/>
          <c:showBubbleSize val="0"/>
        </c:dLbls>
        <c:gapWidth val="150"/>
        <c:axId val="160053120"/>
        <c:axId val="16005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60053120"/>
        <c:axId val="160059392"/>
      </c:lineChart>
      <c:dateAx>
        <c:axId val="160053120"/>
        <c:scaling>
          <c:orientation val="minMax"/>
        </c:scaling>
        <c:delete val="1"/>
        <c:axPos val="b"/>
        <c:numFmt formatCode="ge" sourceLinked="1"/>
        <c:majorTickMark val="none"/>
        <c:minorTickMark val="none"/>
        <c:tickLblPos val="none"/>
        <c:crossAx val="160059392"/>
        <c:crosses val="autoZero"/>
        <c:auto val="1"/>
        <c:lblOffset val="100"/>
        <c:baseTimeUnit val="years"/>
      </c:dateAx>
      <c:valAx>
        <c:axId val="16005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5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48.78</c:v>
                </c:pt>
                <c:pt idx="1">
                  <c:v>47.41</c:v>
                </c:pt>
                <c:pt idx="2">
                  <c:v>47.37</c:v>
                </c:pt>
                <c:pt idx="3">
                  <c:v>46.37</c:v>
                </c:pt>
                <c:pt idx="4">
                  <c:v>45.43</c:v>
                </c:pt>
              </c:numCache>
            </c:numRef>
          </c:val>
        </c:ser>
        <c:dLbls>
          <c:showLegendKey val="0"/>
          <c:showVal val="0"/>
          <c:showCatName val="0"/>
          <c:showSerName val="0"/>
          <c:showPercent val="0"/>
          <c:showBubbleSize val="0"/>
        </c:dLbls>
        <c:gapWidth val="150"/>
        <c:axId val="159036928"/>
        <c:axId val="15903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036928"/>
        <c:axId val="159038848"/>
      </c:lineChart>
      <c:dateAx>
        <c:axId val="159036928"/>
        <c:scaling>
          <c:orientation val="minMax"/>
        </c:scaling>
        <c:delete val="1"/>
        <c:axPos val="b"/>
        <c:numFmt formatCode="ge" sourceLinked="1"/>
        <c:majorTickMark val="none"/>
        <c:minorTickMark val="none"/>
        <c:tickLblPos val="none"/>
        <c:crossAx val="159038848"/>
        <c:crosses val="autoZero"/>
        <c:auto val="1"/>
        <c:lblOffset val="100"/>
        <c:baseTimeUnit val="years"/>
      </c:dateAx>
      <c:valAx>
        <c:axId val="15903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03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601792"/>
        <c:axId val="1596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01792"/>
        <c:axId val="159603712"/>
      </c:lineChart>
      <c:dateAx>
        <c:axId val="159601792"/>
        <c:scaling>
          <c:orientation val="minMax"/>
        </c:scaling>
        <c:delete val="1"/>
        <c:axPos val="b"/>
        <c:numFmt formatCode="ge" sourceLinked="1"/>
        <c:majorTickMark val="none"/>
        <c:minorTickMark val="none"/>
        <c:tickLblPos val="none"/>
        <c:crossAx val="159603712"/>
        <c:crosses val="autoZero"/>
        <c:auto val="1"/>
        <c:lblOffset val="100"/>
        <c:baseTimeUnit val="years"/>
      </c:dateAx>
      <c:valAx>
        <c:axId val="1596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0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982336"/>
        <c:axId val="15998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982336"/>
        <c:axId val="159984256"/>
      </c:lineChart>
      <c:dateAx>
        <c:axId val="159982336"/>
        <c:scaling>
          <c:orientation val="minMax"/>
        </c:scaling>
        <c:delete val="1"/>
        <c:axPos val="b"/>
        <c:numFmt formatCode="ge" sourceLinked="1"/>
        <c:majorTickMark val="none"/>
        <c:minorTickMark val="none"/>
        <c:tickLblPos val="none"/>
        <c:crossAx val="159984256"/>
        <c:crosses val="autoZero"/>
        <c:auto val="1"/>
        <c:lblOffset val="100"/>
        <c:baseTimeUnit val="years"/>
      </c:dateAx>
      <c:valAx>
        <c:axId val="15998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98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023296"/>
        <c:axId val="16002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023296"/>
        <c:axId val="160025216"/>
      </c:lineChart>
      <c:dateAx>
        <c:axId val="160023296"/>
        <c:scaling>
          <c:orientation val="minMax"/>
        </c:scaling>
        <c:delete val="1"/>
        <c:axPos val="b"/>
        <c:numFmt formatCode="ge" sourceLinked="1"/>
        <c:majorTickMark val="none"/>
        <c:minorTickMark val="none"/>
        <c:tickLblPos val="none"/>
        <c:crossAx val="160025216"/>
        <c:crosses val="autoZero"/>
        <c:auto val="1"/>
        <c:lblOffset val="100"/>
        <c:baseTimeUnit val="years"/>
      </c:dateAx>
      <c:valAx>
        <c:axId val="16002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2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32480"/>
        <c:axId val="1597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32480"/>
        <c:axId val="159734400"/>
      </c:lineChart>
      <c:dateAx>
        <c:axId val="159732480"/>
        <c:scaling>
          <c:orientation val="minMax"/>
        </c:scaling>
        <c:delete val="1"/>
        <c:axPos val="b"/>
        <c:numFmt formatCode="ge" sourceLinked="1"/>
        <c:majorTickMark val="none"/>
        <c:minorTickMark val="none"/>
        <c:tickLblPos val="none"/>
        <c:crossAx val="159734400"/>
        <c:crosses val="autoZero"/>
        <c:auto val="1"/>
        <c:lblOffset val="100"/>
        <c:baseTimeUnit val="years"/>
      </c:dateAx>
      <c:valAx>
        <c:axId val="1597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987.61</c:v>
                </c:pt>
                <c:pt idx="1">
                  <c:v>909.62</c:v>
                </c:pt>
                <c:pt idx="2">
                  <c:v>840.23</c:v>
                </c:pt>
                <c:pt idx="3">
                  <c:v>777.17</c:v>
                </c:pt>
                <c:pt idx="4">
                  <c:v>731.21</c:v>
                </c:pt>
              </c:numCache>
            </c:numRef>
          </c:val>
        </c:ser>
        <c:dLbls>
          <c:showLegendKey val="0"/>
          <c:showVal val="0"/>
          <c:showCatName val="0"/>
          <c:showSerName val="0"/>
          <c:showPercent val="0"/>
          <c:showBubbleSize val="0"/>
        </c:dLbls>
        <c:gapWidth val="150"/>
        <c:axId val="159768960"/>
        <c:axId val="15977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59768960"/>
        <c:axId val="159770880"/>
      </c:lineChart>
      <c:dateAx>
        <c:axId val="159768960"/>
        <c:scaling>
          <c:orientation val="minMax"/>
        </c:scaling>
        <c:delete val="1"/>
        <c:axPos val="b"/>
        <c:numFmt formatCode="ge" sourceLinked="1"/>
        <c:majorTickMark val="none"/>
        <c:minorTickMark val="none"/>
        <c:tickLblPos val="none"/>
        <c:crossAx val="159770880"/>
        <c:crosses val="autoZero"/>
        <c:auto val="1"/>
        <c:lblOffset val="100"/>
        <c:baseTimeUnit val="years"/>
      </c:dateAx>
      <c:valAx>
        <c:axId val="15977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6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54.49</c:v>
                </c:pt>
                <c:pt idx="1">
                  <c:v>54.08</c:v>
                </c:pt>
                <c:pt idx="2">
                  <c:v>55.4</c:v>
                </c:pt>
                <c:pt idx="3">
                  <c:v>54.78</c:v>
                </c:pt>
                <c:pt idx="4">
                  <c:v>74.319999999999993</c:v>
                </c:pt>
              </c:numCache>
            </c:numRef>
          </c:val>
        </c:ser>
        <c:dLbls>
          <c:showLegendKey val="0"/>
          <c:showVal val="0"/>
          <c:showCatName val="0"/>
          <c:showSerName val="0"/>
          <c:showPercent val="0"/>
          <c:showBubbleSize val="0"/>
        </c:dLbls>
        <c:gapWidth val="150"/>
        <c:axId val="159879168"/>
        <c:axId val="15988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59879168"/>
        <c:axId val="159881088"/>
      </c:lineChart>
      <c:dateAx>
        <c:axId val="159879168"/>
        <c:scaling>
          <c:orientation val="minMax"/>
        </c:scaling>
        <c:delete val="1"/>
        <c:axPos val="b"/>
        <c:numFmt formatCode="ge" sourceLinked="1"/>
        <c:majorTickMark val="none"/>
        <c:minorTickMark val="none"/>
        <c:tickLblPos val="none"/>
        <c:crossAx val="159881088"/>
        <c:crosses val="autoZero"/>
        <c:auto val="1"/>
        <c:lblOffset val="100"/>
        <c:baseTimeUnit val="years"/>
      </c:dateAx>
      <c:valAx>
        <c:axId val="1598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227.26</c:v>
                </c:pt>
                <c:pt idx="1">
                  <c:v>229.86</c:v>
                </c:pt>
                <c:pt idx="2">
                  <c:v>224.88</c:v>
                </c:pt>
                <c:pt idx="3">
                  <c:v>230.45</c:v>
                </c:pt>
                <c:pt idx="4">
                  <c:v>171.64</c:v>
                </c:pt>
              </c:numCache>
            </c:numRef>
          </c:val>
        </c:ser>
        <c:dLbls>
          <c:showLegendKey val="0"/>
          <c:showVal val="0"/>
          <c:showCatName val="0"/>
          <c:showSerName val="0"/>
          <c:showPercent val="0"/>
          <c:showBubbleSize val="0"/>
        </c:dLbls>
        <c:gapWidth val="150"/>
        <c:axId val="159898240"/>
        <c:axId val="15990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59898240"/>
        <c:axId val="159904512"/>
      </c:lineChart>
      <c:dateAx>
        <c:axId val="159898240"/>
        <c:scaling>
          <c:orientation val="minMax"/>
        </c:scaling>
        <c:delete val="1"/>
        <c:axPos val="b"/>
        <c:numFmt formatCode="ge" sourceLinked="1"/>
        <c:majorTickMark val="none"/>
        <c:minorTickMark val="none"/>
        <c:tickLblPos val="none"/>
        <c:crossAx val="159904512"/>
        <c:crosses val="autoZero"/>
        <c:auto val="1"/>
        <c:lblOffset val="100"/>
        <c:baseTimeUnit val="years"/>
      </c:dateAx>
      <c:valAx>
        <c:axId val="15990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52"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静岡県　磐田市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170559</v>
      </c>
      <c r="AM8" s="47"/>
      <c r="AN8" s="47"/>
      <c r="AO8" s="47"/>
      <c r="AP8" s="47"/>
      <c r="AQ8" s="47"/>
      <c r="AR8" s="47"/>
      <c r="AS8" s="47"/>
      <c r="AT8" s="43">
        <f>データ!S6</f>
        <v>163.44999999999999</v>
      </c>
      <c r="AU8" s="43"/>
      <c r="AV8" s="43"/>
      <c r="AW8" s="43"/>
      <c r="AX8" s="43"/>
      <c r="AY8" s="43"/>
      <c r="AZ8" s="43"/>
      <c r="BA8" s="43"/>
      <c r="BB8" s="43">
        <f>データ!T6</f>
        <v>1043.49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54.98</v>
      </c>
      <c r="Q10" s="43"/>
      <c r="R10" s="43"/>
      <c r="S10" s="43"/>
      <c r="T10" s="43"/>
      <c r="U10" s="43"/>
      <c r="V10" s="43"/>
      <c r="W10" s="43">
        <f>データ!P6</f>
        <v>94.98</v>
      </c>
      <c r="X10" s="43"/>
      <c r="Y10" s="43"/>
      <c r="Z10" s="43"/>
      <c r="AA10" s="43"/>
      <c r="AB10" s="43"/>
      <c r="AC10" s="43"/>
      <c r="AD10" s="47">
        <f>データ!Q6</f>
        <v>2221</v>
      </c>
      <c r="AE10" s="47"/>
      <c r="AF10" s="47"/>
      <c r="AG10" s="47"/>
      <c r="AH10" s="47"/>
      <c r="AI10" s="47"/>
      <c r="AJ10" s="47"/>
      <c r="AK10" s="2"/>
      <c r="AL10" s="47">
        <f>データ!U6</f>
        <v>93638</v>
      </c>
      <c r="AM10" s="47"/>
      <c r="AN10" s="47"/>
      <c r="AO10" s="47"/>
      <c r="AP10" s="47"/>
      <c r="AQ10" s="47"/>
      <c r="AR10" s="47"/>
      <c r="AS10" s="47"/>
      <c r="AT10" s="43">
        <f>データ!V6</f>
        <v>20.85</v>
      </c>
      <c r="AU10" s="43"/>
      <c r="AV10" s="43"/>
      <c r="AW10" s="43"/>
      <c r="AX10" s="43"/>
      <c r="AY10" s="43"/>
      <c r="AZ10" s="43"/>
      <c r="BA10" s="43"/>
      <c r="BB10" s="43">
        <f>データ!W6</f>
        <v>4491.03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222119</v>
      </c>
      <c r="D6" s="31">
        <f t="shared" si="3"/>
        <v>47</v>
      </c>
      <c r="E6" s="31">
        <f t="shared" si="3"/>
        <v>17</v>
      </c>
      <c r="F6" s="31">
        <f t="shared" si="3"/>
        <v>1</v>
      </c>
      <c r="G6" s="31">
        <f t="shared" si="3"/>
        <v>0</v>
      </c>
      <c r="H6" s="31" t="str">
        <f t="shared" si="3"/>
        <v>静岡県　磐田市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54.98</v>
      </c>
      <c r="P6" s="32">
        <f t="shared" si="3"/>
        <v>94.98</v>
      </c>
      <c r="Q6" s="32">
        <f t="shared" si="3"/>
        <v>2221</v>
      </c>
      <c r="R6" s="32">
        <f t="shared" si="3"/>
        <v>170559</v>
      </c>
      <c r="S6" s="32">
        <f t="shared" si="3"/>
        <v>163.44999999999999</v>
      </c>
      <c r="T6" s="32">
        <f t="shared" si="3"/>
        <v>1043.49</v>
      </c>
      <c r="U6" s="32">
        <f t="shared" si="3"/>
        <v>93638</v>
      </c>
      <c r="V6" s="32">
        <f t="shared" si="3"/>
        <v>20.85</v>
      </c>
      <c r="W6" s="32">
        <f t="shared" si="3"/>
        <v>4491.03</v>
      </c>
      <c r="X6" s="33">
        <f>IF(X7="",NA(),X7)</f>
        <v>48.78</v>
      </c>
      <c r="Y6" s="33">
        <f t="shared" ref="Y6:AG6" si="4">IF(Y7="",NA(),Y7)</f>
        <v>47.41</v>
      </c>
      <c r="Z6" s="33">
        <f t="shared" si="4"/>
        <v>47.37</v>
      </c>
      <c r="AA6" s="33">
        <f t="shared" si="4"/>
        <v>46.37</v>
      </c>
      <c r="AB6" s="33">
        <f t="shared" si="4"/>
        <v>45.43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987.61</v>
      </c>
      <c r="BF6" s="33">
        <f t="shared" ref="BF6:BN6" si="7">IF(BF7="",NA(),BF7)</f>
        <v>909.62</v>
      </c>
      <c r="BG6" s="33">
        <f t="shared" si="7"/>
        <v>840.23</v>
      </c>
      <c r="BH6" s="33">
        <f t="shared" si="7"/>
        <v>777.17</v>
      </c>
      <c r="BI6" s="33">
        <f t="shared" si="7"/>
        <v>731.21</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54.49</v>
      </c>
      <c r="BQ6" s="33">
        <f t="shared" ref="BQ6:BY6" si="8">IF(BQ7="",NA(),BQ7)</f>
        <v>54.08</v>
      </c>
      <c r="BR6" s="33">
        <f t="shared" si="8"/>
        <v>55.4</v>
      </c>
      <c r="BS6" s="33">
        <f t="shared" si="8"/>
        <v>54.78</v>
      </c>
      <c r="BT6" s="33">
        <f t="shared" si="8"/>
        <v>74.319999999999993</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227.26</v>
      </c>
      <c r="CB6" s="33">
        <f t="shared" ref="CB6:CJ6" si="9">IF(CB7="",NA(),CB7)</f>
        <v>229.86</v>
      </c>
      <c r="CC6" s="33">
        <f t="shared" si="9"/>
        <v>224.88</v>
      </c>
      <c r="CD6" s="33">
        <f t="shared" si="9"/>
        <v>230.45</v>
      </c>
      <c r="CE6" s="33">
        <f t="shared" si="9"/>
        <v>171.64</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f t="shared" si="10"/>
        <v>59.78</v>
      </c>
      <c r="CQ6" s="33">
        <f t="shared" si="10"/>
        <v>63.88</v>
      </c>
      <c r="CR6" s="33">
        <f t="shared" si="10"/>
        <v>65.31</v>
      </c>
      <c r="CS6" s="33">
        <f t="shared" si="10"/>
        <v>62.09</v>
      </c>
      <c r="CT6" s="33">
        <f t="shared" si="10"/>
        <v>62.23</v>
      </c>
      <c r="CU6" s="33">
        <f t="shared" si="10"/>
        <v>60</v>
      </c>
      <c r="CV6" s="32" t="str">
        <f>IF(CV7="","",IF(CV7="-","【-】","【"&amp;SUBSTITUTE(TEXT(CV7,"#,##0.00"),"-","△")&amp;"】"))</f>
        <v>【60.01】</v>
      </c>
      <c r="CW6" s="33">
        <f>IF(CW7="",NA(),CW7)</f>
        <v>93.6</v>
      </c>
      <c r="CX6" s="33">
        <f t="shared" ref="CX6:DF6" si="11">IF(CX7="",NA(),CX7)</f>
        <v>93.64</v>
      </c>
      <c r="CY6" s="33">
        <f t="shared" si="11"/>
        <v>93.65</v>
      </c>
      <c r="CZ6" s="33">
        <f t="shared" si="11"/>
        <v>93.57</v>
      </c>
      <c r="DA6" s="33">
        <f t="shared" si="11"/>
        <v>92.68</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3">
        <f t="shared" ref="EE6:EM6" si="14">IF(EE7="",NA(),EE7)</f>
        <v>0.01</v>
      </c>
      <c r="EF6" s="33">
        <f t="shared" si="14"/>
        <v>0.01</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x14ac:dyDescent="0.15">
      <c r="A7" s="26"/>
      <c r="B7" s="35">
        <v>2015</v>
      </c>
      <c r="C7" s="35">
        <v>222119</v>
      </c>
      <c r="D7" s="35">
        <v>47</v>
      </c>
      <c r="E7" s="35">
        <v>17</v>
      </c>
      <c r="F7" s="35">
        <v>1</v>
      </c>
      <c r="G7" s="35">
        <v>0</v>
      </c>
      <c r="H7" s="35" t="s">
        <v>96</v>
      </c>
      <c r="I7" s="35" t="s">
        <v>97</v>
      </c>
      <c r="J7" s="35" t="s">
        <v>98</v>
      </c>
      <c r="K7" s="35" t="s">
        <v>99</v>
      </c>
      <c r="L7" s="35" t="s">
        <v>100</v>
      </c>
      <c r="M7" s="36" t="s">
        <v>101</v>
      </c>
      <c r="N7" s="36" t="s">
        <v>102</v>
      </c>
      <c r="O7" s="36">
        <v>54.98</v>
      </c>
      <c r="P7" s="36">
        <v>94.98</v>
      </c>
      <c r="Q7" s="36">
        <v>2221</v>
      </c>
      <c r="R7" s="36">
        <v>170559</v>
      </c>
      <c r="S7" s="36">
        <v>163.44999999999999</v>
      </c>
      <c r="T7" s="36">
        <v>1043.49</v>
      </c>
      <c r="U7" s="36">
        <v>93638</v>
      </c>
      <c r="V7" s="36">
        <v>20.85</v>
      </c>
      <c r="W7" s="36">
        <v>4491.03</v>
      </c>
      <c r="X7" s="36">
        <v>48.78</v>
      </c>
      <c r="Y7" s="36">
        <v>47.41</v>
      </c>
      <c r="Z7" s="36">
        <v>47.37</v>
      </c>
      <c r="AA7" s="36">
        <v>46.37</v>
      </c>
      <c r="AB7" s="36">
        <v>45.43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987.61</v>
      </c>
      <c r="BF7" s="36">
        <v>909.62</v>
      </c>
      <c r="BG7" s="36">
        <v>840.23</v>
      </c>
      <c r="BH7" s="36">
        <v>777.17</v>
      </c>
      <c r="BI7" s="36">
        <v>731.21</v>
      </c>
      <c r="BJ7" s="36">
        <v>1247.2</v>
      </c>
      <c r="BK7" s="36">
        <v>1189.0999999999999</v>
      </c>
      <c r="BL7" s="36">
        <v>1115.1099999999999</v>
      </c>
      <c r="BM7" s="36">
        <v>1010.51</v>
      </c>
      <c r="BN7" s="36">
        <v>1031.56</v>
      </c>
      <c r="BO7" s="36">
        <v>763.62</v>
      </c>
      <c r="BP7" s="36">
        <v>54.49</v>
      </c>
      <c r="BQ7" s="36">
        <v>54.08</v>
      </c>
      <c r="BR7" s="36">
        <v>55.4</v>
      </c>
      <c r="BS7" s="36">
        <v>54.78</v>
      </c>
      <c r="BT7" s="36">
        <v>74.319999999999993</v>
      </c>
      <c r="BU7" s="36">
        <v>77.489999999999995</v>
      </c>
      <c r="BV7" s="36">
        <v>78.78</v>
      </c>
      <c r="BW7" s="36">
        <v>79.540000000000006</v>
      </c>
      <c r="BX7" s="36">
        <v>83</v>
      </c>
      <c r="BY7" s="36">
        <v>84.32</v>
      </c>
      <c r="BZ7" s="36">
        <v>98.53</v>
      </c>
      <c r="CA7" s="36">
        <v>227.26</v>
      </c>
      <c r="CB7" s="36">
        <v>229.86</v>
      </c>
      <c r="CC7" s="36">
        <v>224.88</v>
      </c>
      <c r="CD7" s="36">
        <v>230.45</v>
      </c>
      <c r="CE7" s="36">
        <v>171.64</v>
      </c>
      <c r="CF7" s="36">
        <v>201.25</v>
      </c>
      <c r="CG7" s="36">
        <v>199.32</v>
      </c>
      <c r="CH7" s="36">
        <v>199.36</v>
      </c>
      <c r="CI7" s="36">
        <v>193.74</v>
      </c>
      <c r="CJ7" s="36">
        <v>188.12</v>
      </c>
      <c r="CK7" s="36">
        <v>139.69999999999999</v>
      </c>
      <c r="CL7" s="36" t="s">
        <v>101</v>
      </c>
      <c r="CM7" s="36" t="s">
        <v>101</v>
      </c>
      <c r="CN7" s="36" t="s">
        <v>101</v>
      </c>
      <c r="CO7" s="36" t="s">
        <v>101</v>
      </c>
      <c r="CP7" s="36">
        <v>59.78</v>
      </c>
      <c r="CQ7" s="36">
        <v>63.88</v>
      </c>
      <c r="CR7" s="36">
        <v>65.31</v>
      </c>
      <c r="CS7" s="36">
        <v>62.09</v>
      </c>
      <c r="CT7" s="36">
        <v>62.23</v>
      </c>
      <c r="CU7" s="36">
        <v>60</v>
      </c>
      <c r="CV7" s="36">
        <v>60.01</v>
      </c>
      <c r="CW7" s="36">
        <v>93.6</v>
      </c>
      <c r="CX7" s="36">
        <v>93.64</v>
      </c>
      <c r="CY7" s="36">
        <v>93.65</v>
      </c>
      <c r="CZ7" s="36">
        <v>93.57</v>
      </c>
      <c r="DA7" s="36">
        <v>92.68</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0.01</v>
      </c>
      <c r="EE7" s="36">
        <v>0.01</v>
      </c>
      <c r="EF7" s="36">
        <v>0.01</v>
      </c>
      <c r="EG7" s="36">
        <v>0</v>
      </c>
      <c r="EH7" s="36">
        <v>0</v>
      </c>
      <c r="EI7" s="36">
        <v>0.05</v>
      </c>
      <c r="EJ7" s="36">
        <v>0.04</v>
      </c>
      <c r="EK7" s="36">
        <v>0.06</v>
      </c>
      <c r="EL7" s="36">
        <v>0.04</v>
      </c>
      <c r="EM7" s="36">
        <v>0.38</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CL3887</cp:lastModifiedBy>
  <cp:lastPrinted>2017-02-15T01:39:47Z</cp:lastPrinted>
  <dcterms:created xsi:type="dcterms:W3CDTF">2017-02-08T02:50:33Z</dcterms:created>
  <dcterms:modified xsi:type="dcterms:W3CDTF">2017-02-16T00:18:58Z</dcterms:modified>
  <cp:category/>
</cp:coreProperties>
</file>