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<sst xmlns="http://schemas.openxmlformats.org/spreadsheetml/2006/main" count="221" uniqueCount="111">
  <si>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</si>
  <si>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</si>
  <si>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</si>
  <si>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</si>
  <si>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</si>
  <si>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</si>
  <si>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</si>
  <si>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</si>
  <si>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</si>
  <si>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</si>
  <si>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</si>
  <si>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</si>
  <si>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</si>
  <si>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</si>
  <si>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</si>
  <si>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</si>
  <si>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</si>
  <si>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</si>
  <si>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</si>
  <si>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</si>
  <si>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</si>
  <si>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</si>
  <si>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</si>
  <si>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</si>
  <si>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</si>
  <si>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</si>
  <si>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</si>
  <si>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</si>
  <si>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</si>
  <si>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</si>
  <si>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</si>
  <si>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</si>
  <si>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</si>
  <si>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</si>
  <si>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</si>
  <si>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</si>
  <si>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</si>
  <si>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</si>
  <si>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</si>
  <si>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</si>
  <si>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</si>
  <si>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</si>
  <si>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</si>
  <si>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</si>
  <si>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</si>
  <si>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</si>
  <si>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</si>
  <si>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</si>
  <si>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</si>
  <si>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</si>
  <si>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</si>
  <si>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</si>
  <si>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</si>
  <si>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</si>
  <si>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</si>
  <si>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</si>
  <si>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</si>
  <si>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</si>
  <si>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</si>
  <si>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</si>
  <si>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</si>
  <si>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</si>
  <si>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</si>
  <si>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</si>
  <si>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</si>
  <si>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</si>
  <si>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</si>
  <si>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</si>
  <si>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</si>
  <si>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</si>
  <si>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</si>
  <si>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</si>
  <si>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</si>
  <si>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</si>
  <si>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</si>
  <si>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</si>
  <si>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</si>
  <si>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</si>
  <si>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</si>
  <si>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</si>
  <si>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</si>
  <si>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</si>
  <si>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</si>
  <si>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</si>
  <si>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</si>
  <si>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</si>
  <si>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</si>
  <si>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</si>
  <si>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</si>
  <si>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</si>
  <si>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</si>
  <si>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</si>
  <si>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</si>
  <si>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</si>
  <si>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</si>
  <si>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</si>
  <si>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袋井市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</si>
  <si>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</si>
  <si>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</si>
  <si>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</si>
  <si>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</si>
  <si>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</si>
  <si>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</si>
  <si>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</si>
  <si>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</si>
  <si>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</si>
  <si>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</si>
  <si>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</si>
  <si>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本事業規模そのものが小さく、毎年の整備延長もわずかであるため、指標への影響が大きいが、事業計画に基づいた整備を毎年行っている。
今後も計画に沿った整備を進めていく。</t>
    <rPh sb="0" eb="1">
      <t>ホン</t>
    </rPh>
    <rPh sb="1" eb="3">
      <t>ジギョウ</t>
    </rPh>
    <rPh sb="3" eb="5">
      <t>キボ</t>
    </rPh>
    <rPh sb="10" eb="11">
      <t>チイ</t>
    </rPh>
    <rPh sb="14" eb="16">
      <t>マイトシ</t>
    </rPh>
    <rPh sb="17" eb="19">
      <t>セイビ</t>
    </rPh>
    <rPh sb="19" eb="21">
      <t>エンチョウ</t>
    </rPh>
    <rPh sb="31" eb="33">
      <t>シヒョウ</t>
    </rPh>
    <rPh sb="35" eb="37">
      <t>エイキョウ</t>
    </rPh>
    <rPh sb="38" eb="39">
      <t>オオ</t>
    </rPh>
    <rPh sb="43" eb="45">
      <t>ジギョウ</t>
    </rPh>
    <rPh sb="45" eb="47">
      <t>ケイカク</t>
    </rPh>
    <rPh sb="48" eb="49">
      <t>モト</t>
    </rPh>
    <rPh sb="52" eb="54">
      <t>セイビ</t>
    </rPh>
    <rPh sb="55" eb="57">
      <t>マイトシ</t>
    </rPh>
    <rPh sb="57" eb="58">
      <t>オコナ</t>
    </rPh>
    <rPh sb="64" eb="66">
      <t>コンゴ</t>
    </rPh>
    <rPh sb="67" eb="69">
      <t>ケイカク</t>
    </rPh>
    <rPh sb="70" eb="71">
      <t>ソ</t>
    </rPh>
    <rPh sb="73" eb="75">
      <t>セイビ</t>
    </rPh>
    <rPh sb="76" eb="77">
      <t>スス</t>
    </rPh>
    <phoneticPr fontId="4"/>
  </si>
  <si>
    <t>事業整備率が低く、使用料収入で賄うべき汚水処理費（公費負担分を除く）を一般会計からの繰入金に依存している状況が続いている。
事業整備を進め有収水量を増加させるとともに、事業開始時に低く設定した使用料の料金体系を定期的に見直し、Ｈ52の事業完了時には経費回収率100％を目指していく。
また、施設設備の効率的かつ効果的な維持管理を行うとともに、中期経営計画に基づき計画的に更新していく。</t>
    <rPh sb="0" eb="2">
      <t>ジギョウ</t>
    </rPh>
    <rPh sb="2" eb="5">
      <t>セイビリツ</t>
    </rPh>
    <rPh sb="6" eb="7">
      <t>ヒク</t>
    </rPh>
    <rPh sb="9" eb="12">
      <t>シヨウリョウ</t>
    </rPh>
    <rPh sb="12" eb="14">
      <t>シュウニュウ</t>
    </rPh>
    <rPh sb="15" eb="16">
      <t>マカナ</t>
    </rPh>
    <rPh sb="19" eb="21">
      <t>オスイ</t>
    </rPh>
    <rPh sb="21" eb="24">
      <t>ショリヒ</t>
    </rPh>
    <rPh sb="25" eb="27">
      <t>コウヒ</t>
    </rPh>
    <rPh sb="27" eb="30">
      <t>フタンブン</t>
    </rPh>
    <rPh sb="31" eb="32">
      <t>ノゾ</t>
    </rPh>
    <rPh sb="35" eb="37">
      <t>イッパン</t>
    </rPh>
    <rPh sb="37" eb="39">
      <t>カイケイ</t>
    </rPh>
    <rPh sb="42" eb="45">
      <t>クリイレキン</t>
    </rPh>
    <rPh sb="46" eb="48">
      <t>イゾン</t>
    </rPh>
    <rPh sb="52" eb="54">
      <t>ジョウキョウ</t>
    </rPh>
    <rPh sb="55" eb="56">
      <t>ツヅ</t>
    </rPh>
    <rPh sb="62" eb="64">
      <t>ジギョウ</t>
    </rPh>
    <rPh sb="64" eb="66">
      <t>セイビ</t>
    </rPh>
    <rPh sb="67" eb="68">
      <t>スス</t>
    </rPh>
    <rPh sb="69" eb="71">
      <t>ユウシュウ</t>
    </rPh>
    <rPh sb="71" eb="73">
      <t>スイリョウ</t>
    </rPh>
    <rPh sb="74" eb="76">
      <t>ゾウカ</t>
    </rPh>
    <rPh sb="84" eb="86">
      <t>ジギョウ</t>
    </rPh>
    <rPh sb="86" eb="88">
      <t>カイシ</t>
    </rPh>
    <rPh sb="88" eb="89">
      <t>ジ</t>
    </rPh>
    <rPh sb="90" eb="91">
      <t>ヒク</t>
    </rPh>
    <rPh sb="92" eb="94">
      <t>セッテイ</t>
    </rPh>
    <rPh sb="96" eb="99">
      <t>シヨウリョウ</t>
    </rPh>
    <rPh sb="100" eb="102">
      <t>リョウキン</t>
    </rPh>
    <rPh sb="102" eb="104">
      <t>タイケイ</t>
    </rPh>
    <rPh sb="105" eb="108">
      <t>テイキテキ</t>
    </rPh>
    <rPh sb="109" eb="111">
      <t>ミナオ</t>
    </rPh>
    <rPh sb="117" eb="119">
      <t>ジギョウ</t>
    </rPh>
    <rPh sb="119" eb="121">
      <t>カンリョウ</t>
    </rPh>
    <rPh sb="121" eb="122">
      <t>ジ</t>
    </rPh>
    <rPh sb="124" eb="126">
      <t>ケイヒ</t>
    </rPh>
    <rPh sb="126" eb="129">
      <t>カイシュウリツ</t>
    </rPh>
    <rPh sb="134" eb="136">
      <t>メザ</t>
    </rPh>
    <rPh sb="145" eb="147">
      <t>シセツ</t>
    </rPh>
    <rPh sb="147" eb="149">
      <t>セツビ</t>
    </rPh>
    <rPh sb="150" eb="153">
      <t>コウリツテキ</t>
    </rPh>
    <rPh sb="155" eb="158">
      <t>コウカテキ</t>
    </rPh>
    <rPh sb="159" eb="161">
      <t>イジ</t>
    </rPh>
    <rPh sb="161" eb="163">
      <t>カンリ</t>
    </rPh>
    <rPh sb="164" eb="165">
      <t>オコナ</t>
    </rPh>
    <rPh sb="171" eb="173">
      <t>チュウキ</t>
    </rPh>
    <rPh sb="173" eb="175">
      <t>ケイエイ</t>
    </rPh>
    <rPh sb="175" eb="177">
      <t>ケイカク</t>
    </rPh>
    <rPh sb="178" eb="179">
      <t>モト</t>
    </rPh>
    <rPh sb="181" eb="183">
      <t>ケイカク</t>
    </rPh>
    <rPh sb="183" eb="184">
      <t>テキ</t>
    </rPh>
    <rPh sb="185" eb="187">
      <t>コウシン</t>
    </rPh>
    <phoneticPr fontId="4"/>
  </si>
  <si>
    <t>①については、事業開始後10年間の多額な建設費を地方債で賄ったため、その償還金額が費用全体の約５割を占める状況となり、収支比率が低い水準となっている。
しかし、下水道整備の進捗による有収水量の増加により使用料も増加し、収支比率は徐々に改善傾向にある。
④については、類似団体と比べ非常に低い状況であるが、本事業規模そのものが小さいため、各年度の公費負担額により影響を受けやすい。
⑤については、汚水処理費の財源の約６割を一般会計からの繰入金で賄っていること、使用料の料金体系を利用者の負担に配慮し低く設定していることから、類似団体と比べても低い水準にある。
⑥については、類似団体とほぼ同じ水準にある。
また、事業の進捗により有収水量が微増しわずかながら改善傾向にある。
⑦については、事業の進捗により処理水量が増え、計画目標である７割に近づいている。
Ｈ27は晴天時処理能力が大幅に増加したため、利用率が低下した。
⑧については、下水道処理区域内で下水道に接続している割合を示している。
戸別訪問や工事前説明会等接続推進活動の継続により、類似団体とほぼ同じ水準となった。</t>
    <rPh sb="7" eb="9">
      <t>ジギョウ</t>
    </rPh>
    <rPh sb="9" eb="12">
      <t>カイシゴ</t>
    </rPh>
    <rPh sb="14" eb="16">
      <t>ネンカン</t>
    </rPh>
    <rPh sb="17" eb="19">
      <t>タガク</t>
    </rPh>
    <rPh sb="20" eb="22">
      <t>ケンセツ</t>
    </rPh>
    <rPh sb="22" eb="23">
      <t>ヒ</t>
    </rPh>
    <rPh sb="24" eb="27">
      <t>チホウサイ</t>
    </rPh>
    <rPh sb="28" eb="29">
      <t>マカナ</t>
    </rPh>
    <rPh sb="36" eb="38">
      <t>ショウカン</t>
    </rPh>
    <rPh sb="38" eb="40">
      <t>キンガク</t>
    </rPh>
    <rPh sb="41" eb="43">
      <t>ヒヨウ</t>
    </rPh>
    <rPh sb="43" eb="45">
      <t>ゼンタイ</t>
    </rPh>
    <rPh sb="46" eb="47">
      <t>ヤク</t>
    </rPh>
    <rPh sb="48" eb="49">
      <t>ワリ</t>
    </rPh>
    <rPh sb="50" eb="51">
      <t>シ</t>
    </rPh>
    <rPh sb="53" eb="55">
      <t>ジョウキョウ</t>
    </rPh>
    <rPh sb="59" eb="61">
      <t>シュウシ</t>
    </rPh>
    <rPh sb="61" eb="63">
      <t>ヒリツ</t>
    </rPh>
    <rPh sb="64" eb="65">
      <t>ヒク</t>
    </rPh>
    <rPh sb="66" eb="68">
      <t>スイジュン</t>
    </rPh>
    <rPh sb="80" eb="83">
      <t>ゲスイドウ</t>
    </rPh>
    <rPh sb="83" eb="85">
      <t>セイビ</t>
    </rPh>
    <rPh sb="86" eb="88">
      <t>シンチョク</t>
    </rPh>
    <rPh sb="91" eb="93">
      <t>ユウシュウ</t>
    </rPh>
    <rPh sb="93" eb="95">
      <t>スイリョウ</t>
    </rPh>
    <rPh sb="96" eb="98">
      <t>ゾウカ</t>
    </rPh>
    <rPh sb="101" eb="104">
      <t>シヨウリョウ</t>
    </rPh>
    <rPh sb="105" eb="107">
      <t>ゾウカ</t>
    </rPh>
    <rPh sb="109" eb="111">
      <t>シュウシ</t>
    </rPh>
    <rPh sb="111" eb="113">
      <t>ヒリツ</t>
    </rPh>
    <rPh sb="114" eb="116">
      <t>ジョジョ</t>
    </rPh>
    <rPh sb="117" eb="119">
      <t>カイゼン</t>
    </rPh>
    <rPh sb="119" eb="121">
      <t>ケイコウ</t>
    </rPh>
    <rPh sb="133" eb="135">
      <t>ルイジ</t>
    </rPh>
    <rPh sb="135" eb="137">
      <t>ダンタイ</t>
    </rPh>
    <rPh sb="138" eb="139">
      <t>クラ</t>
    </rPh>
    <rPh sb="140" eb="142">
      <t>ヒジョウ</t>
    </rPh>
    <rPh sb="143" eb="144">
      <t>ヒク</t>
    </rPh>
    <rPh sb="145" eb="147">
      <t>ジョウキョウ</t>
    </rPh>
    <rPh sb="152" eb="153">
      <t>ホン</t>
    </rPh>
    <rPh sb="153" eb="155">
      <t>ジギョウ</t>
    </rPh>
    <rPh sb="155" eb="157">
      <t>キボ</t>
    </rPh>
    <rPh sb="162" eb="163">
      <t>チイ</t>
    </rPh>
    <rPh sb="168" eb="171">
      <t>カクネンド</t>
    </rPh>
    <rPh sb="172" eb="174">
      <t>コウヒ</t>
    </rPh>
    <rPh sb="174" eb="176">
      <t>フタン</t>
    </rPh>
    <rPh sb="176" eb="177">
      <t>ガク</t>
    </rPh>
    <rPh sb="180" eb="182">
      <t>エイキョウ</t>
    </rPh>
    <rPh sb="183" eb="184">
      <t>ウ</t>
    </rPh>
    <rPh sb="197" eb="199">
      <t>オスイ</t>
    </rPh>
    <rPh sb="199" eb="202">
      <t>ショリヒ</t>
    </rPh>
    <rPh sb="203" eb="205">
      <t>ザイゲン</t>
    </rPh>
    <rPh sb="206" eb="207">
      <t>ヤク</t>
    </rPh>
    <rPh sb="208" eb="209">
      <t>ワリ</t>
    </rPh>
    <rPh sb="210" eb="212">
      <t>イッパン</t>
    </rPh>
    <rPh sb="212" eb="214">
      <t>カイケイ</t>
    </rPh>
    <rPh sb="217" eb="220">
      <t>クリイレキン</t>
    </rPh>
    <rPh sb="221" eb="222">
      <t>マカナ</t>
    </rPh>
    <rPh sb="229" eb="232">
      <t>シヨウリョウ</t>
    </rPh>
    <rPh sb="233" eb="235">
      <t>リョウキン</t>
    </rPh>
    <rPh sb="235" eb="237">
      <t>タイケイ</t>
    </rPh>
    <rPh sb="238" eb="241">
      <t>リヨウシャ</t>
    </rPh>
    <rPh sb="242" eb="244">
      <t>フタン</t>
    </rPh>
    <rPh sb="245" eb="247">
      <t>ハイリョ</t>
    </rPh>
    <rPh sb="248" eb="249">
      <t>ヒク</t>
    </rPh>
    <rPh sb="250" eb="252">
      <t>セッテイ</t>
    </rPh>
    <rPh sb="261" eb="263">
      <t>ルイジ</t>
    </rPh>
    <rPh sb="263" eb="265">
      <t>ダンタイ</t>
    </rPh>
    <rPh sb="266" eb="267">
      <t>クラ</t>
    </rPh>
    <rPh sb="270" eb="271">
      <t>ヒク</t>
    </rPh>
    <rPh sb="272" eb="274">
      <t>スイジュン</t>
    </rPh>
    <rPh sb="286" eb="288">
      <t>ルイジ</t>
    </rPh>
    <rPh sb="288" eb="290">
      <t>ダンタイ</t>
    </rPh>
    <rPh sb="293" eb="294">
      <t>オナ</t>
    </rPh>
    <rPh sb="295" eb="297">
      <t>スイジュン</t>
    </rPh>
    <rPh sb="305" eb="307">
      <t>ジギョウ</t>
    </rPh>
    <rPh sb="308" eb="310">
      <t>シンチョク</t>
    </rPh>
    <rPh sb="313" eb="315">
      <t>ユウシュウ</t>
    </rPh>
    <rPh sb="315" eb="317">
      <t>スイリョウ</t>
    </rPh>
    <rPh sb="318" eb="320">
      <t>ビゾウ</t>
    </rPh>
    <rPh sb="327" eb="329">
      <t>カイゼン</t>
    </rPh>
    <rPh sb="329" eb="331">
      <t>ケイコウ</t>
    </rPh>
    <rPh sb="343" eb="345">
      <t>ジギョウ</t>
    </rPh>
    <rPh sb="346" eb="348">
      <t>シンチョク</t>
    </rPh>
    <rPh sb="351" eb="353">
      <t>ショリ</t>
    </rPh>
    <rPh sb="353" eb="355">
      <t>スイリョウ</t>
    </rPh>
    <rPh sb="356" eb="357">
      <t>フ</t>
    </rPh>
    <rPh sb="359" eb="361">
      <t>ケイカク</t>
    </rPh>
    <rPh sb="361" eb="363">
      <t>モクヒョウ</t>
    </rPh>
    <rPh sb="367" eb="368">
      <t>ワリ</t>
    </rPh>
    <rPh sb="369" eb="370">
      <t>チカ</t>
    </rPh>
    <rPh sb="381" eb="383">
      <t>セイテン</t>
    </rPh>
    <rPh sb="383" eb="384">
      <t>ジ</t>
    </rPh>
    <rPh sb="384" eb="386">
      <t>ショリ</t>
    </rPh>
    <rPh sb="386" eb="388">
      <t>ノウリョク</t>
    </rPh>
    <rPh sb="389" eb="391">
      <t>オオハバ</t>
    </rPh>
    <rPh sb="392" eb="394">
      <t>ゾウカ</t>
    </rPh>
    <rPh sb="399" eb="402">
      <t>リヨウリツ</t>
    </rPh>
    <rPh sb="403" eb="405">
      <t>テイカ</t>
    </rPh>
    <rPh sb="416" eb="419">
      <t>ゲスイドウ</t>
    </rPh>
    <rPh sb="419" eb="421">
      <t>ショリ</t>
    </rPh>
    <rPh sb="421" eb="424">
      <t>クイキナイ</t>
    </rPh>
    <rPh sb="425" eb="428">
      <t>ゲスイドウ</t>
    </rPh>
    <rPh sb="429" eb="431">
      <t>セツゾク</t>
    </rPh>
    <rPh sb="435" eb="437">
      <t>ワリアイ</t>
    </rPh>
    <rPh sb="438" eb="439">
      <t>シメ</t>
    </rPh>
    <rPh sb="445" eb="447">
      <t>コベツ</t>
    </rPh>
    <rPh sb="447" eb="449">
      <t>ホウモン</t>
    </rPh>
    <rPh sb="450" eb="452">
      <t>コウジ</t>
    </rPh>
    <rPh sb="452" eb="453">
      <t>マエ</t>
    </rPh>
    <rPh sb="453" eb="455">
      <t>セツメイ</t>
    </rPh>
    <rPh sb="455" eb="456">
      <t>カイ</t>
    </rPh>
    <rPh sb="456" eb="457">
      <t>トウ</t>
    </rPh>
    <rPh sb="457" eb="459">
      <t>セツゾク</t>
    </rPh>
    <rPh sb="459" eb="461">
      <t>スイシン</t>
    </rPh>
    <rPh sb="461" eb="463">
      <t>カツドウ</t>
    </rPh>
    <rPh sb="464" eb="466">
      <t>ケイゾク</t>
    </rPh>
    <rPh sb="470" eb="472">
      <t>ルイジ</t>
    </rPh>
    <rPh sb="472" eb="474">
      <t>ダンタイ</t>
    </rPh>
    <rPh sb="477" eb="478">
      <t>オナ</t>
    </rPh>
    <rPh sb="479" eb="481">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</si>
</sst>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1.0900000000000001</c:v>
                </c:pt>
              </c:numCache>
            </c:numRef>
          </c:val>
        </c:ser>
        <c:dLbls>
          <c:showLegendKey val="0"/>
          <c:showVal val="0"/>
          <c:showCatName val="0"/>
          <c:showSerName val="0"/>
          <c:showPercent val="0"/>
          <c:showBubbleSize val="0"/>
        </c:dLbls>
        <c:gapWidth val="150"/>
        <c:axId val="46363008"/>
        <c:axId val="4636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0.04</c:v>
                </c:pt>
                <c:pt idx="4">
                  <c:v>7.0000000000000007E-2</c:v>
                </c:pt>
              </c:numCache>
            </c:numRef>
          </c:val>
          <c:smooth val="0"/>
        </c:ser>
        <c:dLbls>
          <c:showLegendKey val="0"/>
          <c:showVal val="0"/>
          <c:showCatName val="0"/>
          <c:showSerName val="0"/>
          <c:showPercent val="0"/>
          <c:showBubbleSize val="0"/>
        </c:dLbls>
        <c:marker val="1"/>
        <c:smooth val="0"/>
        <c:axId val="46363008"/>
        <c:axId val="46364928"/>
      </c:lineChart>
      <c:dateAx>
        <c:axId val="46363008"/>
        <c:scaling>
          <c:orientation val="minMax"/>
        </c:scaling>
        <c:delete val="1"/>
        <c:axPos val="b"/>
        <c:numFmt formatCode="ge" sourceLinked="1"/>
        <c:majorTickMark val="none"/>
        <c:minorTickMark val="none"/>
        <c:tickLblPos val="none"/>
        <c:crossAx val="46364928"/>
        <c:crosses val="autoZero"/>
        <c:auto val="1"/>
        <c:lblOffset val="100"/>
        <c:baseTimeUnit val="years"/>
      </c:dateAx>
      <c:valAx>
        <c:axId val="4636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6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50.57</c:v>
                </c:pt>
                <c:pt idx="1">
                  <c:v>52.75</c:v>
                </c:pt>
                <c:pt idx="2">
                  <c:v>67.31</c:v>
                </c:pt>
                <c:pt idx="3">
                  <c:v>69.599999999999994</c:v>
                </c:pt>
                <c:pt idx="4">
                  <c:v>50.16</c:v>
                </c:pt>
              </c:numCache>
            </c:numRef>
          </c:val>
        </c:ser>
        <c:dLbls>
          <c:showLegendKey val="0"/>
          <c:showVal val="0"/>
          <c:showCatName val="0"/>
          <c:showSerName val="0"/>
          <c:showPercent val="0"/>
          <c:showBubbleSize val="0"/>
        </c:dLbls>
        <c:gapWidth val="150"/>
        <c:axId val="101982976"/>
        <c:axId val="10198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43.58</c:v>
                </c:pt>
                <c:pt idx="4">
                  <c:v>41.35</c:v>
                </c:pt>
              </c:numCache>
            </c:numRef>
          </c:val>
          <c:smooth val="0"/>
        </c:ser>
        <c:dLbls>
          <c:showLegendKey val="0"/>
          <c:showVal val="0"/>
          <c:showCatName val="0"/>
          <c:showSerName val="0"/>
          <c:showPercent val="0"/>
          <c:showBubbleSize val="0"/>
        </c:dLbls>
        <c:marker val="1"/>
        <c:smooth val="0"/>
        <c:axId val="101982976"/>
        <c:axId val="101984896"/>
      </c:lineChart>
      <c:dateAx>
        <c:axId val="101982976"/>
        <c:scaling>
          <c:orientation val="minMax"/>
        </c:scaling>
        <c:delete val="1"/>
        <c:axPos val="b"/>
        <c:numFmt formatCode="ge" sourceLinked="1"/>
        <c:majorTickMark val="none"/>
        <c:minorTickMark val="none"/>
        <c:tickLblPos val="none"/>
        <c:crossAx val="101984896"/>
        <c:crosses val="autoZero"/>
        <c:auto val="1"/>
        <c:lblOffset val="100"/>
        <c:baseTimeUnit val="years"/>
      </c:dateAx>
      <c:valAx>
        <c:axId val="10198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8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85.52</c:v>
                </c:pt>
                <c:pt idx="1">
                  <c:v>86.6</c:v>
                </c:pt>
                <c:pt idx="2">
                  <c:v>87.5</c:v>
                </c:pt>
                <c:pt idx="3">
                  <c:v>86.54</c:v>
                </c:pt>
                <c:pt idx="4">
                  <c:v>88.86</c:v>
                </c:pt>
              </c:numCache>
            </c:numRef>
          </c:val>
        </c:ser>
        <c:dLbls>
          <c:showLegendKey val="0"/>
          <c:showVal val="0"/>
          <c:showCatName val="0"/>
          <c:showSerName val="0"/>
          <c:showPercent val="0"/>
          <c:showBubbleSize val="0"/>
        </c:dLbls>
        <c:gapWidth val="150"/>
        <c:axId val="102031744"/>
        <c:axId val="10203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82.35</c:v>
                </c:pt>
                <c:pt idx="4">
                  <c:v>82.9</c:v>
                </c:pt>
              </c:numCache>
            </c:numRef>
          </c:val>
          <c:smooth val="0"/>
        </c:ser>
        <c:dLbls>
          <c:showLegendKey val="0"/>
          <c:showVal val="0"/>
          <c:showCatName val="0"/>
          <c:showSerName val="0"/>
          <c:showPercent val="0"/>
          <c:showBubbleSize val="0"/>
        </c:dLbls>
        <c:marker val="1"/>
        <c:smooth val="0"/>
        <c:axId val="102031744"/>
        <c:axId val="102033664"/>
      </c:lineChart>
      <c:dateAx>
        <c:axId val="102031744"/>
        <c:scaling>
          <c:orientation val="minMax"/>
        </c:scaling>
        <c:delete val="1"/>
        <c:axPos val="b"/>
        <c:numFmt formatCode="ge" sourceLinked="1"/>
        <c:majorTickMark val="none"/>
        <c:minorTickMark val="none"/>
        <c:tickLblPos val="none"/>
        <c:crossAx val="102033664"/>
        <c:crosses val="autoZero"/>
        <c:auto val="1"/>
        <c:lblOffset val="100"/>
        <c:baseTimeUnit val="years"/>
      </c:dateAx>
      <c:valAx>
        <c:axId val="10203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3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70.61</c:v>
                </c:pt>
                <c:pt idx="1">
                  <c:v>70.86</c:v>
                </c:pt>
                <c:pt idx="2">
                  <c:v>71.400000000000006</c:v>
                </c:pt>
                <c:pt idx="3">
                  <c:v>69.06</c:v>
                </c:pt>
                <c:pt idx="4">
                  <c:v>71.62</c:v>
                </c:pt>
              </c:numCache>
            </c:numRef>
          </c:val>
        </c:ser>
        <c:dLbls>
          <c:showLegendKey val="0"/>
          <c:showVal val="0"/>
          <c:showCatName val="0"/>
          <c:showSerName val="0"/>
          <c:showPercent val="0"/>
          <c:showBubbleSize val="0"/>
        </c:dLbls>
        <c:gapWidth val="150"/>
        <c:axId val="46383104"/>
        <c:axId val="4638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383104"/>
        <c:axId val="46385024"/>
      </c:lineChart>
      <c:dateAx>
        <c:axId val="46383104"/>
        <c:scaling>
          <c:orientation val="minMax"/>
        </c:scaling>
        <c:delete val="1"/>
        <c:axPos val="b"/>
        <c:numFmt formatCode="ge" sourceLinked="1"/>
        <c:majorTickMark val="none"/>
        <c:minorTickMark val="none"/>
        <c:tickLblPos val="none"/>
        <c:crossAx val="46385024"/>
        <c:crosses val="autoZero"/>
        <c:auto val="1"/>
        <c:lblOffset val="100"/>
        <c:baseTimeUnit val="years"/>
      </c:dateAx>
      <c:valAx>
        <c:axId val="4638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8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199232"/>
        <c:axId val="10120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199232"/>
        <c:axId val="101201408"/>
      </c:lineChart>
      <c:dateAx>
        <c:axId val="101199232"/>
        <c:scaling>
          <c:orientation val="minMax"/>
        </c:scaling>
        <c:delete val="1"/>
        <c:axPos val="b"/>
        <c:numFmt formatCode="ge" sourceLinked="1"/>
        <c:majorTickMark val="none"/>
        <c:minorTickMark val="none"/>
        <c:tickLblPos val="none"/>
        <c:crossAx val="101201408"/>
        <c:crosses val="autoZero"/>
        <c:auto val="1"/>
        <c:lblOffset val="100"/>
        <c:baseTimeUnit val="years"/>
      </c:dateAx>
      <c:valAx>
        <c:axId val="10120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9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243904"/>
        <c:axId val="10125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243904"/>
        <c:axId val="101250176"/>
      </c:lineChart>
      <c:dateAx>
        <c:axId val="101243904"/>
        <c:scaling>
          <c:orientation val="minMax"/>
        </c:scaling>
        <c:delete val="1"/>
        <c:axPos val="b"/>
        <c:numFmt formatCode="ge" sourceLinked="1"/>
        <c:majorTickMark val="none"/>
        <c:minorTickMark val="none"/>
        <c:tickLblPos val="none"/>
        <c:crossAx val="101250176"/>
        <c:crosses val="autoZero"/>
        <c:auto val="1"/>
        <c:lblOffset val="100"/>
        <c:baseTimeUnit val="years"/>
      </c:dateAx>
      <c:valAx>
        <c:axId val="10125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4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723136"/>
        <c:axId val="10174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723136"/>
        <c:axId val="101745792"/>
      </c:lineChart>
      <c:dateAx>
        <c:axId val="101723136"/>
        <c:scaling>
          <c:orientation val="minMax"/>
        </c:scaling>
        <c:delete val="1"/>
        <c:axPos val="b"/>
        <c:numFmt formatCode="ge" sourceLinked="1"/>
        <c:majorTickMark val="none"/>
        <c:minorTickMark val="none"/>
        <c:tickLblPos val="none"/>
        <c:crossAx val="101745792"/>
        <c:crosses val="autoZero"/>
        <c:auto val="1"/>
        <c:lblOffset val="100"/>
        <c:baseTimeUnit val="years"/>
      </c:dateAx>
      <c:valAx>
        <c:axId val="10174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2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772288"/>
        <c:axId val="10185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772288"/>
        <c:axId val="101852288"/>
      </c:lineChart>
      <c:dateAx>
        <c:axId val="101772288"/>
        <c:scaling>
          <c:orientation val="minMax"/>
        </c:scaling>
        <c:delete val="1"/>
        <c:axPos val="b"/>
        <c:numFmt formatCode="ge" sourceLinked="1"/>
        <c:majorTickMark val="none"/>
        <c:minorTickMark val="none"/>
        <c:tickLblPos val="none"/>
        <c:crossAx val="101852288"/>
        <c:crosses val="autoZero"/>
        <c:auto val="1"/>
        <c:lblOffset val="100"/>
        <c:baseTimeUnit val="years"/>
      </c:dateAx>
      <c:valAx>
        <c:axId val="10185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7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34.909999999999997</c:v>
                </c:pt>
                <c:pt idx="1">
                  <c:v>18.38</c:v>
                </c:pt>
                <c:pt idx="2">
                  <c:v>137.6</c:v>
                </c:pt>
                <c:pt idx="3">
                  <c:v>243.81</c:v>
                </c:pt>
                <c:pt idx="4">
                  <c:v>333.89</c:v>
                </c:pt>
              </c:numCache>
            </c:numRef>
          </c:val>
        </c:ser>
        <c:dLbls>
          <c:showLegendKey val="0"/>
          <c:showVal val="0"/>
          <c:showCatName val="0"/>
          <c:showSerName val="0"/>
          <c:showPercent val="0"/>
          <c:showBubbleSize val="0"/>
        </c:dLbls>
        <c:gapWidth val="150"/>
        <c:axId val="101886208"/>
        <c:axId val="10188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1436</c:v>
                </c:pt>
                <c:pt idx="4">
                  <c:v>1434.89</c:v>
                </c:pt>
              </c:numCache>
            </c:numRef>
          </c:val>
          <c:smooth val="0"/>
        </c:ser>
        <c:dLbls>
          <c:showLegendKey val="0"/>
          <c:showVal val="0"/>
          <c:showCatName val="0"/>
          <c:showSerName val="0"/>
          <c:showPercent val="0"/>
          <c:showBubbleSize val="0"/>
        </c:dLbls>
        <c:marker val="1"/>
        <c:smooth val="0"/>
        <c:axId val="101886208"/>
        <c:axId val="101888384"/>
      </c:lineChart>
      <c:dateAx>
        <c:axId val="101886208"/>
        <c:scaling>
          <c:orientation val="minMax"/>
        </c:scaling>
        <c:delete val="1"/>
        <c:axPos val="b"/>
        <c:numFmt formatCode="ge" sourceLinked="1"/>
        <c:majorTickMark val="none"/>
        <c:minorTickMark val="none"/>
        <c:tickLblPos val="none"/>
        <c:crossAx val="101888384"/>
        <c:crosses val="autoZero"/>
        <c:auto val="1"/>
        <c:lblOffset val="100"/>
        <c:baseTimeUnit val="years"/>
      </c:dateAx>
      <c:valAx>
        <c:axId val="10188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8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42.05</c:v>
                </c:pt>
                <c:pt idx="1">
                  <c:v>41.12</c:v>
                </c:pt>
                <c:pt idx="2">
                  <c:v>41.91</c:v>
                </c:pt>
                <c:pt idx="3">
                  <c:v>39.72</c:v>
                </c:pt>
                <c:pt idx="4">
                  <c:v>42.25</c:v>
                </c:pt>
              </c:numCache>
            </c:numRef>
          </c:val>
        </c:ser>
        <c:dLbls>
          <c:showLegendKey val="0"/>
          <c:showVal val="0"/>
          <c:showCatName val="0"/>
          <c:showSerName val="0"/>
          <c:showPercent val="0"/>
          <c:showBubbleSize val="0"/>
        </c:dLbls>
        <c:gapWidth val="150"/>
        <c:axId val="101926784"/>
        <c:axId val="10192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66.56</c:v>
                </c:pt>
                <c:pt idx="4">
                  <c:v>66.22</c:v>
                </c:pt>
              </c:numCache>
            </c:numRef>
          </c:val>
          <c:smooth val="0"/>
        </c:ser>
        <c:dLbls>
          <c:showLegendKey val="0"/>
          <c:showVal val="0"/>
          <c:showCatName val="0"/>
          <c:showSerName val="0"/>
          <c:showPercent val="0"/>
          <c:showBubbleSize val="0"/>
        </c:dLbls>
        <c:marker val="1"/>
        <c:smooth val="0"/>
        <c:axId val="101926784"/>
        <c:axId val="101928960"/>
      </c:lineChart>
      <c:dateAx>
        <c:axId val="101926784"/>
        <c:scaling>
          <c:orientation val="minMax"/>
        </c:scaling>
        <c:delete val="1"/>
        <c:axPos val="b"/>
        <c:numFmt formatCode="ge" sourceLinked="1"/>
        <c:majorTickMark val="none"/>
        <c:minorTickMark val="none"/>
        <c:tickLblPos val="none"/>
        <c:crossAx val="101928960"/>
        <c:crosses val="autoZero"/>
        <c:auto val="1"/>
        <c:lblOffset val="100"/>
        <c:baseTimeUnit val="years"/>
      </c:dateAx>
      <c:valAx>
        <c:axId val="10192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2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249.3</c:v>
                </c:pt>
                <c:pt idx="1">
                  <c:v>248.33</c:v>
                </c:pt>
                <c:pt idx="2">
                  <c:v>239.84</c:v>
                </c:pt>
                <c:pt idx="3">
                  <c:v>245.91</c:v>
                </c:pt>
                <c:pt idx="4">
                  <c:v>231.39</c:v>
                </c:pt>
              </c:numCache>
            </c:numRef>
          </c:val>
        </c:ser>
        <c:dLbls>
          <c:showLegendKey val="0"/>
          <c:showVal val="0"/>
          <c:showCatName val="0"/>
          <c:showSerName val="0"/>
          <c:showPercent val="0"/>
          <c:showBubbleSize val="0"/>
        </c:dLbls>
        <c:gapWidth val="150"/>
        <c:axId val="101946496"/>
        <c:axId val="10194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244.29</c:v>
                </c:pt>
                <c:pt idx="4">
                  <c:v>246.72</c:v>
                </c:pt>
              </c:numCache>
            </c:numRef>
          </c:val>
          <c:smooth val="0"/>
        </c:ser>
        <c:dLbls>
          <c:showLegendKey val="0"/>
          <c:showVal val="0"/>
          <c:showCatName val="0"/>
          <c:showSerName val="0"/>
          <c:showPercent val="0"/>
          <c:showBubbleSize val="0"/>
        </c:dLbls>
        <c:marker val="1"/>
        <c:smooth val="0"/>
        <c:axId val="101946496"/>
        <c:axId val="101948416"/>
      </c:lineChart>
      <c:dateAx>
        <c:axId val="101946496"/>
        <c:scaling>
          <c:orientation val="minMax"/>
        </c:scaling>
        <c:delete val="1"/>
        <c:axPos val="b"/>
        <c:numFmt formatCode="ge" sourceLinked="1"/>
        <c:majorTickMark val="none"/>
        <c:minorTickMark val="none"/>
        <c:tickLblPos val="none"/>
        <c:crossAx val="101948416"/>
        <c:crosses val="autoZero"/>
        <c:auto val="1"/>
        <c:lblOffset val="100"/>
        <c:baseTimeUnit val="years"/>
      </c:dateAx>
      <c:valAx>
        <c:axId val="10194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4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静岡県　袋井市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87254</v>
      </c>
      <c r="AM8" s="64"/>
      <c r="AN8" s="64"/>
      <c r="AO8" s="64"/>
      <c r="AP8" s="64"/>
      <c r="AQ8" s="64"/>
      <c r="AR8" s="64"/>
      <c r="AS8" s="64"/>
      <c r="AT8" s="63">
        <f>データ!S6</f>
        <v>108.33</v>
      </c>
      <c r="AU8" s="63"/>
      <c r="AV8" s="63"/>
      <c r="AW8" s="63"/>
      <c r="AX8" s="63"/>
      <c r="AY8" s="63"/>
      <c r="AZ8" s="63"/>
      <c r="BA8" s="63"/>
      <c r="BB8" s="63">
        <f>データ!T6</f>
        <v>805.45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5.18</v>
      </c>
      <c r="Q10" s="63"/>
      <c r="R10" s="63"/>
      <c r="S10" s="63"/>
      <c r="T10" s="63"/>
      <c r="U10" s="63"/>
      <c r="V10" s="63"/>
      <c r="W10" s="63">
        <f>データ!P6</f>
        <v>83.9</v>
      </c>
      <c r="X10" s="63"/>
      <c r="Y10" s="63"/>
      <c r="Z10" s="63"/>
      <c r="AA10" s="63"/>
      <c r="AB10" s="63"/>
      <c r="AC10" s="63"/>
      <c r="AD10" s="64">
        <f>データ!Q6</f>
        <v>1720</v>
      </c>
      <c r="AE10" s="64"/>
      <c r="AF10" s="64"/>
      <c r="AG10" s="64"/>
      <c r="AH10" s="64"/>
      <c r="AI10" s="64"/>
      <c r="AJ10" s="64"/>
      <c r="AK10" s="2"/>
      <c r="AL10" s="64">
        <f>データ!U6</f>
        <v>4515</v>
      </c>
      <c r="AM10" s="64"/>
      <c r="AN10" s="64"/>
      <c r="AO10" s="64"/>
      <c r="AP10" s="64"/>
      <c r="AQ10" s="64"/>
      <c r="AR10" s="64"/>
      <c r="AS10" s="64"/>
      <c r="AT10" s="63">
        <f>データ!V6</f>
        <v>1.3</v>
      </c>
      <c r="AU10" s="63"/>
      <c r="AV10" s="63"/>
      <c r="AW10" s="63"/>
      <c r="AX10" s="63"/>
      <c r="AY10" s="63"/>
      <c r="AZ10" s="63"/>
      <c r="BA10" s="63"/>
      <c r="BB10" s="63">
        <f>データ!W6</f>
        <v>3473.08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222160</v>
      </c>
      <c r="D6" s="31">
        <f t="shared" si="3"/>
        <v>47</v>
      </c>
      <c r="E6" s="31">
        <f t="shared" si="3"/>
        <v>17</v>
      </c>
      <c r="F6" s="31">
        <f t="shared" si="3"/>
        <v>4</v>
      </c>
      <c r="G6" s="31">
        <f t="shared" si="3"/>
        <v>0</v>
      </c>
      <c r="H6" s="31" t="str">
        <f t="shared" si="3"/>
        <v>静岡県　袋井市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5.18</v>
      </c>
      <c r="P6" s="32">
        <f t="shared" si="3"/>
        <v>83.9</v>
      </c>
      <c r="Q6" s="32">
        <f t="shared" si="3"/>
        <v>1720</v>
      </c>
      <c r="R6" s="32">
        <f t="shared" si="3"/>
        <v>87254</v>
      </c>
      <c r="S6" s="32">
        <f t="shared" si="3"/>
        <v>108.33</v>
      </c>
      <c r="T6" s="32">
        <f t="shared" si="3"/>
        <v>805.45</v>
      </c>
      <c r="U6" s="32">
        <f t="shared" si="3"/>
        <v>4515</v>
      </c>
      <c r="V6" s="32">
        <f t="shared" si="3"/>
        <v>1.3</v>
      </c>
      <c r="W6" s="32">
        <f t="shared" si="3"/>
        <v>3473.08</v>
      </c>
      <c r="X6" s="33">
        <f>IF(X7="",NA(),X7)</f>
        <v>70.61</v>
      </c>
      <c r="Y6" s="33">
        <f t="shared" ref="Y6:AG6" si="4">IF(Y7="",NA(),Y7)</f>
        <v>70.86</v>
      </c>
      <c r="Z6" s="33">
        <f t="shared" si="4"/>
        <v>71.400000000000006</v>
      </c>
      <c r="AA6" s="33">
        <f t="shared" si="4"/>
        <v>69.06</v>
      </c>
      <c r="AB6" s="33">
        <f t="shared" si="4"/>
        <v>71.62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34.909999999999997</v>
      </c>
      <c r="BF6" s="33">
        <f t="shared" ref="BF6:BN6" si="7">IF(BF7="",NA(),BF7)</f>
        <v>18.38</v>
      </c>
      <c r="BG6" s="33">
        <f t="shared" si="7"/>
        <v>137.6</v>
      </c>
      <c r="BH6" s="33">
        <f t="shared" si="7"/>
        <v>243.81</v>
      </c>
      <c r="BI6" s="33">
        <f t="shared" si="7"/>
        <v>333.89</v>
      </c>
      <c r="BJ6" s="33">
        <f t="shared" si="7"/>
        <v>1835.56</v>
      </c>
      <c r="BK6" s="33">
        <f t="shared" si="7"/>
        <v>1716.82</v>
      </c>
      <c r="BL6" s="33">
        <f t="shared" si="7"/>
        <v>1554.05</v>
      </c>
      <c r="BM6" s="33">
        <f t="shared" si="7"/>
        <v>1436</v>
      </c>
      <c r="BN6" s="33">
        <f t="shared" si="7"/>
        <v>1434.89</v>
      </c>
      <c r="BO6" s="32" t="str">
        <f>IF(BO7="","",IF(BO7="-","【-】","【"&amp;SUBSTITUTE(TEXT(BO7,"#,##0.00"),"-","△")&amp;"】"))</f>
        <v>【1,457.06】</v>
      </c>
      <c r="BP6" s="33">
        <f>IF(BP7="",NA(),BP7)</f>
        <v>42.05</v>
      </c>
      <c r="BQ6" s="33">
        <f t="shared" ref="BQ6:BY6" si="8">IF(BQ7="",NA(),BQ7)</f>
        <v>41.12</v>
      </c>
      <c r="BR6" s="33">
        <f t="shared" si="8"/>
        <v>41.91</v>
      </c>
      <c r="BS6" s="33">
        <f t="shared" si="8"/>
        <v>39.72</v>
      </c>
      <c r="BT6" s="33">
        <f t="shared" si="8"/>
        <v>42.25</v>
      </c>
      <c r="BU6" s="33">
        <f t="shared" si="8"/>
        <v>52.89</v>
      </c>
      <c r="BV6" s="33">
        <f t="shared" si="8"/>
        <v>51.73</v>
      </c>
      <c r="BW6" s="33">
        <f t="shared" si="8"/>
        <v>53.01</v>
      </c>
      <c r="BX6" s="33">
        <f t="shared" si="8"/>
        <v>66.56</v>
      </c>
      <c r="BY6" s="33">
        <f t="shared" si="8"/>
        <v>66.22</v>
      </c>
      <c r="BZ6" s="32" t="str">
        <f>IF(BZ7="","",IF(BZ7="-","【-】","【"&amp;SUBSTITUTE(TEXT(BZ7,"#,##0.00"),"-","△")&amp;"】"))</f>
        <v>【64.73】</v>
      </c>
      <c r="CA6" s="33">
        <f>IF(CA7="",NA(),CA7)</f>
        <v>249.3</v>
      </c>
      <c r="CB6" s="33">
        <f t="shared" ref="CB6:CJ6" si="9">IF(CB7="",NA(),CB7)</f>
        <v>248.33</v>
      </c>
      <c r="CC6" s="33">
        <f t="shared" si="9"/>
        <v>239.84</v>
      </c>
      <c r="CD6" s="33">
        <f t="shared" si="9"/>
        <v>245.91</v>
      </c>
      <c r="CE6" s="33">
        <f t="shared" si="9"/>
        <v>231.39</v>
      </c>
      <c r="CF6" s="33">
        <f t="shared" si="9"/>
        <v>300.52</v>
      </c>
      <c r="CG6" s="33">
        <f t="shared" si="9"/>
        <v>310.47000000000003</v>
      </c>
      <c r="CH6" s="33">
        <f t="shared" si="9"/>
        <v>299.39</v>
      </c>
      <c r="CI6" s="33">
        <f t="shared" si="9"/>
        <v>244.29</v>
      </c>
      <c r="CJ6" s="33">
        <f t="shared" si="9"/>
        <v>246.72</v>
      </c>
      <c r="CK6" s="32" t="str">
        <f>IF(CK7="","",IF(CK7="-","【-】","【"&amp;SUBSTITUTE(TEXT(CK7,"#,##0.00"),"-","△")&amp;"】"))</f>
        <v>【250.25】</v>
      </c>
      <c r="CL6" s="33">
        <f>IF(CL7="",NA(),CL7)</f>
        <v>50.57</v>
      </c>
      <c r="CM6" s="33">
        <f t="shared" ref="CM6:CU6" si="10">IF(CM7="",NA(),CM7)</f>
        <v>52.75</v>
      </c>
      <c r="CN6" s="33">
        <f t="shared" si="10"/>
        <v>67.31</v>
      </c>
      <c r="CO6" s="33">
        <f t="shared" si="10"/>
        <v>69.599999999999994</v>
      </c>
      <c r="CP6" s="33">
        <f t="shared" si="10"/>
        <v>50.16</v>
      </c>
      <c r="CQ6" s="33">
        <f t="shared" si="10"/>
        <v>36.799999999999997</v>
      </c>
      <c r="CR6" s="33">
        <f t="shared" si="10"/>
        <v>36.67</v>
      </c>
      <c r="CS6" s="33">
        <f t="shared" si="10"/>
        <v>36.200000000000003</v>
      </c>
      <c r="CT6" s="33">
        <f t="shared" si="10"/>
        <v>43.58</v>
      </c>
      <c r="CU6" s="33">
        <f t="shared" si="10"/>
        <v>41.35</v>
      </c>
      <c r="CV6" s="32" t="str">
        <f>IF(CV7="","",IF(CV7="-","【-】","【"&amp;SUBSTITUTE(TEXT(CV7,"#,##0.00"),"-","△")&amp;"】"))</f>
        <v>【40.31】</v>
      </c>
      <c r="CW6" s="33">
        <f>IF(CW7="",NA(),CW7)</f>
        <v>85.52</v>
      </c>
      <c r="CX6" s="33">
        <f t="shared" ref="CX6:DF6" si="11">IF(CX7="",NA(),CX7)</f>
        <v>86.6</v>
      </c>
      <c r="CY6" s="33">
        <f t="shared" si="11"/>
        <v>87.5</v>
      </c>
      <c r="CZ6" s="33">
        <f t="shared" si="11"/>
        <v>86.54</v>
      </c>
      <c r="DA6" s="33">
        <f t="shared" si="11"/>
        <v>88.86</v>
      </c>
      <c r="DB6" s="33">
        <f t="shared" si="11"/>
        <v>71.62</v>
      </c>
      <c r="DC6" s="33">
        <f t="shared" si="11"/>
        <v>71.239999999999995</v>
      </c>
      <c r="DD6" s="33">
        <f t="shared" si="11"/>
        <v>71.069999999999993</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1.0900000000000001</v>
      </c>
      <c r="EI6" s="33">
        <f t="shared" si="14"/>
        <v>0.05</v>
      </c>
      <c r="EJ6" s="33">
        <f t="shared" si="14"/>
        <v>0.05</v>
      </c>
      <c r="EK6" s="33">
        <f t="shared" si="14"/>
        <v>7.0000000000000007E-2</v>
      </c>
      <c r="EL6" s="33">
        <f t="shared" si="14"/>
        <v>0.04</v>
      </c>
      <c r="EM6" s="33">
        <f t="shared" si="14"/>
        <v>7.0000000000000007E-2</v>
      </c>
      <c r="EN6" s="32" t="str">
        <f>IF(EN7="","",IF(EN7="-","【-】","【"&amp;SUBSTITUTE(TEXT(EN7,"#,##0.00"),"-","△")&amp;"】"))</f>
        <v>【0.10】</v>
      </c>
    </row>
    <row r="7" spans="1:144" s="34" customFormat="1">
      <c r="A7" s="26"/>
      <c r="B7" s="35">
        <v>2015</v>
      </c>
      <c r="C7" s="35">
        <v>222160</v>
      </c>
      <c r="D7" s="35">
        <v>47</v>
      </c>
      <c r="E7" s="35">
        <v>17</v>
      </c>
      <c r="F7" s="35">
        <v>4</v>
      </c>
      <c r="G7" s="35">
        <v>0</v>
      </c>
      <c r="H7" s="35" t="s">
        <v>96</v>
      </c>
      <c r="I7" s="35" t="s">
        <v>97</v>
      </c>
      <c r="J7" s="35" t="s">
        <v>98</v>
      </c>
      <c r="K7" s="35" t="s">
        <v>99</v>
      </c>
      <c r="L7" s="35" t="s">
        <v>100</v>
      </c>
      <c r="M7" s="36" t="s">
        <v>101</v>
      </c>
      <c r="N7" s="36" t="s">
        <v>102</v>
      </c>
      <c r="O7" s="36">
        <v>5.18</v>
      </c>
      <c r="P7" s="36">
        <v>83.9</v>
      </c>
      <c r="Q7" s="36">
        <v>1720</v>
      </c>
      <c r="R7" s="36">
        <v>87254</v>
      </c>
      <c r="S7" s="36">
        <v>108.33</v>
      </c>
      <c r="T7" s="36">
        <v>805.45</v>
      </c>
      <c r="U7" s="36">
        <v>4515</v>
      </c>
      <c r="V7" s="36">
        <v>1.3</v>
      </c>
      <c r="W7" s="36">
        <v>3473.08</v>
      </c>
      <c r="X7" s="36">
        <v>70.61</v>
      </c>
      <c r="Y7" s="36">
        <v>70.86</v>
      </c>
      <c r="Z7" s="36">
        <v>71.400000000000006</v>
      </c>
      <c r="AA7" s="36">
        <v>69.06</v>
      </c>
      <c r="AB7" s="36">
        <v>71.62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34.909999999999997</v>
      </c>
      <c r="BF7" s="36">
        <v>18.38</v>
      </c>
      <c r="BG7" s="36">
        <v>137.6</v>
      </c>
      <c r="BH7" s="36">
        <v>243.81</v>
      </c>
      <c r="BI7" s="36">
        <v>333.89</v>
      </c>
      <c r="BJ7" s="36">
        <v>1835.56</v>
      </c>
      <c r="BK7" s="36">
        <v>1716.82</v>
      </c>
      <c r="BL7" s="36">
        <v>1554.05</v>
      </c>
      <c r="BM7" s="36">
        <v>1436</v>
      </c>
      <c r="BN7" s="36">
        <v>1434.89</v>
      </c>
      <c r="BO7" s="36">
        <v>1457.06</v>
      </c>
      <c r="BP7" s="36">
        <v>42.05</v>
      </c>
      <c r="BQ7" s="36">
        <v>41.12</v>
      </c>
      <c r="BR7" s="36">
        <v>41.91</v>
      </c>
      <c r="BS7" s="36">
        <v>39.72</v>
      </c>
      <c r="BT7" s="36">
        <v>42.25</v>
      </c>
      <c r="BU7" s="36">
        <v>52.89</v>
      </c>
      <c r="BV7" s="36">
        <v>51.73</v>
      </c>
      <c r="BW7" s="36">
        <v>53.01</v>
      </c>
      <c r="BX7" s="36">
        <v>66.56</v>
      </c>
      <c r="BY7" s="36">
        <v>66.22</v>
      </c>
      <c r="BZ7" s="36">
        <v>64.73</v>
      </c>
      <c r="CA7" s="36">
        <v>249.3</v>
      </c>
      <c r="CB7" s="36">
        <v>248.33</v>
      </c>
      <c r="CC7" s="36">
        <v>239.84</v>
      </c>
      <c r="CD7" s="36">
        <v>245.91</v>
      </c>
      <c r="CE7" s="36">
        <v>231.39</v>
      </c>
      <c r="CF7" s="36">
        <v>300.52</v>
      </c>
      <c r="CG7" s="36">
        <v>310.47000000000003</v>
      </c>
      <c r="CH7" s="36">
        <v>299.39</v>
      </c>
      <c r="CI7" s="36">
        <v>244.29</v>
      </c>
      <c r="CJ7" s="36">
        <v>246.72</v>
      </c>
      <c r="CK7" s="36">
        <v>250.25</v>
      </c>
      <c r="CL7" s="36">
        <v>50.57</v>
      </c>
      <c r="CM7" s="36">
        <v>52.75</v>
      </c>
      <c r="CN7" s="36">
        <v>67.31</v>
      </c>
      <c r="CO7" s="36">
        <v>69.599999999999994</v>
      </c>
      <c r="CP7" s="36">
        <v>50.16</v>
      </c>
      <c r="CQ7" s="36">
        <v>36.799999999999997</v>
      </c>
      <c r="CR7" s="36">
        <v>36.67</v>
      </c>
      <c r="CS7" s="36">
        <v>36.200000000000003</v>
      </c>
      <c r="CT7" s="36">
        <v>43.58</v>
      </c>
      <c r="CU7" s="36">
        <v>41.35</v>
      </c>
      <c r="CV7" s="36">
        <v>40.31</v>
      </c>
      <c r="CW7" s="36">
        <v>85.52</v>
      </c>
      <c r="CX7" s="36">
        <v>86.6</v>
      </c>
      <c r="CY7" s="36">
        <v>87.5</v>
      </c>
      <c r="CZ7" s="36">
        <v>86.54</v>
      </c>
      <c r="DA7" s="36">
        <v>88.86</v>
      </c>
      <c r="DB7" s="36">
        <v>71.62</v>
      </c>
      <c r="DC7" s="36">
        <v>71.239999999999995</v>
      </c>
      <c r="DD7" s="36">
        <v>71.069999999999993</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1.0900000000000001</v>
      </c>
      <c r="EI7" s="36">
        <v>0.05</v>
      </c>
      <c r="EJ7" s="36">
        <v>0.05</v>
      </c>
      <c r="EK7" s="36">
        <v>7.0000000000000007E-2</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浩一</cp:lastModifiedBy>
  <cp:lastPrinted>2017-02-24T02:08:39Z</cp:lastPrinted>
  <dcterms:created xsi:type="dcterms:W3CDTF">2017-02-08T03:01:46Z</dcterms:created>
  <dcterms:modified xsi:type="dcterms:W3CDTF">2017-02-24T02:08:41Z</dcterms:modified>
  <cp:category/>
</cp:coreProperties>
</file>