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<sst xmlns="http://schemas.openxmlformats.org/spreadsheetml/2006/main" count="217" uniqueCount="107">
  <si>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</si>
  <si>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</si>
  <si>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</si>
  <si>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</si>
  <si>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</si>
  <si>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</si>
  <si>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</si>
  <si>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</si>
  <si>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</si>
  <si>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</si>
  <si>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</si>
  <si>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</si>
  <si>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</si>
  <si>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</si>
  <si>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</si>
  <si>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</si>
  <si>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</si>
  <si>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</si>
  <si>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</si>
  <si>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</si>
  <si>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</si>
  <si>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</si>
  <si>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</si>
  <si>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</si>
  <si>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</si>
  <si>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</si>
  <si>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</si>
  <si>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</si>
  <si>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</si>
  <si>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</si>
  <si>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</si>
  <si>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</si>
  <si>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</si>
  <si>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</si>
  <si>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</si>
  <si>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</si>
  <si>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</si>
  <si>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</si>
  <si>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</si>
  <si>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</si>
  <si>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</si>
  <si>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</si>
  <si>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</si>
  <si>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</si>
  <si>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</si>
  <si>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</si>
  <si>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</si>
  <si>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</si>
  <si>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</si>
  <si>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</si>
  <si>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</si>
  <si>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</si>
  <si>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</si>
  <si>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</si>
  <si>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</si>
  <si>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</si>
  <si>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</si>
  <si>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</si>
  <si>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</si>
  <si>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</si>
  <si>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</si>
  <si>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</si>
  <si>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</si>
  <si>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</si>
  <si>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</si>
  <si>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</si>
  <si>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</si>
  <si>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</si>
  <si>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</si>
  <si>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</si>
  <si>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</si>
  <si>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</si>
  <si>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</si>
  <si>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</si>
  <si>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</si>
  <si>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</si>
  <si>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</si>
  <si>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</si>
  <si>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</si>
  <si>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</si>
  <si>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</si>
  <si>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</si>
  <si>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</si>
  <si>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</si>
  <si>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</si>
  <si>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</si>
  <si>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</si>
  <si>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</si>
  <si>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</si>
  <si>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</si>
  <si>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</si>
  <si>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</si>
  <si>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</si>
  <si>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函南町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</si>
  <si>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</si>
  <si>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</si>
  <si>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</si>
  <si>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</si>
  <si>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</si>
  <si>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</si>
  <si>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</si>
  <si>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</si>
  <si>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</si>
  <si>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</si>
  <si>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時点で経営状況は概ね良好な状況であるものの、管路の老朽度が高い状況である。そのため、今後は人口推移等を考慮した施設規模の適正化を図るとともに、計画的に老朽管路の更新を進め、健全な事業経営を継続していく必要がある。</t>
    <rPh sb="0" eb="3">
      <t>ゲンジテン</t>
    </rPh>
    <rPh sb="4" eb="6">
      <t>ケイエイ</t>
    </rPh>
    <rPh sb="6" eb="8">
      <t>ジョウキョウ</t>
    </rPh>
    <rPh sb="9" eb="10">
      <t>オオム</t>
    </rPh>
    <rPh sb="11" eb="13">
      <t>リョウコウ</t>
    </rPh>
    <rPh sb="14" eb="16">
      <t>ジョウキョウ</t>
    </rPh>
    <rPh sb="23" eb="25">
      <t>カンロ</t>
    </rPh>
    <rPh sb="26" eb="28">
      <t>ロウキュウ</t>
    </rPh>
    <rPh sb="28" eb="29">
      <t>ド</t>
    </rPh>
    <rPh sb="30" eb="31">
      <t>タカ</t>
    </rPh>
    <rPh sb="32" eb="34">
      <t>ジョウキョウ</t>
    </rPh>
    <rPh sb="43" eb="45">
      <t>コンゴ</t>
    </rPh>
    <rPh sb="46" eb="48">
      <t>ジンコウ</t>
    </rPh>
    <rPh sb="48" eb="50">
      <t>スイイ</t>
    </rPh>
    <rPh sb="50" eb="51">
      <t>トウ</t>
    </rPh>
    <rPh sb="52" eb="54">
      <t>コウリョ</t>
    </rPh>
    <rPh sb="56" eb="58">
      <t>シセツ</t>
    </rPh>
    <rPh sb="58" eb="60">
      <t>キボ</t>
    </rPh>
    <rPh sb="61" eb="64">
      <t>テキセイカ</t>
    </rPh>
    <rPh sb="65" eb="66">
      <t>ハカ</t>
    </rPh>
    <rPh sb="72" eb="75">
      <t>ケイカクテキ</t>
    </rPh>
    <rPh sb="76" eb="78">
      <t>ロウキュウ</t>
    </rPh>
    <rPh sb="78" eb="80">
      <t>カンロ</t>
    </rPh>
    <rPh sb="81" eb="83">
      <t>コウシン</t>
    </rPh>
    <rPh sb="84" eb="85">
      <t>スス</t>
    </rPh>
    <rPh sb="87" eb="89">
      <t>ケンゼン</t>
    </rPh>
    <rPh sb="90" eb="92">
      <t>ジギョウ</t>
    </rPh>
    <rPh sb="92" eb="94">
      <t>ケイエイ</t>
    </rPh>
    <rPh sb="95" eb="97">
      <t>ケイゾク</t>
    </rPh>
    <rPh sb="101" eb="103">
      <t>ヒツヨウ</t>
    </rPh>
    <phoneticPr fontId="24"/>
  </si>
  <si>
    <t>①経常収支比率については、黒字経営を示す100％を超え、類似団体や全国平均よりも高いことから、今後は老朽化施設の更新を推進していく必要がある。②の累積欠損金比率は、累積欠損金が無く、健全な経営といえ、③の流動比率についても、多少の波はあるものの100％を超え類似団体よりも良好な状態が多いことから、債務に対する支払能力に問題は無いといえる。
④の企業債残高対給水収益比率は、類似団体よりも低くほぼ横ばい傾向であり、料金回収率も100％を超え、類似団体や全国平均よりも高いことから健全な経営といえるが、老朽化施設の更新を推進していく必要があり、給水に係る費用が増大していくことから今後も健全な経営に留意する必要がある。
　施設利用率は、昨年同様、類似団体の平均を上回っているものの有収率は下回っており、施設の効率性が低い状況であり、漏水防止対策等、有収率の向上対策を講じる必要がある。</t>
    <rPh sb="1" eb="3">
      <t>ケイジョウ</t>
    </rPh>
    <rPh sb="3" eb="5">
      <t>シュウシ</t>
    </rPh>
    <rPh sb="5" eb="7">
      <t>ヒリツ</t>
    </rPh>
    <rPh sb="13" eb="15">
      <t>クロジ</t>
    </rPh>
    <rPh sb="15" eb="17">
      <t>ケイエイ</t>
    </rPh>
    <rPh sb="18" eb="19">
      <t>シメ</t>
    </rPh>
    <rPh sb="25" eb="26">
      <t>コ</t>
    </rPh>
    <rPh sb="28" eb="30">
      <t>ルイジ</t>
    </rPh>
    <rPh sb="30" eb="32">
      <t>ダンタイ</t>
    </rPh>
    <rPh sb="33" eb="35">
      <t>ゼンコク</t>
    </rPh>
    <rPh sb="35" eb="37">
      <t>ヘイキン</t>
    </rPh>
    <rPh sb="40" eb="41">
      <t>タカ</t>
    </rPh>
    <rPh sb="73" eb="75">
      <t>ルイセキ</t>
    </rPh>
    <rPh sb="75" eb="78">
      <t>ケッソンキン</t>
    </rPh>
    <rPh sb="78" eb="80">
      <t>ヒリツ</t>
    </rPh>
    <rPh sb="82" eb="84">
      <t>ルイセキ</t>
    </rPh>
    <rPh sb="84" eb="87">
      <t>ケッソンキン</t>
    </rPh>
    <rPh sb="88" eb="89">
      <t>ナ</t>
    </rPh>
    <rPh sb="91" eb="93">
      <t>ケンゼン</t>
    </rPh>
    <rPh sb="94" eb="96">
      <t>ケイエイ</t>
    </rPh>
    <rPh sb="102" eb="104">
      <t>リュウドウ</t>
    </rPh>
    <rPh sb="104" eb="106">
      <t>ヒリツ</t>
    </rPh>
    <rPh sb="112" eb="114">
      <t>タショウ</t>
    </rPh>
    <rPh sb="115" eb="116">
      <t>ナミ</t>
    </rPh>
    <rPh sb="127" eb="128">
      <t>コ</t>
    </rPh>
    <rPh sb="129" eb="131">
      <t>ルイジ</t>
    </rPh>
    <rPh sb="131" eb="133">
      <t>ダンタイ</t>
    </rPh>
    <rPh sb="136" eb="138">
      <t>リョウコウ</t>
    </rPh>
    <rPh sb="139" eb="141">
      <t>ジョウタイ</t>
    </rPh>
    <rPh sb="142" eb="143">
      <t>オオ</t>
    </rPh>
    <rPh sb="149" eb="151">
      <t>サイム</t>
    </rPh>
    <rPh sb="152" eb="153">
      <t>タイ</t>
    </rPh>
    <rPh sb="155" eb="157">
      <t>シハライ</t>
    </rPh>
    <rPh sb="157" eb="159">
      <t>ノウリョク</t>
    </rPh>
    <rPh sb="160" eb="162">
      <t>モンダイ</t>
    </rPh>
    <rPh sb="163" eb="164">
      <t>ナ</t>
    </rPh>
    <rPh sb="173" eb="176">
      <t>キギョウサイ</t>
    </rPh>
    <rPh sb="176" eb="178">
      <t>ザンダカ</t>
    </rPh>
    <rPh sb="178" eb="179">
      <t>タイ</t>
    </rPh>
    <rPh sb="179" eb="181">
      <t>キュウスイ</t>
    </rPh>
    <rPh sb="181" eb="183">
      <t>シュウエキ</t>
    </rPh>
    <rPh sb="183" eb="185">
      <t>ヒリツ</t>
    </rPh>
    <rPh sb="187" eb="191">
      <t>ルイジダンタイ</t>
    </rPh>
    <rPh sb="194" eb="195">
      <t>ヒク</t>
    </rPh>
    <rPh sb="198" eb="199">
      <t>ヨコ</t>
    </rPh>
    <rPh sb="201" eb="203">
      <t>ケイコウ</t>
    </rPh>
    <rPh sb="207" eb="209">
      <t>リョウキン</t>
    </rPh>
    <rPh sb="209" eb="212">
      <t>カイシュウリツ</t>
    </rPh>
    <rPh sb="218" eb="219">
      <t>コ</t>
    </rPh>
    <rPh sb="221" eb="225">
      <t>ルイジダンタイ</t>
    </rPh>
    <rPh sb="226" eb="228">
      <t>ゼンコク</t>
    </rPh>
    <rPh sb="228" eb="230">
      <t>ヘイキン</t>
    </rPh>
    <rPh sb="233" eb="234">
      <t>タカ</t>
    </rPh>
    <rPh sb="239" eb="241">
      <t>ケンゼン</t>
    </rPh>
    <rPh sb="242" eb="244">
      <t>ケイエイ</t>
    </rPh>
    <rPh sb="271" eb="273">
      <t>キュウスイ</t>
    </rPh>
    <rPh sb="274" eb="275">
      <t>カカ</t>
    </rPh>
    <rPh sb="276" eb="278">
      <t>ヒヨウ</t>
    </rPh>
    <rPh sb="279" eb="281">
      <t>ゾウダイ</t>
    </rPh>
    <rPh sb="289" eb="291">
      <t>コンゴ</t>
    </rPh>
    <rPh sb="298" eb="300">
      <t>リュウイ</t>
    </rPh>
    <rPh sb="302" eb="304">
      <t>ヒツヨウ</t>
    </rPh>
    <rPh sb="310" eb="312">
      <t>シセツ</t>
    </rPh>
    <rPh sb="312" eb="315">
      <t>リヨウリツ</t>
    </rPh>
    <rPh sb="317" eb="319">
      <t>サクネン</t>
    </rPh>
    <rPh sb="319" eb="321">
      <t>ドウヨウ</t>
    </rPh>
    <rPh sb="322" eb="324">
      <t>ルイジ</t>
    </rPh>
    <rPh sb="324" eb="326">
      <t>ダンタイ</t>
    </rPh>
    <rPh sb="327" eb="329">
      <t>ヘイキン</t>
    </rPh>
    <rPh sb="330" eb="332">
      <t>ウワマワ</t>
    </rPh>
    <rPh sb="339" eb="342">
      <t>ユウシュウリツ</t>
    </rPh>
    <rPh sb="343" eb="345">
      <t>シタマワ</t>
    </rPh>
    <rPh sb="350" eb="352">
      <t>シセツ</t>
    </rPh>
    <rPh sb="353" eb="356">
      <t>コウリツセイ</t>
    </rPh>
    <rPh sb="357" eb="358">
      <t>ヒク</t>
    </rPh>
    <rPh sb="359" eb="361">
      <t>ジョウキョウ</t>
    </rPh>
    <rPh sb="365" eb="367">
      <t>ロウスイ</t>
    </rPh>
    <rPh sb="367" eb="369">
      <t>ボウシ</t>
    </rPh>
    <rPh sb="369" eb="371">
      <t>タイサク</t>
    </rPh>
    <rPh sb="371" eb="372">
      <t>トウ</t>
    </rPh>
    <rPh sb="373" eb="374">
      <t>ユウ</t>
    </rPh>
    <rPh sb="374" eb="376">
      <t>シュウリツ</t>
    </rPh>
    <rPh sb="377" eb="379">
      <t>コウジョウ</t>
    </rPh>
    <rPh sb="379" eb="381">
      <t>タイサク</t>
    </rPh>
    <rPh sb="382" eb="383">
      <t>コウ</t>
    </rPh>
    <rPh sb="385" eb="387">
      <t>ヒツヨウ</t>
    </rPh>
    <phoneticPr fontId="24"/>
  </si>
  <si>
    <t>①の有形固定資産減価償却率については、類似団体や全国平均とほぼ同等で、傾向は横ばいであることから、今後は需要予測に応じて、更新を進めていく必要がある。②の管路経年化率は類似団体や全国平均よりも高く、耐用年数を超過した管路の割合が高い状況である。
管路更新率については、類似団体や全国平均よりも年々低くなってきており、傾向も上昇していない状況である。今後は、老朽化施設を的確に把握した上で、アセットマネジメントを策定し、計画的に老朽化施設を更新していく必要がある。</t>
    <rPh sb="2" eb="4">
      <t>ユウケイ</t>
    </rPh>
    <rPh sb="4" eb="8">
      <t>コテイシサン</t>
    </rPh>
    <rPh sb="8" eb="10">
      <t>ゲンカ</t>
    </rPh>
    <rPh sb="10" eb="13">
      <t>ショウキャクリツ</t>
    </rPh>
    <rPh sb="19" eb="21">
      <t>ルイジ</t>
    </rPh>
    <rPh sb="21" eb="23">
      <t>ダンタイ</t>
    </rPh>
    <rPh sb="24" eb="26">
      <t>ゼンコク</t>
    </rPh>
    <rPh sb="26" eb="28">
      <t>ヘイキン</t>
    </rPh>
    <rPh sb="31" eb="33">
      <t>ドウトウ</t>
    </rPh>
    <rPh sb="35" eb="37">
      <t>ケイコウ</t>
    </rPh>
    <rPh sb="38" eb="39">
      <t>ヨコ</t>
    </rPh>
    <rPh sb="49" eb="51">
      <t>コンゴ</t>
    </rPh>
    <rPh sb="52" eb="54">
      <t>ジュヨウ</t>
    </rPh>
    <rPh sb="54" eb="56">
      <t>ヨソク</t>
    </rPh>
    <rPh sb="57" eb="58">
      <t>オウ</t>
    </rPh>
    <rPh sb="61" eb="63">
      <t>コウシン</t>
    </rPh>
    <rPh sb="64" eb="65">
      <t>スス</t>
    </rPh>
    <rPh sb="69" eb="71">
      <t>ヒツヨウ</t>
    </rPh>
    <rPh sb="77" eb="79">
      <t>カンロ</t>
    </rPh>
    <rPh sb="79" eb="82">
      <t>ケイネンカ</t>
    </rPh>
    <rPh sb="82" eb="83">
      <t>リツ</t>
    </rPh>
    <rPh sb="84" eb="88">
      <t>ルイジダンタイ</t>
    </rPh>
    <rPh sb="89" eb="91">
      <t>ゼンコク</t>
    </rPh>
    <rPh sb="91" eb="93">
      <t>ヘイキン</t>
    </rPh>
    <rPh sb="96" eb="97">
      <t>タカ</t>
    </rPh>
    <rPh sb="99" eb="101">
      <t>タイヨウ</t>
    </rPh>
    <rPh sb="101" eb="103">
      <t>ネンスウ</t>
    </rPh>
    <rPh sb="104" eb="106">
      <t>チョウカ</t>
    </rPh>
    <rPh sb="108" eb="110">
      <t>カンロ</t>
    </rPh>
    <rPh sb="111" eb="113">
      <t>ワリアイ</t>
    </rPh>
    <rPh sb="114" eb="115">
      <t>タカ</t>
    </rPh>
    <rPh sb="116" eb="118">
      <t>ジョウキョウ</t>
    </rPh>
    <rPh sb="123" eb="125">
      <t>カンロ</t>
    </rPh>
    <rPh sb="125" eb="127">
      <t>コウシン</t>
    </rPh>
    <rPh sb="127" eb="128">
      <t>リツ</t>
    </rPh>
    <rPh sb="134" eb="138">
      <t>ルイジダンタイ</t>
    </rPh>
    <rPh sb="139" eb="141">
      <t>ゼンコク</t>
    </rPh>
    <rPh sb="141" eb="143">
      <t>ヘイキン</t>
    </rPh>
    <rPh sb="146" eb="148">
      <t>ネンネン</t>
    </rPh>
    <rPh sb="148" eb="149">
      <t>ヒク</t>
    </rPh>
    <rPh sb="158" eb="160">
      <t>ケイコウ</t>
    </rPh>
    <rPh sb="161" eb="163">
      <t>ジョウショウ</t>
    </rPh>
    <rPh sb="168" eb="170">
      <t>ジョウキョウ</t>
    </rPh>
    <rPh sb="174" eb="176">
      <t>コンゴ</t>
    </rPh>
    <rPh sb="178" eb="181">
      <t>ロウキュウカ</t>
    </rPh>
    <rPh sb="181" eb="183">
      <t>シセツ</t>
    </rPh>
    <rPh sb="184" eb="186">
      <t>テキカク</t>
    </rPh>
    <rPh sb="187" eb="189">
      <t>ハアク</t>
    </rPh>
    <rPh sb="191" eb="192">
      <t>ウエ</t>
    </rPh>
    <rPh sb="205" eb="207">
      <t>サクテイ</t>
    </rPh>
    <rPh sb="209" eb="212">
      <t>ケイカクテキ</t>
    </rPh>
    <rPh sb="213" eb="216">
      <t>ロウキュウカ</t>
    </rPh>
    <rPh sb="216" eb="218">
      <t>シセツ</t>
    </rPh>
    <rPh sb="219" eb="221">
      <t>コウシン</t>
    </rPh>
    <rPh sb="225" eb="227">
      <t>ヒツヨウ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</si>
</sst>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7">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0" fontId="22" fillId="0" borderId="0">
      <alignment vertical="center"/>
    </xf>
    <xf numFmtId="38" fontId="23" fillId="0" borderId="0" applyFont="0" applyFill="0" applyBorder="0" applyAlignment="0" applyProtection="0">
      <alignment vertical="center"/>
    </xf>
    <xf numFmtId="6" fontId="16" fillId="0" borderId="0" applyFont="0" applyFill="0" applyBorder="0" applyAlignment="0" applyProtection="0"/>
    <xf numFmtId="0" fontId="26" fillId="0" borderId="0">
      <alignment vertical="center"/>
    </xf>
    <xf numFmtId="0" fontId="26" fillId="0" borderId="0">
      <alignment vertical="center"/>
    </xf>
    <xf numFmtId="0" fontId="22" fillId="0" borderId="0">
      <alignment vertical="center"/>
    </xf>
    <xf numFmtId="0" fontId="26" fillId="0" borderId="0">
      <alignment vertical="center"/>
    </xf>
    <xf numFmtId="0" fontId="13"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25" fillId="0" borderId="9" xfId="19" applyFont="1" applyBorder="1" applyAlignment="1" applyProtection="1">
      <alignment horizontal="left" vertical="top" wrapText="1"/>
      <protection locked="0"/>
    </xf>
    <xf numFmtId="0" fontId="25" fillId="0" borderId="0" xfId="19" applyFont="1" applyBorder="1" applyAlignment="1" applyProtection="1">
      <alignment horizontal="left" vertical="top" wrapText="1"/>
      <protection locked="0"/>
    </xf>
    <xf numFmtId="0" fontId="25" fillId="0" borderId="10" xfId="19"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5" fillId="0" borderId="9" xfId="24" applyFont="1" applyBorder="1" applyAlignment="1" applyProtection="1">
      <alignment horizontal="left" vertical="top" wrapText="1"/>
      <protection locked="0"/>
    </xf>
    <xf numFmtId="0" fontId="25" fillId="0" borderId="0" xfId="24" applyFont="1" applyBorder="1" applyAlignment="1" applyProtection="1">
      <alignment horizontal="left" vertical="top" wrapText="1"/>
      <protection locked="0"/>
    </xf>
    <xf numFmtId="0" fontId="25" fillId="0" borderId="10" xfId="24" applyFont="1" applyBorder="1" applyAlignment="1" applyProtection="1">
      <alignment horizontal="left" vertical="top" wrapText="1"/>
      <protection locked="0"/>
    </xf>
    <xf numFmtId="0" fontId="25" fillId="0" borderId="11" xfId="24" applyFont="1" applyBorder="1" applyAlignment="1" applyProtection="1">
      <alignment horizontal="left" vertical="top" wrapText="1"/>
      <protection locked="0"/>
    </xf>
    <xf numFmtId="0" fontId="25" fillId="0" borderId="1" xfId="24" applyFont="1" applyBorder="1" applyAlignment="1" applyProtection="1">
      <alignment horizontal="left" vertical="top" wrapText="1"/>
      <protection locked="0"/>
    </xf>
    <xf numFmtId="0" fontId="25" fillId="0" borderId="12" xfId="24"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7">
    <cellStyle name="桁区切り" xfId="1" builtinId="6"/>
    <cellStyle name="桁区切り 2" xfId="2"/>
    <cellStyle name="桁区切り 3" xfId="3"/>
    <cellStyle name="桁区切り 3 2" xfId="4"/>
    <cellStyle name="桁区切り 4" xfId="20"/>
    <cellStyle name="通貨 2" xfId="5"/>
    <cellStyle name="通貨 2 2" xfId="21"/>
    <cellStyle name="標準" xfId="0" builtinId="0"/>
    <cellStyle name="標準 2" xfId="6"/>
    <cellStyle name="標準 2 2" xfId="7"/>
    <cellStyle name="標準 2 3" xfId="8"/>
    <cellStyle name="標準 2 3 2" xfId="9"/>
    <cellStyle name="標準 2 3 2 2" xfId="24"/>
    <cellStyle name="標準 2 3 3" xfId="23"/>
    <cellStyle name="標準 2 4" xfId="10"/>
    <cellStyle name="標準 2 5" xfId="22"/>
    <cellStyle name="標準 2_【重要】（県）指数表_書式まとめ" xfId="11"/>
    <cellStyle name="標準 3" xfId="12"/>
    <cellStyle name="標準 3 2" xfId="13"/>
    <cellStyle name="標準 3 3" xfId="14"/>
    <cellStyle name="標準 4" xfId="15"/>
    <cellStyle name="標準 4 2" xfId="25"/>
    <cellStyle name="標準 5" xfId="16"/>
    <cellStyle name="標準 6" xfId="17"/>
    <cellStyle name="標準 6 2" xfId="26"/>
    <cellStyle name="標準 7" xfId="18"/>
    <cellStyle name="標準 8"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c:v>
                </c:pt>
                <c:pt idx="1">
                  <c:v>0.89</c:v>
                </c:pt>
                <c:pt idx="2">
                  <c:v>0.47</c:v>
                </c:pt>
                <c:pt idx="3">
                  <c:v>0.28000000000000003</c:v>
                </c:pt>
                <c:pt idx="4">
                  <c:v>0.44</c:v>
                </c:pt>
              </c:numCache>
            </c:numRef>
          </c:val>
        </c:ser>
        <c:dLbls>
          <c:showLegendKey val="0"/>
          <c:showVal val="0"/>
          <c:showCatName val="0"/>
          <c:showSerName val="0"/>
          <c:showPercent val="0"/>
          <c:showBubbleSize val="0"/>
        </c:dLbls>
        <c:gapWidth val="150"/>
        <c:axId val="46297088"/>
        <c:axId val="462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6297088"/>
        <c:axId val="46299008"/>
      </c:lineChart>
      <c:dateAx>
        <c:axId val="46297088"/>
        <c:scaling>
          <c:orientation val="minMax"/>
        </c:scaling>
        <c:delete val="1"/>
        <c:axPos val="b"/>
        <c:numFmt formatCode="ge" sourceLinked="1"/>
        <c:majorTickMark val="none"/>
        <c:minorTickMark val="none"/>
        <c:tickLblPos val="none"/>
        <c:crossAx val="46299008"/>
        <c:crosses val="autoZero"/>
        <c:auto val="1"/>
        <c:lblOffset val="100"/>
        <c:baseTimeUnit val="years"/>
      </c:dateAx>
      <c:valAx>
        <c:axId val="46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65.36</c:v>
                </c:pt>
                <c:pt idx="1">
                  <c:v>65.31</c:v>
                </c:pt>
                <c:pt idx="2">
                  <c:v>66.459999999999994</c:v>
                </c:pt>
                <c:pt idx="3">
                  <c:v>63.55</c:v>
                </c:pt>
                <c:pt idx="4">
                  <c:v>68.319999999999993</c:v>
                </c:pt>
              </c:numCache>
            </c:numRef>
          </c:val>
        </c:ser>
        <c:dLbls>
          <c:showLegendKey val="0"/>
          <c:showVal val="0"/>
          <c:showCatName val="0"/>
          <c:showSerName val="0"/>
          <c:showPercent val="0"/>
          <c:showBubbleSize val="0"/>
        </c:dLbls>
        <c:gapWidth val="150"/>
        <c:axId val="107803008"/>
        <c:axId val="1078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7803008"/>
        <c:axId val="107804928"/>
      </c:lineChart>
      <c:dateAx>
        <c:axId val="107803008"/>
        <c:scaling>
          <c:orientation val="minMax"/>
        </c:scaling>
        <c:delete val="1"/>
        <c:axPos val="b"/>
        <c:numFmt formatCode="ge" sourceLinked="1"/>
        <c:majorTickMark val="none"/>
        <c:minorTickMark val="none"/>
        <c:tickLblPos val="none"/>
        <c:crossAx val="107804928"/>
        <c:crosses val="autoZero"/>
        <c:auto val="1"/>
        <c:lblOffset val="100"/>
        <c:baseTimeUnit val="years"/>
      </c:dateAx>
      <c:valAx>
        <c:axId val="1078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75.42</c:v>
                </c:pt>
                <c:pt idx="1">
                  <c:v>74.7</c:v>
                </c:pt>
                <c:pt idx="2">
                  <c:v>72.87</c:v>
                </c:pt>
                <c:pt idx="3">
                  <c:v>74.31</c:v>
                </c:pt>
                <c:pt idx="4">
                  <c:v>68.87</c:v>
                </c:pt>
              </c:numCache>
            </c:numRef>
          </c:val>
        </c:ser>
        <c:dLbls>
          <c:showLegendKey val="0"/>
          <c:showVal val="0"/>
          <c:showCatName val="0"/>
          <c:showSerName val="0"/>
          <c:showPercent val="0"/>
          <c:showBubbleSize val="0"/>
        </c:dLbls>
        <c:gapWidth val="150"/>
        <c:axId val="107847680"/>
        <c:axId val="1078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07847680"/>
        <c:axId val="107849600"/>
      </c:lineChart>
      <c:dateAx>
        <c:axId val="107847680"/>
        <c:scaling>
          <c:orientation val="minMax"/>
        </c:scaling>
        <c:delete val="1"/>
        <c:axPos val="b"/>
        <c:numFmt formatCode="ge" sourceLinked="1"/>
        <c:majorTickMark val="none"/>
        <c:minorTickMark val="none"/>
        <c:tickLblPos val="none"/>
        <c:crossAx val="107849600"/>
        <c:crosses val="autoZero"/>
        <c:auto val="1"/>
        <c:lblOffset val="100"/>
        <c:baseTimeUnit val="years"/>
      </c:dateAx>
      <c:valAx>
        <c:axId val="1078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112.16</c:v>
                </c:pt>
                <c:pt idx="1">
                  <c:v>107.23</c:v>
                </c:pt>
                <c:pt idx="2">
                  <c:v>104.67</c:v>
                </c:pt>
                <c:pt idx="3">
                  <c:v>112.69</c:v>
                </c:pt>
                <c:pt idx="4">
                  <c:v>120.48</c:v>
                </c:pt>
              </c:numCache>
            </c:numRef>
          </c:val>
        </c:ser>
        <c:dLbls>
          <c:showLegendKey val="0"/>
          <c:showVal val="0"/>
          <c:showCatName val="0"/>
          <c:showSerName val="0"/>
          <c:showPercent val="0"/>
          <c:showBubbleSize val="0"/>
        </c:dLbls>
        <c:gapWidth val="150"/>
        <c:axId val="46312832"/>
        <c:axId val="677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46312832"/>
        <c:axId val="67732992"/>
      </c:lineChart>
      <c:dateAx>
        <c:axId val="46312832"/>
        <c:scaling>
          <c:orientation val="minMax"/>
        </c:scaling>
        <c:delete val="1"/>
        <c:axPos val="b"/>
        <c:numFmt formatCode="ge" sourceLinked="1"/>
        <c:majorTickMark val="none"/>
        <c:minorTickMark val="none"/>
        <c:tickLblPos val="none"/>
        <c:crossAx val="67732992"/>
        <c:crosses val="autoZero"/>
        <c:auto val="1"/>
        <c:lblOffset val="100"/>
        <c:baseTimeUnit val="years"/>
      </c:dateAx>
      <c:valAx>
        <c:axId val="6773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47.25</c:v>
                </c:pt>
                <c:pt idx="1">
                  <c:v>48.24</c:v>
                </c:pt>
                <c:pt idx="2">
                  <c:v>49.13</c:v>
                </c:pt>
                <c:pt idx="3">
                  <c:v>50.21</c:v>
                </c:pt>
                <c:pt idx="4">
                  <c:v>50.93</c:v>
                </c:pt>
              </c:numCache>
            </c:numRef>
          </c:val>
        </c:ser>
        <c:dLbls>
          <c:showLegendKey val="0"/>
          <c:showVal val="0"/>
          <c:showCatName val="0"/>
          <c:showSerName val="0"/>
          <c:showPercent val="0"/>
          <c:showBubbleSize val="0"/>
        </c:dLbls>
        <c:gapWidth val="150"/>
        <c:axId val="107482112"/>
        <c:axId val="1074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07482112"/>
        <c:axId val="107488384"/>
      </c:lineChart>
      <c:dateAx>
        <c:axId val="107482112"/>
        <c:scaling>
          <c:orientation val="minMax"/>
        </c:scaling>
        <c:delete val="1"/>
        <c:axPos val="b"/>
        <c:numFmt formatCode="ge" sourceLinked="1"/>
        <c:majorTickMark val="none"/>
        <c:minorTickMark val="none"/>
        <c:tickLblPos val="none"/>
        <c:crossAx val="107488384"/>
        <c:crosses val="autoZero"/>
        <c:auto val="1"/>
        <c:lblOffset val="100"/>
        <c:baseTimeUnit val="years"/>
      </c:dateAx>
      <c:valAx>
        <c:axId val="1074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26.21</c:v>
                </c:pt>
                <c:pt idx="1">
                  <c:v>26.5</c:v>
                </c:pt>
                <c:pt idx="2">
                  <c:v>26.9</c:v>
                </c:pt>
                <c:pt idx="3">
                  <c:v>26.82</c:v>
                </c:pt>
                <c:pt idx="4">
                  <c:v>25.01</c:v>
                </c:pt>
              </c:numCache>
            </c:numRef>
          </c:val>
        </c:ser>
        <c:dLbls>
          <c:showLegendKey val="0"/>
          <c:showVal val="0"/>
          <c:showCatName val="0"/>
          <c:showSerName val="0"/>
          <c:showPercent val="0"/>
          <c:showBubbleSize val="0"/>
        </c:dLbls>
        <c:gapWidth val="150"/>
        <c:axId val="107532672"/>
        <c:axId val="1075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07532672"/>
        <c:axId val="107534592"/>
      </c:lineChart>
      <c:dateAx>
        <c:axId val="107532672"/>
        <c:scaling>
          <c:orientation val="minMax"/>
        </c:scaling>
        <c:delete val="1"/>
        <c:axPos val="b"/>
        <c:numFmt formatCode="ge" sourceLinked="1"/>
        <c:majorTickMark val="none"/>
        <c:minorTickMark val="none"/>
        <c:tickLblPos val="none"/>
        <c:crossAx val="107534592"/>
        <c:crosses val="autoZero"/>
        <c:auto val="1"/>
        <c:lblOffset val="100"/>
        <c:baseTimeUnit val="years"/>
      </c:dateAx>
      <c:valAx>
        <c:axId val="1075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561728"/>
        <c:axId val="1075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07561728"/>
        <c:axId val="107563648"/>
      </c:lineChart>
      <c:dateAx>
        <c:axId val="107561728"/>
        <c:scaling>
          <c:orientation val="minMax"/>
        </c:scaling>
        <c:delete val="1"/>
        <c:axPos val="b"/>
        <c:numFmt formatCode="ge" sourceLinked="1"/>
        <c:majorTickMark val="none"/>
        <c:minorTickMark val="none"/>
        <c:tickLblPos val="none"/>
        <c:crossAx val="107563648"/>
        <c:crosses val="autoZero"/>
        <c:auto val="1"/>
        <c:lblOffset val="100"/>
        <c:baseTimeUnit val="years"/>
      </c:dateAx>
      <c:valAx>
        <c:axId val="10756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1321.65</c:v>
                </c:pt>
                <c:pt idx="1">
                  <c:v>1454.06</c:v>
                </c:pt>
                <c:pt idx="2">
                  <c:v>1349.23</c:v>
                </c:pt>
                <c:pt idx="3">
                  <c:v>552.07000000000005</c:v>
                </c:pt>
                <c:pt idx="4">
                  <c:v>634.4</c:v>
                </c:pt>
              </c:numCache>
            </c:numRef>
          </c:val>
        </c:ser>
        <c:dLbls>
          <c:showLegendKey val="0"/>
          <c:showVal val="0"/>
          <c:showCatName val="0"/>
          <c:showSerName val="0"/>
          <c:showPercent val="0"/>
          <c:showBubbleSize val="0"/>
        </c:dLbls>
        <c:gapWidth val="150"/>
        <c:axId val="107602304"/>
        <c:axId val="1076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07602304"/>
        <c:axId val="107604224"/>
      </c:lineChart>
      <c:dateAx>
        <c:axId val="107602304"/>
        <c:scaling>
          <c:orientation val="minMax"/>
        </c:scaling>
        <c:delete val="1"/>
        <c:axPos val="b"/>
        <c:numFmt formatCode="ge" sourceLinked="1"/>
        <c:majorTickMark val="none"/>
        <c:minorTickMark val="none"/>
        <c:tickLblPos val="none"/>
        <c:crossAx val="107604224"/>
        <c:crosses val="autoZero"/>
        <c:auto val="1"/>
        <c:lblOffset val="100"/>
        <c:baseTimeUnit val="years"/>
      </c:dateAx>
      <c:valAx>
        <c:axId val="10760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6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173.27</c:v>
                </c:pt>
                <c:pt idx="1">
                  <c:v>161.5</c:v>
                </c:pt>
                <c:pt idx="2">
                  <c:v>149.69</c:v>
                </c:pt>
                <c:pt idx="3">
                  <c:v>140.04</c:v>
                </c:pt>
                <c:pt idx="4">
                  <c:v>126.1</c:v>
                </c:pt>
              </c:numCache>
            </c:numRef>
          </c:val>
        </c:ser>
        <c:dLbls>
          <c:showLegendKey val="0"/>
          <c:showVal val="0"/>
          <c:showCatName val="0"/>
          <c:showSerName val="0"/>
          <c:showPercent val="0"/>
          <c:showBubbleSize val="0"/>
        </c:dLbls>
        <c:gapWidth val="150"/>
        <c:axId val="107685760"/>
        <c:axId val="1077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07685760"/>
        <c:axId val="107708416"/>
      </c:lineChart>
      <c:dateAx>
        <c:axId val="107685760"/>
        <c:scaling>
          <c:orientation val="minMax"/>
        </c:scaling>
        <c:delete val="1"/>
        <c:axPos val="b"/>
        <c:numFmt formatCode="ge" sourceLinked="1"/>
        <c:majorTickMark val="none"/>
        <c:minorTickMark val="none"/>
        <c:tickLblPos val="none"/>
        <c:crossAx val="107708416"/>
        <c:crosses val="autoZero"/>
        <c:auto val="1"/>
        <c:lblOffset val="100"/>
        <c:baseTimeUnit val="years"/>
      </c:dateAx>
      <c:valAx>
        <c:axId val="10770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6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109.94</c:v>
                </c:pt>
                <c:pt idx="1">
                  <c:v>105.55</c:v>
                </c:pt>
                <c:pt idx="2">
                  <c:v>102.91</c:v>
                </c:pt>
                <c:pt idx="3">
                  <c:v>105.74</c:v>
                </c:pt>
                <c:pt idx="4">
                  <c:v>114.12</c:v>
                </c:pt>
              </c:numCache>
            </c:numRef>
          </c:val>
        </c:ser>
        <c:dLbls>
          <c:showLegendKey val="0"/>
          <c:showVal val="0"/>
          <c:showCatName val="0"/>
          <c:showSerName val="0"/>
          <c:showPercent val="0"/>
          <c:showBubbleSize val="0"/>
        </c:dLbls>
        <c:gapWidth val="150"/>
        <c:axId val="107746816"/>
        <c:axId val="1077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07746816"/>
        <c:axId val="107748736"/>
      </c:lineChart>
      <c:dateAx>
        <c:axId val="107746816"/>
        <c:scaling>
          <c:orientation val="minMax"/>
        </c:scaling>
        <c:delete val="1"/>
        <c:axPos val="b"/>
        <c:numFmt formatCode="ge" sourceLinked="1"/>
        <c:majorTickMark val="none"/>
        <c:minorTickMark val="none"/>
        <c:tickLblPos val="none"/>
        <c:crossAx val="107748736"/>
        <c:crosses val="autoZero"/>
        <c:auto val="1"/>
        <c:lblOffset val="100"/>
        <c:baseTimeUnit val="years"/>
      </c:dateAx>
      <c:valAx>
        <c:axId val="1077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97.08</c:v>
                </c:pt>
                <c:pt idx="1">
                  <c:v>101.34</c:v>
                </c:pt>
                <c:pt idx="2">
                  <c:v>103.91</c:v>
                </c:pt>
                <c:pt idx="3">
                  <c:v>101.13</c:v>
                </c:pt>
                <c:pt idx="4">
                  <c:v>93.98</c:v>
                </c:pt>
              </c:numCache>
            </c:numRef>
          </c:val>
        </c:ser>
        <c:dLbls>
          <c:showLegendKey val="0"/>
          <c:showVal val="0"/>
          <c:showCatName val="0"/>
          <c:showSerName val="0"/>
          <c:showPercent val="0"/>
          <c:showBubbleSize val="0"/>
        </c:dLbls>
        <c:gapWidth val="150"/>
        <c:axId val="107770624"/>
        <c:axId val="1077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07770624"/>
        <c:axId val="107772544"/>
      </c:lineChart>
      <c:dateAx>
        <c:axId val="107770624"/>
        <c:scaling>
          <c:orientation val="minMax"/>
        </c:scaling>
        <c:delete val="1"/>
        <c:axPos val="b"/>
        <c:numFmt formatCode="ge" sourceLinked="1"/>
        <c:majorTickMark val="none"/>
        <c:minorTickMark val="none"/>
        <c:tickLblPos val="none"/>
        <c:crossAx val="107772544"/>
        <c:crosses val="autoZero"/>
        <c:auto val="1"/>
        <c:lblOffset val="100"/>
        <c:baseTimeUnit val="years"/>
      </c:dateAx>
      <c:valAx>
        <c:axId val="1077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Y8" sqref="AY8:BF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函南町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38490</v>
      </c>
      <c r="AJ8" s="56"/>
      <c r="AK8" s="56"/>
      <c r="AL8" s="56"/>
      <c r="AM8" s="56"/>
      <c r="AN8" s="56"/>
      <c r="AO8" s="56"/>
      <c r="AP8" s="57"/>
      <c r="AQ8" s="47">
        <f>データ!R6</f>
        <v>65.16</v>
      </c>
      <c r="AR8" s="47"/>
      <c r="AS8" s="47"/>
      <c r="AT8" s="47"/>
      <c r="AU8" s="47"/>
      <c r="AV8" s="47"/>
      <c r="AW8" s="47"/>
      <c r="AX8" s="47"/>
      <c r="AY8" s="47">
        <f>データ!S6</f>
        <v>590.70000000000005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86.59</v>
      </c>
      <c r="K10" s="47"/>
      <c r="L10" s="47"/>
      <c r="M10" s="47"/>
      <c r="N10" s="47"/>
      <c r="O10" s="47"/>
      <c r="P10" s="47"/>
      <c r="Q10" s="47"/>
      <c r="R10" s="47">
        <f>データ!O6</f>
        <v>88.65</v>
      </c>
      <c r="S10" s="47"/>
      <c r="T10" s="47"/>
      <c r="U10" s="47"/>
      <c r="V10" s="47"/>
      <c r="W10" s="47"/>
      <c r="X10" s="47"/>
      <c r="Y10" s="47"/>
      <c r="Z10" s="78">
        <f>データ!P6</f>
        <v>1980</v>
      </c>
      <c r="AA10" s="78"/>
      <c r="AB10" s="78"/>
      <c r="AC10" s="78"/>
      <c r="AD10" s="78"/>
      <c r="AE10" s="78"/>
      <c r="AF10" s="78"/>
      <c r="AG10" s="78"/>
      <c r="AH10" s="2"/>
      <c r="AI10" s="78">
        <f>データ!T6</f>
        <v>34103</v>
      </c>
      <c r="AJ10" s="78"/>
      <c r="AK10" s="78"/>
      <c r="AL10" s="78"/>
      <c r="AM10" s="78"/>
      <c r="AN10" s="78"/>
      <c r="AO10" s="78"/>
      <c r="AP10" s="78"/>
      <c r="AQ10" s="47">
        <f>データ!U6</f>
        <v>15.49</v>
      </c>
      <c r="AR10" s="47"/>
      <c r="AS10" s="47"/>
      <c r="AT10" s="47"/>
      <c r="AU10" s="47"/>
      <c r="AV10" s="47"/>
      <c r="AW10" s="47"/>
      <c r="AX10" s="47"/>
      <c r="AY10" s="47">
        <f>データ!V6</f>
        <v>2201.61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9" t="s">
        <v>105</v>
      </c>
      <c r="BM16" s="60"/>
      <c r="BN16" s="60"/>
      <c r="BO16" s="60"/>
      <c r="BP16" s="60"/>
      <c r="BQ16" s="60"/>
      <c r="BR16" s="60"/>
      <c r="BS16" s="60"/>
      <c r="BT16" s="60"/>
      <c r="BU16" s="60"/>
      <c r="BV16" s="60"/>
      <c r="BW16" s="60"/>
      <c r="BX16" s="60"/>
      <c r="BY16" s="60"/>
      <c r="BZ16" s="6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9"/>
      <c r="BM17" s="60"/>
      <c r="BN17" s="60"/>
      <c r="BO17" s="60"/>
      <c r="BP17" s="60"/>
      <c r="BQ17" s="60"/>
      <c r="BR17" s="60"/>
      <c r="BS17" s="60"/>
      <c r="BT17" s="60"/>
      <c r="BU17" s="60"/>
      <c r="BV17" s="60"/>
      <c r="BW17" s="60"/>
      <c r="BX17" s="60"/>
      <c r="BY17" s="60"/>
      <c r="BZ17" s="6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9"/>
      <c r="BM18" s="60"/>
      <c r="BN18" s="60"/>
      <c r="BO18" s="60"/>
      <c r="BP18" s="60"/>
      <c r="BQ18" s="60"/>
      <c r="BR18" s="60"/>
      <c r="BS18" s="60"/>
      <c r="BT18" s="60"/>
      <c r="BU18" s="60"/>
      <c r="BV18" s="60"/>
      <c r="BW18" s="60"/>
      <c r="BX18" s="60"/>
      <c r="BY18" s="60"/>
      <c r="BZ18" s="6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9"/>
      <c r="BM19" s="60"/>
      <c r="BN19" s="60"/>
      <c r="BO19" s="60"/>
      <c r="BP19" s="60"/>
      <c r="BQ19" s="60"/>
      <c r="BR19" s="60"/>
      <c r="BS19" s="60"/>
      <c r="BT19" s="60"/>
      <c r="BU19" s="60"/>
      <c r="BV19" s="60"/>
      <c r="BW19" s="60"/>
      <c r="BX19" s="60"/>
      <c r="BY19" s="60"/>
      <c r="BZ19" s="6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9"/>
      <c r="BM20" s="60"/>
      <c r="BN20" s="60"/>
      <c r="BO20" s="60"/>
      <c r="BP20" s="60"/>
      <c r="BQ20" s="60"/>
      <c r="BR20" s="60"/>
      <c r="BS20" s="60"/>
      <c r="BT20" s="60"/>
      <c r="BU20" s="60"/>
      <c r="BV20" s="60"/>
      <c r="BW20" s="60"/>
      <c r="BX20" s="60"/>
      <c r="BY20" s="60"/>
      <c r="BZ20" s="6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9"/>
      <c r="BM21" s="60"/>
      <c r="BN21" s="60"/>
      <c r="BO21" s="60"/>
      <c r="BP21" s="60"/>
      <c r="BQ21" s="60"/>
      <c r="BR21" s="60"/>
      <c r="BS21" s="60"/>
      <c r="BT21" s="60"/>
      <c r="BU21" s="60"/>
      <c r="BV21" s="60"/>
      <c r="BW21" s="60"/>
      <c r="BX21" s="60"/>
      <c r="BY21" s="60"/>
      <c r="BZ21" s="6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9"/>
      <c r="BM22" s="60"/>
      <c r="BN22" s="60"/>
      <c r="BO22" s="60"/>
      <c r="BP22" s="60"/>
      <c r="BQ22" s="60"/>
      <c r="BR22" s="60"/>
      <c r="BS22" s="60"/>
      <c r="BT22" s="60"/>
      <c r="BU22" s="60"/>
      <c r="BV22" s="60"/>
      <c r="BW22" s="60"/>
      <c r="BX22" s="60"/>
      <c r="BY22" s="60"/>
      <c r="BZ22" s="6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9"/>
      <c r="BM23" s="60"/>
      <c r="BN23" s="60"/>
      <c r="BO23" s="60"/>
      <c r="BP23" s="60"/>
      <c r="BQ23" s="60"/>
      <c r="BR23" s="60"/>
      <c r="BS23" s="60"/>
      <c r="BT23" s="60"/>
      <c r="BU23" s="60"/>
      <c r="BV23" s="60"/>
      <c r="BW23" s="60"/>
      <c r="BX23" s="60"/>
      <c r="BY23" s="60"/>
      <c r="BZ23" s="6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9"/>
      <c r="BM24" s="60"/>
      <c r="BN24" s="60"/>
      <c r="BO24" s="60"/>
      <c r="BP24" s="60"/>
      <c r="BQ24" s="60"/>
      <c r="BR24" s="60"/>
      <c r="BS24" s="60"/>
      <c r="BT24" s="60"/>
      <c r="BU24" s="60"/>
      <c r="BV24" s="60"/>
      <c r="BW24" s="60"/>
      <c r="BX24" s="60"/>
      <c r="BY24" s="60"/>
      <c r="BZ24" s="6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9"/>
      <c r="BM25" s="60"/>
      <c r="BN25" s="60"/>
      <c r="BO25" s="60"/>
      <c r="BP25" s="60"/>
      <c r="BQ25" s="60"/>
      <c r="BR25" s="60"/>
      <c r="BS25" s="60"/>
      <c r="BT25" s="60"/>
      <c r="BU25" s="60"/>
      <c r="BV25" s="60"/>
      <c r="BW25" s="60"/>
      <c r="BX25" s="60"/>
      <c r="BY25" s="60"/>
      <c r="BZ25" s="6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9"/>
      <c r="BM26" s="60"/>
      <c r="BN26" s="60"/>
      <c r="BO26" s="60"/>
      <c r="BP26" s="60"/>
      <c r="BQ26" s="60"/>
      <c r="BR26" s="60"/>
      <c r="BS26" s="60"/>
      <c r="BT26" s="60"/>
      <c r="BU26" s="60"/>
      <c r="BV26" s="60"/>
      <c r="BW26" s="60"/>
      <c r="BX26" s="60"/>
      <c r="BY26" s="60"/>
      <c r="BZ26" s="6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9"/>
      <c r="BM27" s="60"/>
      <c r="BN27" s="60"/>
      <c r="BO27" s="60"/>
      <c r="BP27" s="60"/>
      <c r="BQ27" s="60"/>
      <c r="BR27" s="60"/>
      <c r="BS27" s="60"/>
      <c r="BT27" s="60"/>
      <c r="BU27" s="60"/>
      <c r="BV27" s="60"/>
      <c r="BW27" s="60"/>
      <c r="BX27" s="60"/>
      <c r="BY27" s="60"/>
      <c r="BZ27" s="6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9"/>
      <c r="BM28" s="60"/>
      <c r="BN28" s="60"/>
      <c r="BO28" s="60"/>
      <c r="BP28" s="60"/>
      <c r="BQ28" s="60"/>
      <c r="BR28" s="60"/>
      <c r="BS28" s="60"/>
      <c r="BT28" s="60"/>
      <c r="BU28" s="60"/>
      <c r="BV28" s="60"/>
      <c r="BW28" s="60"/>
      <c r="BX28" s="60"/>
      <c r="BY28" s="60"/>
      <c r="BZ28" s="6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9"/>
      <c r="BM29" s="60"/>
      <c r="BN29" s="60"/>
      <c r="BO29" s="60"/>
      <c r="BP29" s="60"/>
      <c r="BQ29" s="60"/>
      <c r="BR29" s="60"/>
      <c r="BS29" s="60"/>
      <c r="BT29" s="60"/>
      <c r="BU29" s="60"/>
      <c r="BV29" s="60"/>
      <c r="BW29" s="60"/>
      <c r="BX29" s="60"/>
      <c r="BY29" s="60"/>
      <c r="BZ29" s="6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9"/>
      <c r="BM30" s="60"/>
      <c r="BN30" s="60"/>
      <c r="BO30" s="60"/>
      <c r="BP30" s="60"/>
      <c r="BQ30" s="60"/>
      <c r="BR30" s="60"/>
      <c r="BS30" s="60"/>
      <c r="BT30" s="60"/>
      <c r="BU30" s="60"/>
      <c r="BV30" s="60"/>
      <c r="BW30" s="60"/>
      <c r="BX30" s="60"/>
      <c r="BY30" s="60"/>
      <c r="BZ30" s="6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9"/>
      <c r="BM31" s="60"/>
      <c r="BN31" s="60"/>
      <c r="BO31" s="60"/>
      <c r="BP31" s="60"/>
      <c r="BQ31" s="60"/>
      <c r="BR31" s="60"/>
      <c r="BS31" s="60"/>
      <c r="BT31" s="60"/>
      <c r="BU31" s="60"/>
      <c r="BV31" s="60"/>
      <c r="BW31" s="60"/>
      <c r="BX31" s="60"/>
      <c r="BY31" s="60"/>
      <c r="BZ31" s="6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9"/>
      <c r="BM32" s="60"/>
      <c r="BN32" s="60"/>
      <c r="BO32" s="60"/>
      <c r="BP32" s="60"/>
      <c r="BQ32" s="60"/>
      <c r="BR32" s="60"/>
      <c r="BS32" s="60"/>
      <c r="BT32" s="60"/>
      <c r="BU32" s="60"/>
      <c r="BV32" s="60"/>
      <c r="BW32" s="60"/>
      <c r="BX32" s="60"/>
      <c r="BY32" s="60"/>
      <c r="BZ32" s="6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9"/>
      <c r="BM33" s="60"/>
      <c r="BN33" s="60"/>
      <c r="BO33" s="60"/>
      <c r="BP33" s="60"/>
      <c r="BQ33" s="60"/>
      <c r="BR33" s="60"/>
      <c r="BS33" s="60"/>
      <c r="BT33" s="60"/>
      <c r="BU33" s="60"/>
      <c r="BV33" s="60"/>
      <c r="BW33" s="60"/>
      <c r="BX33" s="60"/>
      <c r="BY33" s="60"/>
      <c r="BZ33" s="61"/>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59"/>
      <c r="BM34" s="60"/>
      <c r="BN34" s="60"/>
      <c r="BO34" s="60"/>
      <c r="BP34" s="60"/>
      <c r="BQ34" s="60"/>
      <c r="BR34" s="60"/>
      <c r="BS34" s="60"/>
      <c r="BT34" s="60"/>
      <c r="BU34" s="60"/>
      <c r="BV34" s="60"/>
      <c r="BW34" s="60"/>
      <c r="BX34" s="60"/>
      <c r="BY34" s="60"/>
      <c r="BZ34" s="61"/>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59"/>
      <c r="BM35" s="60"/>
      <c r="BN35" s="60"/>
      <c r="BO35" s="60"/>
      <c r="BP35" s="60"/>
      <c r="BQ35" s="60"/>
      <c r="BR35" s="60"/>
      <c r="BS35" s="60"/>
      <c r="BT35" s="60"/>
      <c r="BU35" s="60"/>
      <c r="BV35" s="60"/>
      <c r="BW35" s="60"/>
      <c r="BX35" s="60"/>
      <c r="BY35" s="60"/>
      <c r="BZ35" s="6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9"/>
      <c r="BM36" s="60"/>
      <c r="BN36" s="60"/>
      <c r="BO36" s="60"/>
      <c r="BP36" s="60"/>
      <c r="BQ36" s="60"/>
      <c r="BR36" s="60"/>
      <c r="BS36" s="60"/>
      <c r="BT36" s="60"/>
      <c r="BU36" s="60"/>
      <c r="BV36" s="60"/>
      <c r="BW36" s="60"/>
      <c r="BX36" s="60"/>
      <c r="BY36" s="60"/>
      <c r="BZ36" s="6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9"/>
      <c r="BM37" s="60"/>
      <c r="BN37" s="60"/>
      <c r="BO37" s="60"/>
      <c r="BP37" s="60"/>
      <c r="BQ37" s="60"/>
      <c r="BR37" s="60"/>
      <c r="BS37" s="60"/>
      <c r="BT37" s="60"/>
      <c r="BU37" s="60"/>
      <c r="BV37" s="60"/>
      <c r="BW37" s="60"/>
      <c r="BX37" s="60"/>
      <c r="BY37" s="60"/>
      <c r="BZ37" s="6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9"/>
      <c r="BM38" s="60"/>
      <c r="BN38" s="60"/>
      <c r="BO38" s="60"/>
      <c r="BP38" s="60"/>
      <c r="BQ38" s="60"/>
      <c r="BR38" s="60"/>
      <c r="BS38" s="60"/>
      <c r="BT38" s="60"/>
      <c r="BU38" s="60"/>
      <c r="BV38" s="60"/>
      <c r="BW38" s="60"/>
      <c r="BX38" s="60"/>
      <c r="BY38" s="60"/>
      <c r="BZ38" s="6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9"/>
      <c r="BM39" s="60"/>
      <c r="BN39" s="60"/>
      <c r="BO39" s="60"/>
      <c r="BP39" s="60"/>
      <c r="BQ39" s="60"/>
      <c r="BR39" s="60"/>
      <c r="BS39" s="60"/>
      <c r="BT39" s="60"/>
      <c r="BU39" s="60"/>
      <c r="BV39" s="60"/>
      <c r="BW39" s="60"/>
      <c r="BX39" s="60"/>
      <c r="BY39" s="60"/>
      <c r="BZ39" s="6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9"/>
      <c r="BM40" s="60"/>
      <c r="BN40" s="60"/>
      <c r="BO40" s="60"/>
      <c r="BP40" s="60"/>
      <c r="BQ40" s="60"/>
      <c r="BR40" s="60"/>
      <c r="BS40" s="60"/>
      <c r="BT40" s="60"/>
      <c r="BU40" s="60"/>
      <c r="BV40" s="60"/>
      <c r="BW40" s="60"/>
      <c r="BX40" s="60"/>
      <c r="BY40" s="60"/>
      <c r="BZ40" s="6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9"/>
      <c r="BM41" s="60"/>
      <c r="BN41" s="60"/>
      <c r="BO41" s="60"/>
      <c r="BP41" s="60"/>
      <c r="BQ41" s="60"/>
      <c r="BR41" s="60"/>
      <c r="BS41" s="60"/>
      <c r="BT41" s="60"/>
      <c r="BU41" s="60"/>
      <c r="BV41" s="60"/>
      <c r="BW41" s="60"/>
      <c r="BX41" s="60"/>
      <c r="BY41" s="60"/>
      <c r="BZ41" s="6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9"/>
      <c r="BM42" s="60"/>
      <c r="BN42" s="60"/>
      <c r="BO42" s="60"/>
      <c r="BP42" s="60"/>
      <c r="BQ42" s="60"/>
      <c r="BR42" s="60"/>
      <c r="BS42" s="60"/>
      <c r="BT42" s="60"/>
      <c r="BU42" s="60"/>
      <c r="BV42" s="60"/>
      <c r="BW42" s="60"/>
      <c r="BX42" s="60"/>
      <c r="BY42" s="60"/>
      <c r="BZ42" s="6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9"/>
      <c r="BM43" s="60"/>
      <c r="BN43" s="60"/>
      <c r="BO43" s="60"/>
      <c r="BP43" s="60"/>
      <c r="BQ43" s="60"/>
      <c r="BR43" s="60"/>
      <c r="BS43" s="60"/>
      <c r="BT43" s="60"/>
      <c r="BU43" s="60"/>
      <c r="BV43" s="60"/>
      <c r="BW43" s="60"/>
      <c r="BX43" s="60"/>
      <c r="BY43" s="60"/>
      <c r="BZ43" s="6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9"/>
      <c r="BM44" s="60"/>
      <c r="BN44" s="60"/>
      <c r="BO44" s="60"/>
      <c r="BP44" s="60"/>
      <c r="BQ44" s="60"/>
      <c r="BR44" s="60"/>
      <c r="BS44" s="60"/>
      <c r="BT44" s="60"/>
      <c r="BU44" s="60"/>
      <c r="BV44" s="60"/>
      <c r="BW44" s="60"/>
      <c r="BX44" s="60"/>
      <c r="BY44" s="60"/>
      <c r="BZ44" s="6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79"/>
      <c r="BM56" s="80"/>
      <c r="BN56" s="80"/>
      <c r="BO56" s="80"/>
      <c r="BP56" s="80"/>
      <c r="BQ56" s="80"/>
      <c r="BR56" s="80"/>
      <c r="BS56" s="80"/>
      <c r="BT56" s="80"/>
      <c r="BU56" s="80"/>
      <c r="BV56" s="80"/>
      <c r="BW56" s="80"/>
      <c r="BX56" s="80"/>
      <c r="BY56" s="80"/>
      <c r="BZ56" s="81"/>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60:BJ61"/>
    <mergeCell ref="BL47:BZ63"/>
    <mergeCell ref="BL64:BZ65"/>
    <mergeCell ref="C79:T80"/>
    <mergeCell ref="W79:AN80"/>
    <mergeCell ref="AQ79:BH80"/>
    <mergeCell ref="BL66:BZ82"/>
    <mergeCell ref="BL45:BZ46"/>
    <mergeCell ref="C56:P57"/>
    <mergeCell ref="R56:AE57"/>
    <mergeCell ref="AG56:AT57"/>
    <mergeCell ref="AV56:BI57"/>
    <mergeCell ref="AY10:BF10"/>
    <mergeCell ref="BL10:BM10"/>
    <mergeCell ref="BL11:BZ13"/>
    <mergeCell ref="B14:BJ15"/>
    <mergeCell ref="BL14:BZ15"/>
    <mergeCell ref="B10:I10"/>
    <mergeCell ref="J10:Q10"/>
    <mergeCell ref="R10:Y10"/>
    <mergeCell ref="Z10:AG10"/>
    <mergeCell ref="AI10:AP10"/>
    <mergeCell ref="AQ10:AX10"/>
    <mergeCell ref="C34:P35"/>
    <mergeCell ref="R34:AE35"/>
    <mergeCell ref="AG34:AT35"/>
    <mergeCell ref="AV34:BI35"/>
    <mergeCell ref="BL16:BZ44"/>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223255</v>
      </c>
      <c r="D6" s="31">
        <f t="shared" si="3"/>
        <v>46</v>
      </c>
      <c r="E6" s="31">
        <f t="shared" si="3"/>
        <v>1</v>
      </c>
      <c r="F6" s="31">
        <f t="shared" si="3"/>
        <v>0</v>
      </c>
      <c r="G6" s="31">
        <f t="shared" si="3"/>
        <v>1</v>
      </c>
      <c r="H6" s="31" t="str">
        <f t="shared" si="3"/>
        <v>静岡県　函南町</v>
      </c>
      <c r="I6" s="31" t="str">
        <f t="shared" si="3"/>
        <v>法適用</v>
      </c>
      <c r="J6" s="31" t="str">
        <f t="shared" si="3"/>
        <v>水道事業</v>
      </c>
      <c r="K6" s="31" t="str">
        <f t="shared" si="3"/>
        <v>末端給水事業</v>
      </c>
      <c r="L6" s="31" t="str">
        <f t="shared" si="3"/>
        <v>A5</v>
      </c>
      <c r="M6" s="32" t="str">
        <f t="shared" si="3"/>
        <v>-</v>
      </c>
      <c r="N6" s="32">
        <f t="shared" si="3"/>
        <v>86.59</v>
      </c>
      <c r="O6" s="32">
        <f t="shared" si="3"/>
        <v>88.65</v>
      </c>
      <c r="P6" s="32">
        <f t="shared" si="3"/>
        <v>1980</v>
      </c>
      <c r="Q6" s="32">
        <f t="shared" si="3"/>
        <v>38490</v>
      </c>
      <c r="R6" s="32">
        <f t="shared" si="3"/>
        <v>65.16</v>
      </c>
      <c r="S6" s="32">
        <f t="shared" si="3"/>
        <v>590.70000000000005</v>
      </c>
      <c r="T6" s="32">
        <f t="shared" si="3"/>
        <v>34103</v>
      </c>
      <c r="U6" s="32">
        <f t="shared" si="3"/>
        <v>15.49</v>
      </c>
      <c r="V6" s="32">
        <f t="shared" si="3"/>
        <v>2201.61</v>
      </c>
      <c r="W6" s="33">
        <f>IF(W7="",NA(),W7)</f>
        <v>112.16</v>
      </c>
      <c r="X6" s="33">
        <f t="shared" ref="X6:AF6" si="4">IF(X7="",NA(),X7)</f>
        <v>107.23</v>
      </c>
      <c r="Y6" s="33">
        <f t="shared" si="4"/>
        <v>104.67</v>
      </c>
      <c r="Z6" s="33">
        <f t="shared" si="4"/>
        <v>112.69</v>
      </c>
      <c r="AA6" s="33">
        <f t="shared" si="4"/>
        <v>120.48</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1321.65</v>
      </c>
      <c r="AT6" s="33">
        <f t="shared" ref="AT6:BB6" si="6">IF(AT7="",NA(),AT7)</f>
        <v>1454.06</v>
      </c>
      <c r="AU6" s="33">
        <f t="shared" si="6"/>
        <v>1349.23</v>
      </c>
      <c r="AV6" s="33">
        <f t="shared" si="6"/>
        <v>552.07000000000005</v>
      </c>
      <c r="AW6" s="33">
        <f t="shared" si="6"/>
        <v>634.4</v>
      </c>
      <c r="AX6" s="33">
        <f t="shared" si="6"/>
        <v>832.37</v>
      </c>
      <c r="AY6" s="33">
        <f t="shared" si="6"/>
        <v>852.01</v>
      </c>
      <c r="AZ6" s="33">
        <f t="shared" si="6"/>
        <v>909.68</v>
      </c>
      <c r="BA6" s="33">
        <f t="shared" si="6"/>
        <v>382.09</v>
      </c>
      <c r="BB6" s="33">
        <f t="shared" si="6"/>
        <v>371.31</v>
      </c>
      <c r="BC6" s="32" t="str">
        <f>IF(BC7="","",IF(BC7="-","【-】","【"&amp;SUBSTITUTE(TEXT(BC7,"#,##0.00"),"-","△")&amp;"】"))</f>
        <v>【262.74】</v>
      </c>
      <c r="BD6" s="33">
        <f>IF(BD7="",NA(),BD7)</f>
        <v>173.27</v>
      </c>
      <c r="BE6" s="33">
        <f t="shared" ref="BE6:BM6" si="7">IF(BE7="",NA(),BE7)</f>
        <v>161.5</v>
      </c>
      <c r="BF6" s="33">
        <f t="shared" si="7"/>
        <v>149.69</v>
      </c>
      <c r="BG6" s="33">
        <f t="shared" si="7"/>
        <v>140.04</v>
      </c>
      <c r="BH6" s="33">
        <f t="shared" si="7"/>
        <v>126.1</v>
      </c>
      <c r="BI6" s="33">
        <f t="shared" si="7"/>
        <v>403.15</v>
      </c>
      <c r="BJ6" s="33">
        <f t="shared" si="7"/>
        <v>391.4</v>
      </c>
      <c r="BK6" s="33">
        <f t="shared" si="7"/>
        <v>382.65</v>
      </c>
      <c r="BL6" s="33">
        <f t="shared" si="7"/>
        <v>385.06</v>
      </c>
      <c r="BM6" s="33">
        <f t="shared" si="7"/>
        <v>373.09</v>
      </c>
      <c r="BN6" s="32" t="str">
        <f>IF(BN7="","",IF(BN7="-","【-】","【"&amp;SUBSTITUTE(TEXT(BN7,"#,##0.00"),"-","△")&amp;"】"))</f>
        <v>【276.38】</v>
      </c>
      <c r="BO6" s="33">
        <f>IF(BO7="",NA(),BO7)</f>
        <v>109.94</v>
      </c>
      <c r="BP6" s="33">
        <f t="shared" ref="BP6:BX6" si="8">IF(BP7="",NA(),BP7)</f>
        <v>105.55</v>
      </c>
      <c r="BQ6" s="33">
        <f t="shared" si="8"/>
        <v>102.91</v>
      </c>
      <c r="BR6" s="33">
        <f t="shared" si="8"/>
        <v>105.74</v>
      </c>
      <c r="BS6" s="33">
        <f t="shared" si="8"/>
        <v>114.12</v>
      </c>
      <c r="BT6" s="33">
        <f t="shared" si="8"/>
        <v>94.86</v>
      </c>
      <c r="BU6" s="33">
        <f t="shared" si="8"/>
        <v>95.91</v>
      </c>
      <c r="BV6" s="33">
        <f t="shared" si="8"/>
        <v>96.1</v>
      </c>
      <c r="BW6" s="33">
        <f t="shared" si="8"/>
        <v>99.07</v>
      </c>
      <c r="BX6" s="33">
        <f t="shared" si="8"/>
        <v>99.99</v>
      </c>
      <c r="BY6" s="32" t="str">
        <f>IF(BY7="","",IF(BY7="-","【-】","【"&amp;SUBSTITUTE(TEXT(BY7,"#,##0.00"),"-","△")&amp;"】"))</f>
        <v>【104.99】</v>
      </c>
      <c r="BZ6" s="33">
        <f>IF(BZ7="",NA(),BZ7)</f>
        <v>97.08</v>
      </c>
      <c r="CA6" s="33">
        <f t="shared" ref="CA6:CI6" si="9">IF(CA7="",NA(),CA7)</f>
        <v>101.34</v>
      </c>
      <c r="CB6" s="33">
        <f t="shared" si="9"/>
        <v>103.91</v>
      </c>
      <c r="CC6" s="33">
        <f t="shared" si="9"/>
        <v>101.13</v>
      </c>
      <c r="CD6" s="33">
        <f t="shared" si="9"/>
        <v>93.98</v>
      </c>
      <c r="CE6" s="33">
        <f t="shared" si="9"/>
        <v>179.14</v>
      </c>
      <c r="CF6" s="33">
        <f t="shared" si="9"/>
        <v>179.29</v>
      </c>
      <c r="CG6" s="33">
        <f t="shared" si="9"/>
        <v>178.39</v>
      </c>
      <c r="CH6" s="33">
        <f t="shared" si="9"/>
        <v>173.03</v>
      </c>
      <c r="CI6" s="33">
        <f t="shared" si="9"/>
        <v>171.15</v>
      </c>
      <c r="CJ6" s="32" t="str">
        <f>IF(CJ7="","",IF(CJ7="-","【-】","【"&amp;SUBSTITUTE(TEXT(CJ7,"#,##0.00"),"-","△")&amp;"】"))</f>
        <v>【163.72】</v>
      </c>
      <c r="CK6" s="33">
        <f>IF(CK7="",NA(),CK7)</f>
        <v>65.36</v>
      </c>
      <c r="CL6" s="33">
        <f t="shared" ref="CL6:CT6" si="10">IF(CL7="",NA(),CL7)</f>
        <v>65.31</v>
      </c>
      <c r="CM6" s="33">
        <f t="shared" si="10"/>
        <v>66.459999999999994</v>
      </c>
      <c r="CN6" s="33">
        <f t="shared" si="10"/>
        <v>63.55</v>
      </c>
      <c r="CO6" s="33">
        <f t="shared" si="10"/>
        <v>68.319999999999993</v>
      </c>
      <c r="CP6" s="33">
        <f t="shared" si="10"/>
        <v>58.76</v>
      </c>
      <c r="CQ6" s="33">
        <f t="shared" si="10"/>
        <v>59.09</v>
      </c>
      <c r="CR6" s="33">
        <f t="shared" si="10"/>
        <v>59.23</v>
      </c>
      <c r="CS6" s="33">
        <f t="shared" si="10"/>
        <v>58.58</v>
      </c>
      <c r="CT6" s="33">
        <f t="shared" si="10"/>
        <v>58.53</v>
      </c>
      <c r="CU6" s="32" t="str">
        <f>IF(CU7="","",IF(CU7="-","【-】","【"&amp;SUBSTITUTE(TEXT(CU7,"#,##0.00"),"-","△")&amp;"】"))</f>
        <v>【59.76】</v>
      </c>
      <c r="CV6" s="33">
        <f>IF(CV7="",NA(),CV7)</f>
        <v>75.42</v>
      </c>
      <c r="CW6" s="33">
        <f t="shared" ref="CW6:DE6" si="11">IF(CW7="",NA(),CW7)</f>
        <v>74.7</v>
      </c>
      <c r="CX6" s="33">
        <f t="shared" si="11"/>
        <v>72.87</v>
      </c>
      <c r="CY6" s="33">
        <f t="shared" si="11"/>
        <v>74.31</v>
      </c>
      <c r="CZ6" s="33">
        <f t="shared" si="11"/>
        <v>68.87</v>
      </c>
      <c r="DA6" s="33">
        <f t="shared" si="11"/>
        <v>84.87</v>
      </c>
      <c r="DB6" s="33">
        <f t="shared" si="11"/>
        <v>85.4</v>
      </c>
      <c r="DC6" s="33">
        <f t="shared" si="11"/>
        <v>85.53</v>
      </c>
      <c r="DD6" s="33">
        <f t="shared" si="11"/>
        <v>85.23</v>
      </c>
      <c r="DE6" s="33">
        <f t="shared" si="11"/>
        <v>85.26</v>
      </c>
      <c r="DF6" s="32" t="str">
        <f>IF(DF7="","",IF(DF7="-","【-】","【"&amp;SUBSTITUTE(TEXT(DF7,"#,##0.00"),"-","△")&amp;"】"))</f>
        <v>【89.95】</v>
      </c>
      <c r="DG6" s="33">
        <f>IF(DG7="",NA(),DG7)</f>
        <v>47.25</v>
      </c>
      <c r="DH6" s="33">
        <f t="shared" ref="DH6:DP6" si="12">IF(DH7="",NA(),DH7)</f>
        <v>48.24</v>
      </c>
      <c r="DI6" s="33">
        <f t="shared" si="12"/>
        <v>49.13</v>
      </c>
      <c r="DJ6" s="33">
        <f t="shared" si="12"/>
        <v>50.21</v>
      </c>
      <c r="DK6" s="33">
        <f t="shared" si="12"/>
        <v>50.93</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26.21</v>
      </c>
      <c r="DS6" s="33">
        <f t="shared" ref="DS6:EA6" si="13">IF(DS7="",NA(),DS7)</f>
        <v>26.5</v>
      </c>
      <c r="DT6" s="33">
        <f t="shared" si="13"/>
        <v>26.9</v>
      </c>
      <c r="DU6" s="33">
        <f t="shared" si="13"/>
        <v>26.82</v>
      </c>
      <c r="DV6" s="33">
        <f t="shared" si="13"/>
        <v>25.01</v>
      </c>
      <c r="DW6" s="33">
        <f t="shared" si="13"/>
        <v>6.47</v>
      </c>
      <c r="DX6" s="33">
        <f t="shared" si="13"/>
        <v>7.8</v>
      </c>
      <c r="DY6" s="33">
        <f t="shared" si="13"/>
        <v>8.39</v>
      </c>
      <c r="DZ6" s="33">
        <f t="shared" si="13"/>
        <v>10.09</v>
      </c>
      <c r="EA6" s="33">
        <f t="shared" si="13"/>
        <v>10.54</v>
      </c>
      <c r="EB6" s="32" t="str">
        <f>IF(EB7="","",IF(EB7="-","【-】","【"&amp;SUBSTITUTE(TEXT(EB7,"#,##0.00"),"-","△")&amp;"】"))</f>
        <v>【13.18】</v>
      </c>
      <c r="EC6" s="33">
        <f>IF(EC7="",NA(),EC7)</f>
        <v>0.9</v>
      </c>
      <c r="ED6" s="33">
        <f t="shared" ref="ED6:EL6" si="14">IF(ED7="",NA(),ED7)</f>
        <v>0.89</v>
      </c>
      <c r="EE6" s="33">
        <f t="shared" si="14"/>
        <v>0.47</v>
      </c>
      <c r="EF6" s="33">
        <f t="shared" si="14"/>
        <v>0.28000000000000003</v>
      </c>
      <c r="EG6" s="33">
        <f t="shared" si="14"/>
        <v>0.44</v>
      </c>
      <c r="EH6" s="33">
        <f t="shared" si="14"/>
        <v>0.7</v>
      </c>
      <c r="EI6" s="33">
        <f t="shared" si="14"/>
        <v>0.81</v>
      </c>
      <c r="EJ6" s="33">
        <f t="shared" si="14"/>
        <v>0.59</v>
      </c>
      <c r="EK6" s="33">
        <f t="shared" si="14"/>
        <v>0.6</v>
      </c>
      <c r="EL6" s="33">
        <f t="shared" si="14"/>
        <v>0.56000000000000005</v>
      </c>
      <c r="EM6" s="32" t="str">
        <f>IF(EM7="","",IF(EM7="-","【-】","【"&amp;SUBSTITUTE(TEXT(EM7,"#,##0.00"),"-","△")&amp;"】"))</f>
        <v>【1.06】</v>
      </c>
    </row>
    <row r="7" spans="1:143" s="34" customFormat="1">
      <c r="A7" s="26"/>
      <c r="B7" s="35">
        <v>2015</v>
      </c>
      <c r="C7" s="35">
        <v>223255</v>
      </c>
      <c r="D7" s="35">
        <v>46</v>
      </c>
      <c r="E7" s="35">
        <v>1</v>
      </c>
      <c r="F7" s="35">
        <v>0</v>
      </c>
      <c r="G7" s="35">
        <v>1</v>
      </c>
      <c r="H7" s="35" t="s">
        <v>93</v>
      </c>
      <c r="I7" s="35" t="s">
        <v>94</v>
      </c>
      <c r="J7" s="35" t="s">
        <v>95</v>
      </c>
      <c r="K7" s="35" t="s">
        <v>96</v>
      </c>
      <c r="L7" s="35" t="s">
        <v>97</v>
      </c>
      <c r="M7" s="36" t="s">
        <v>98</v>
      </c>
      <c r="N7" s="36">
        <v>86.59</v>
      </c>
      <c r="O7" s="36">
        <v>88.65</v>
      </c>
      <c r="P7" s="36">
        <v>1980</v>
      </c>
      <c r="Q7" s="36">
        <v>38490</v>
      </c>
      <c r="R7" s="36">
        <v>65.16</v>
      </c>
      <c r="S7" s="36">
        <v>590.70000000000005</v>
      </c>
      <c r="T7" s="36">
        <v>34103</v>
      </c>
      <c r="U7" s="36">
        <v>15.49</v>
      </c>
      <c r="V7" s="36">
        <v>2201.61</v>
      </c>
      <c r="W7" s="36">
        <v>112.16</v>
      </c>
      <c r="X7" s="36">
        <v>107.23</v>
      </c>
      <c r="Y7" s="36">
        <v>104.67</v>
      </c>
      <c r="Z7" s="36">
        <v>112.69</v>
      </c>
      <c r="AA7" s="36">
        <v>120.48</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1321.65</v>
      </c>
      <c r="AT7" s="36">
        <v>1454.06</v>
      </c>
      <c r="AU7" s="36">
        <v>1349.23</v>
      </c>
      <c r="AV7" s="36">
        <v>552.07000000000005</v>
      </c>
      <c r="AW7" s="36">
        <v>634.4</v>
      </c>
      <c r="AX7" s="36">
        <v>832.37</v>
      </c>
      <c r="AY7" s="36">
        <v>852.01</v>
      </c>
      <c r="AZ7" s="36">
        <v>909.68</v>
      </c>
      <c r="BA7" s="36">
        <v>382.09</v>
      </c>
      <c r="BB7" s="36">
        <v>371.31</v>
      </c>
      <c r="BC7" s="36">
        <v>262.74</v>
      </c>
      <c r="BD7" s="36">
        <v>173.27</v>
      </c>
      <c r="BE7" s="36">
        <v>161.5</v>
      </c>
      <c r="BF7" s="36">
        <v>149.69</v>
      </c>
      <c r="BG7" s="36">
        <v>140.04</v>
      </c>
      <c r="BH7" s="36">
        <v>126.1</v>
      </c>
      <c r="BI7" s="36">
        <v>403.15</v>
      </c>
      <c r="BJ7" s="36">
        <v>391.4</v>
      </c>
      <c r="BK7" s="36">
        <v>382.65</v>
      </c>
      <c r="BL7" s="36">
        <v>385.06</v>
      </c>
      <c r="BM7" s="36">
        <v>373.09</v>
      </c>
      <c r="BN7" s="36">
        <v>276.38</v>
      </c>
      <c r="BO7" s="36">
        <v>109.94</v>
      </c>
      <c r="BP7" s="36">
        <v>105.55</v>
      </c>
      <c r="BQ7" s="36">
        <v>102.91</v>
      </c>
      <c r="BR7" s="36">
        <v>105.74</v>
      </c>
      <c r="BS7" s="36">
        <v>114.12</v>
      </c>
      <c r="BT7" s="36">
        <v>94.86</v>
      </c>
      <c r="BU7" s="36">
        <v>95.91</v>
      </c>
      <c r="BV7" s="36">
        <v>96.1</v>
      </c>
      <c r="BW7" s="36">
        <v>99.07</v>
      </c>
      <c r="BX7" s="36">
        <v>99.99</v>
      </c>
      <c r="BY7" s="36">
        <v>104.99</v>
      </c>
      <c r="BZ7" s="36">
        <v>97.08</v>
      </c>
      <c r="CA7" s="36">
        <v>101.34</v>
      </c>
      <c r="CB7" s="36">
        <v>103.91</v>
      </c>
      <c r="CC7" s="36">
        <v>101.13</v>
      </c>
      <c r="CD7" s="36">
        <v>93.98</v>
      </c>
      <c r="CE7" s="36">
        <v>179.14</v>
      </c>
      <c r="CF7" s="36">
        <v>179.29</v>
      </c>
      <c r="CG7" s="36">
        <v>178.39</v>
      </c>
      <c r="CH7" s="36">
        <v>173.03</v>
      </c>
      <c r="CI7" s="36">
        <v>171.15</v>
      </c>
      <c r="CJ7" s="36">
        <v>163.72</v>
      </c>
      <c r="CK7" s="36">
        <v>65.36</v>
      </c>
      <c r="CL7" s="36">
        <v>65.31</v>
      </c>
      <c r="CM7" s="36">
        <v>66.459999999999994</v>
      </c>
      <c r="CN7" s="36">
        <v>63.55</v>
      </c>
      <c r="CO7" s="36">
        <v>68.319999999999993</v>
      </c>
      <c r="CP7" s="36">
        <v>58.76</v>
      </c>
      <c r="CQ7" s="36">
        <v>59.09</v>
      </c>
      <c r="CR7" s="36">
        <v>59.23</v>
      </c>
      <c r="CS7" s="36">
        <v>58.58</v>
      </c>
      <c r="CT7" s="36">
        <v>58.53</v>
      </c>
      <c r="CU7" s="36">
        <v>59.76</v>
      </c>
      <c r="CV7" s="36">
        <v>75.42</v>
      </c>
      <c r="CW7" s="36">
        <v>74.7</v>
      </c>
      <c r="CX7" s="36">
        <v>72.87</v>
      </c>
      <c r="CY7" s="36">
        <v>74.31</v>
      </c>
      <c r="CZ7" s="36">
        <v>68.87</v>
      </c>
      <c r="DA7" s="36">
        <v>84.87</v>
      </c>
      <c r="DB7" s="36">
        <v>85.4</v>
      </c>
      <c r="DC7" s="36">
        <v>85.53</v>
      </c>
      <c r="DD7" s="36">
        <v>85.23</v>
      </c>
      <c r="DE7" s="36">
        <v>85.26</v>
      </c>
      <c r="DF7" s="36">
        <v>89.95</v>
      </c>
      <c r="DG7" s="36">
        <v>47.25</v>
      </c>
      <c r="DH7" s="36">
        <v>48.24</v>
      </c>
      <c r="DI7" s="36">
        <v>49.13</v>
      </c>
      <c r="DJ7" s="36">
        <v>50.21</v>
      </c>
      <c r="DK7" s="36">
        <v>50.93</v>
      </c>
      <c r="DL7" s="36">
        <v>35.53</v>
      </c>
      <c r="DM7" s="36">
        <v>36.36</v>
      </c>
      <c r="DN7" s="36">
        <v>37.340000000000003</v>
      </c>
      <c r="DO7" s="36">
        <v>44.31</v>
      </c>
      <c r="DP7" s="36">
        <v>45.75</v>
      </c>
      <c r="DQ7" s="36">
        <v>47.18</v>
      </c>
      <c r="DR7" s="36">
        <v>26.21</v>
      </c>
      <c r="DS7" s="36">
        <v>26.5</v>
      </c>
      <c r="DT7" s="36">
        <v>26.9</v>
      </c>
      <c r="DU7" s="36">
        <v>26.82</v>
      </c>
      <c r="DV7" s="36">
        <v>25.01</v>
      </c>
      <c r="DW7" s="36">
        <v>6.47</v>
      </c>
      <c r="DX7" s="36">
        <v>7.8</v>
      </c>
      <c r="DY7" s="36">
        <v>8.39</v>
      </c>
      <c r="DZ7" s="36">
        <v>10.09</v>
      </c>
      <c r="EA7" s="36">
        <v>10.54</v>
      </c>
      <c r="EB7" s="36">
        <v>13.18</v>
      </c>
      <c r="EC7" s="36">
        <v>0.9</v>
      </c>
      <c r="ED7" s="36">
        <v>0.89</v>
      </c>
      <c r="EE7" s="36">
        <v>0.47</v>
      </c>
      <c r="EF7" s="36">
        <v>0.28000000000000003</v>
      </c>
      <c r="EG7" s="36">
        <v>0.44</v>
      </c>
      <c r="EH7" s="36">
        <v>0.7</v>
      </c>
      <c r="EI7" s="36">
        <v>0.81</v>
      </c>
      <c r="EJ7" s="36">
        <v>0.59</v>
      </c>
      <c r="EK7" s="36">
        <v>0.6</v>
      </c>
      <c r="EL7" s="36">
        <v>0.56000000000000005</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2017-02-23T15:54:59Z</cp:lastPrinted>
  <dcterms:created xsi:type="dcterms:W3CDTF">2016-12-02T02:04:29Z</dcterms:created>
  <dcterms:modified xsi:type="dcterms:W3CDTF">2017-02-23T15:55:00Z</dcterms:modified>
  <cp:category/>
</cp:coreProperties>
</file>