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H29公表(28年度)\300131受領 （216〆切）【依頼】平成28年度決算「経営比較分析表」の分析等について\03 回答\"/>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AL10" i="4"/>
  <c r="AD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<sst xmlns="http://schemas.openxmlformats.org/spreadsheetml/2006/main" count="240" uniqueCount="126">
  <si>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</si>
  <si>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</si>
  <si>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</si>
  <si>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</si>
  <si>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</si>
  <si>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</si>
  <si>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</si>
  <si>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</si>
  <si>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</si>
  <si>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</si>
  <si>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</si>
  <si>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</si>
  <si>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</si>
  <si>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</si>
  <si>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</si>
  <si>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</si>
  <si>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</si>
  <si>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</si>
  <si>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</si>
  <si>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</si>
  <si>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</si>
  <si>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</si>
  <si>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</si>
  <si>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</si>
  <si>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</si>
  <si>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</si>
  <si>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</si>
  <si>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</si>
  <si>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</si>
  <si>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</si>
  <si>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</si>
  <si>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</si>
  <si>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</si>
  <si>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</si>
  <si>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</si>
  <si>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</si>
  <si>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</si>
  <si>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</si>
  <si>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</si>
  <si>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</si>
  <si>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</si>
  <si>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</si>
  <si>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</si>
  <si>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</si>
  <si>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</si>
  <si>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</si>
  <si>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</si>
  <si>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</si>
  <si>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</si>
  <si>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</si>
  <si>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</si>
  <si>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</si>
  <si>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</si>
  <si>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</si>
  <si>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</si>
  <si>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</si>
  <si>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</si>
  <si>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</si>
  <si>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</si>
  <si>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</si>
  <si>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</si>
  <si>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</si>
  <si>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</si>
  <si>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</si>
  <si>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</si>
  <si>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</si>
  <si>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</si>
  <si>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</si>
  <si>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</si>
  <si>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</si>
  <si>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</si>
  <si>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</si>
  <si>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</si>
  <si>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</si>
  <si>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</si>
  <si>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</si>
  <si>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</si>
  <si>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</si>
  <si>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</si>
  <si>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</si>
  <si>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</si>
  <si>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</si>
  <si>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</si>
  <si>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</si>
  <si>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</si>
  <si>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</si>
  <si>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</si>
  <si>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</si>
  <si>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</si>
  <si>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</si>
  <si>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</si>
  <si>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</si>
  <si>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</si>
  <si>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</si>
  <si>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</si>
  <si>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</si>
  <si>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</si>
  <si>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</si>
  <si>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</si>
  <si>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</si>
  <si>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</si>
  <si>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</si>
  <si>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</si>
  <si>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</si>
  <si>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</si>
  <si>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</si>
  <si>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</si>
  <si>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</si>
  <si>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</si>
  <si>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</si>
  <si>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熱海市</t>
  </si>
  <si>
    <t>法非適用</t>
  </si>
  <si>
    <t>下水道事業</t>
  </si>
  <si>
    <t>漁業集落排水</t>
  </si>
  <si>
    <t>H3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</si>
  <si>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</si>
  <si>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</si>
  <si>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</si>
  <si>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</si>
  <si>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</si>
  <si>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</si>
  <si>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</si>
  <si>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</si>
  <si>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離島”かつ“漁業集落排水”という特殊要因から、一般会計繰入金に依存する事業が今後も続くものと見込まれる。さらに今後は施設や管渠の老朽化も進行することから、一般会計繰入金への依存度が高まる可能性もあるが、経費削減をはじめとするより一層の経営努力により、少しでも繰入金に依存しない事業展開を進めるよう注力していくものである。</t>
    <rPh sb="2" eb="4">
      <t>リトウ</t>
    </rPh>
    <rPh sb="8" eb="10">
      <t>ギョギョウ</t>
    </rPh>
    <rPh sb="10" eb="12">
      <t>シュウラク</t>
    </rPh>
    <rPh sb="12" eb="14">
      <t>ハイスイ</t>
    </rPh>
    <rPh sb="18" eb="20">
      <t>トクシュ</t>
    </rPh>
    <rPh sb="20" eb="22">
      <t>ヨウイン</t>
    </rPh>
    <rPh sb="25" eb="27">
      <t>イッパン</t>
    </rPh>
    <rPh sb="27" eb="29">
      <t>カイケイ</t>
    </rPh>
    <rPh sb="29" eb="31">
      <t>クリイレ</t>
    </rPh>
    <rPh sb="31" eb="32">
      <t>キン</t>
    </rPh>
    <rPh sb="33" eb="35">
      <t>イソン</t>
    </rPh>
    <rPh sb="37" eb="39">
      <t>ジギョウ</t>
    </rPh>
    <rPh sb="40" eb="42">
      <t>コンゴ</t>
    </rPh>
    <rPh sb="43" eb="44">
      <t>ツヅ</t>
    </rPh>
    <rPh sb="48" eb="50">
      <t>ミコ</t>
    </rPh>
    <rPh sb="57" eb="59">
      <t>コンゴ</t>
    </rPh>
    <rPh sb="60" eb="62">
      <t>シセツ</t>
    </rPh>
    <rPh sb="63" eb="65">
      <t>カンキョ</t>
    </rPh>
    <rPh sb="66" eb="69">
      <t>ロウキュウカ</t>
    </rPh>
    <rPh sb="70" eb="72">
      <t>シンコウ</t>
    </rPh>
    <rPh sb="79" eb="81">
      <t>イッパン</t>
    </rPh>
    <rPh sb="81" eb="83">
      <t>カイケイ</t>
    </rPh>
    <rPh sb="83" eb="85">
      <t>クリイレ</t>
    </rPh>
    <rPh sb="85" eb="86">
      <t>キン</t>
    </rPh>
    <rPh sb="88" eb="91">
      <t>イソンド</t>
    </rPh>
    <rPh sb="92" eb="93">
      <t>タカ</t>
    </rPh>
    <rPh sb="95" eb="98">
      <t>カノウセイ</t>
    </rPh>
    <rPh sb="103" eb="105">
      <t>ケイヒ</t>
    </rPh>
    <rPh sb="105" eb="107">
      <t>サクゲン</t>
    </rPh>
    <rPh sb="116" eb="118">
      <t>イッソウ</t>
    </rPh>
    <rPh sb="119" eb="121">
      <t>ケイエイ</t>
    </rPh>
    <rPh sb="121" eb="123">
      <t>ドリョク</t>
    </rPh>
    <rPh sb="127" eb="128">
      <t>スコ</t>
    </rPh>
    <rPh sb="131" eb="133">
      <t>クリイレ</t>
    </rPh>
    <rPh sb="133" eb="134">
      <t>キン</t>
    </rPh>
    <rPh sb="135" eb="137">
      <t>イソン</t>
    </rPh>
    <rPh sb="140" eb="142">
      <t>ジギョウ</t>
    </rPh>
    <rPh sb="142" eb="144">
      <t>テンカイ</t>
    </rPh>
    <rPh sb="145" eb="146">
      <t>スス</t>
    </rPh>
    <rPh sb="150" eb="152">
      <t>チュウリョク</t>
    </rPh>
    <phoneticPr fontId="7"/>
  </si>
  <si>
    <t>　平成19年4月の供用開始から平成28年度末で10年経過、施設や管渠は比較的新しい状態にあるものの、相応の経年劣化が進行しつつある。
　管渠については“漁業集落排水”区域内の布設は供用開始当初において概ね完了していることから、供用開始後に新たな管渠整備がなく、「③管渠更新率」もゼロで推移している。
　今後も当面新規布設および大幅な更新予定も現時点ではない。しかし将来的に計画的な維持管理は不可欠であり今後検討を進めていこうとするものである。
　施設については、竣工後10年を経過することから、これまでの定期的なメンテナンスに加え『長寿命化計画』策定等も視野に入れた計画的な対応を進めていこうとするものである。　</t>
    <rPh sb="15" eb="17">
      <t>ヘイセイ</t>
    </rPh>
    <rPh sb="21" eb="22">
      <t>マツ</t>
    </rPh>
    <rPh sb="26" eb="28">
      <t>ケイカ</t>
    </rPh>
    <rPh sb="29" eb="31">
      <t>シセツ</t>
    </rPh>
    <rPh sb="32" eb="34">
      <t>カンキョ</t>
    </rPh>
    <rPh sb="41" eb="43">
      <t>ジョウタイ</t>
    </rPh>
    <rPh sb="50" eb="52">
      <t>ソウオウ</t>
    </rPh>
    <rPh sb="53" eb="55">
      <t>ケイネン</t>
    </rPh>
    <rPh sb="55" eb="57">
      <t>レッカ</t>
    </rPh>
    <rPh sb="58" eb="60">
      <t>シンコウ</t>
    </rPh>
    <rPh sb="68" eb="70">
      <t>カンキョ</t>
    </rPh>
    <rPh sb="76" eb="78">
      <t>ギョギョウ</t>
    </rPh>
    <rPh sb="78" eb="80">
      <t>シュウラク</t>
    </rPh>
    <rPh sb="80" eb="82">
      <t>ハイスイ</t>
    </rPh>
    <rPh sb="83" eb="86">
      <t>クイキナイ</t>
    </rPh>
    <rPh sb="87" eb="89">
      <t>フセツ</t>
    </rPh>
    <rPh sb="90" eb="92">
      <t>キョウヨウ</t>
    </rPh>
    <rPh sb="92" eb="94">
      <t>カイシ</t>
    </rPh>
    <rPh sb="94" eb="96">
      <t>トウショ</t>
    </rPh>
    <rPh sb="100" eb="101">
      <t>オオム</t>
    </rPh>
    <rPh sb="102" eb="104">
      <t>カンリョウ</t>
    </rPh>
    <rPh sb="113" eb="115">
      <t>キョウヨウ</t>
    </rPh>
    <rPh sb="115" eb="118">
      <t>カイシゴ</t>
    </rPh>
    <rPh sb="119" eb="120">
      <t>アラ</t>
    </rPh>
    <rPh sb="122" eb="124">
      <t>カンキョ</t>
    </rPh>
    <rPh sb="124" eb="126">
      <t>セイビ</t>
    </rPh>
    <rPh sb="132" eb="134">
      <t>カンキョ</t>
    </rPh>
    <rPh sb="134" eb="136">
      <t>コウシン</t>
    </rPh>
    <rPh sb="136" eb="137">
      <t>リツ</t>
    </rPh>
    <rPh sb="142" eb="144">
      <t>スイイ</t>
    </rPh>
    <rPh sb="151" eb="153">
      <t>コンゴ</t>
    </rPh>
    <rPh sb="154" eb="156">
      <t>トウメン</t>
    </rPh>
    <rPh sb="156" eb="158">
      <t>シンキ</t>
    </rPh>
    <rPh sb="158" eb="160">
      <t>フセツ</t>
    </rPh>
    <rPh sb="163" eb="165">
      <t>オオハバ</t>
    </rPh>
    <rPh sb="166" eb="168">
      <t>コウシン</t>
    </rPh>
    <rPh sb="168" eb="170">
      <t>ヨテイ</t>
    </rPh>
    <rPh sb="171" eb="174">
      <t>ゲンジテン</t>
    </rPh>
    <rPh sb="182" eb="185">
      <t>ショウライテキ</t>
    </rPh>
    <rPh sb="186" eb="189">
      <t>ケイカクテキ</t>
    </rPh>
    <rPh sb="190" eb="192">
      <t>イジ</t>
    </rPh>
    <rPh sb="192" eb="194">
      <t>カンリ</t>
    </rPh>
    <rPh sb="195" eb="198">
      <t>フカケツ</t>
    </rPh>
    <rPh sb="201" eb="203">
      <t>コンゴ</t>
    </rPh>
    <rPh sb="203" eb="205">
      <t>ケントウ</t>
    </rPh>
    <rPh sb="206" eb="207">
      <t>スス</t>
    </rPh>
    <rPh sb="223" eb="225">
      <t>シセツ</t>
    </rPh>
    <rPh sb="231" eb="233">
      <t>シュンコウ</t>
    </rPh>
    <rPh sb="233" eb="234">
      <t>ゴ</t>
    </rPh>
    <rPh sb="252" eb="255">
      <t>テイキテキ</t>
    </rPh>
    <rPh sb="263" eb="264">
      <t>クワ</t>
    </rPh>
    <rPh sb="266" eb="267">
      <t>チョウ</t>
    </rPh>
    <rPh sb="267" eb="270">
      <t>ジュミョウカ</t>
    </rPh>
    <rPh sb="270" eb="272">
      <t>ケイカク</t>
    </rPh>
    <rPh sb="273" eb="275">
      <t>サクテイ</t>
    </rPh>
    <rPh sb="275" eb="276">
      <t>トウ</t>
    </rPh>
    <rPh sb="277" eb="279">
      <t>シヤ</t>
    </rPh>
    <rPh sb="280" eb="281">
      <t>イ</t>
    </rPh>
    <rPh sb="283" eb="286">
      <t>ケイカクテキ</t>
    </rPh>
    <rPh sb="287" eb="289">
      <t>タイオウ</t>
    </rPh>
    <rPh sb="290" eb="291">
      <t>スス</t>
    </rPh>
    <phoneticPr fontId="7"/>
  </si>
  <si>
    <t>　本特別会計は“離島”という地域的特殊性、かつその離島の中で“漁業集落排水”という極めて限られた区域内における事業である。
　またその特殊性として“観光的要素”も勘案する必要があることから、使用量についてピーク時を見据えた設計が必要であり「⑦施設利用率」が全体的に低く推移していることも特徴である。
　本会計は会計規模が極めて小さいことから“前年度繰越金”も運用しながら経営健全化に注力しており、これを勘案すると「①収益的収支比率」は事実上100％以上で推移している状況である。
　「⑤経費回収率」は他団体と比較すれば概ね良好であるものの、歳入全体の約77％を“一般会計繰入金”により対応している状態である。
　“漁業集落排水”という限られた区域内かつ「⑧水洗化率」100％の現状を勘案すると、これ以上の新規接続を望むことは困難な状況にあることから、今後も一般会計繰入金への依存度が高い状態で推移することが見込まれるため、より一層の経営健全化に注力し、少しでも一般会計繰入金に頼らない事業展開を目指すものである。
　</t>
    <rPh sb="1" eb="2">
      <t>ホン</t>
    </rPh>
    <rPh sb="2" eb="4">
      <t>トクベツ</t>
    </rPh>
    <rPh sb="4" eb="6">
      <t>カイケイ</t>
    </rPh>
    <rPh sb="8" eb="10">
      <t>リトウ</t>
    </rPh>
    <rPh sb="14" eb="17">
      <t>チイキテキ</t>
    </rPh>
    <rPh sb="17" eb="20">
      <t>トクシュセイ</t>
    </rPh>
    <rPh sb="25" eb="27">
      <t>リトウ</t>
    </rPh>
    <rPh sb="28" eb="29">
      <t>ナカ</t>
    </rPh>
    <rPh sb="31" eb="33">
      <t>ギョギョウ</t>
    </rPh>
    <rPh sb="33" eb="35">
      <t>シュウラク</t>
    </rPh>
    <rPh sb="35" eb="37">
      <t>ハイスイ</t>
    </rPh>
    <rPh sb="41" eb="42">
      <t>キワ</t>
    </rPh>
    <rPh sb="44" eb="45">
      <t>カギ</t>
    </rPh>
    <rPh sb="48" eb="50">
      <t>クイキ</t>
    </rPh>
    <rPh sb="50" eb="51">
      <t>ナイ</t>
    </rPh>
    <rPh sb="55" eb="57">
      <t>ジギョウ</t>
    </rPh>
    <rPh sb="67" eb="70">
      <t>トクシュセイ</t>
    </rPh>
    <rPh sb="74" eb="77">
      <t>カンコウテキ</t>
    </rPh>
    <rPh sb="77" eb="79">
      <t>ヨウソ</t>
    </rPh>
    <rPh sb="81" eb="83">
      <t>カンアン</t>
    </rPh>
    <rPh sb="85" eb="87">
      <t>ヒツヨウ</t>
    </rPh>
    <rPh sb="95" eb="98">
      <t>シヨウリョウ</t>
    </rPh>
    <rPh sb="105" eb="106">
      <t>ジ</t>
    </rPh>
    <rPh sb="107" eb="109">
      <t>ミス</t>
    </rPh>
    <rPh sb="111" eb="113">
      <t>セッケイ</t>
    </rPh>
    <rPh sb="114" eb="116">
      <t>ヒツヨウ</t>
    </rPh>
    <rPh sb="121" eb="123">
      <t>シセツ</t>
    </rPh>
    <rPh sb="123" eb="125">
      <t>リヨウ</t>
    </rPh>
    <rPh sb="125" eb="126">
      <t>リツ</t>
    </rPh>
    <rPh sb="128" eb="131">
      <t>ゼンタイテキ</t>
    </rPh>
    <rPh sb="132" eb="133">
      <t>ヒク</t>
    </rPh>
    <rPh sb="134" eb="136">
      <t>スイイ</t>
    </rPh>
    <rPh sb="153" eb="154">
      <t>ホン</t>
    </rPh>
    <rPh sb="154" eb="156">
      <t>カイケイ</t>
    </rPh>
    <rPh sb="246" eb="248">
      <t>ケイヒ</t>
    </rPh>
    <rPh sb="248" eb="250">
      <t>カイシュウ</t>
    </rPh>
    <rPh sb="250" eb="251">
      <t>リツ</t>
    </rPh>
    <rPh sb="253" eb="254">
      <t>タ</t>
    </rPh>
    <rPh sb="254" eb="256">
      <t>ダンタイ</t>
    </rPh>
    <rPh sb="257" eb="259">
      <t>ヒカク</t>
    </rPh>
    <rPh sb="262" eb="263">
      <t>オオム</t>
    </rPh>
    <rPh sb="264" eb="266">
      <t>リョウコウ</t>
    </rPh>
    <rPh sb="273" eb="275">
      <t>サイニュウ</t>
    </rPh>
    <rPh sb="275" eb="277">
      <t>ゼンタイ</t>
    </rPh>
    <rPh sb="301" eb="303">
      <t>ジョウタイ</t>
    </rPh>
    <rPh sb="311" eb="313">
      <t>ギョギョウ</t>
    </rPh>
    <rPh sb="313" eb="315">
      <t>シュウラク</t>
    </rPh>
    <rPh sb="315" eb="317">
      <t>ハイスイ</t>
    </rPh>
    <rPh sb="321" eb="322">
      <t>カギ</t>
    </rPh>
    <rPh sb="325" eb="328">
      <t>クイキナイ</t>
    </rPh>
    <rPh sb="332" eb="335">
      <t>スイセンカ</t>
    </rPh>
    <rPh sb="335" eb="336">
      <t>リツ</t>
    </rPh>
    <rPh sb="342" eb="344">
      <t>ゲンジョウ</t>
    </rPh>
    <rPh sb="345" eb="347">
      <t>カンアン</t>
    </rPh>
    <rPh sb="353" eb="355">
      <t>イジョウ</t>
    </rPh>
    <rPh sb="356" eb="358">
      <t>シンキ</t>
    </rPh>
    <rPh sb="358" eb="360">
      <t>セツゾク</t>
    </rPh>
    <rPh sb="361" eb="362">
      <t>ノゾ</t>
    </rPh>
    <rPh sb="366" eb="368">
      <t>コンナン</t>
    </rPh>
    <rPh sb="369" eb="371">
      <t>ジョウキョウ</t>
    </rPh>
    <rPh sb="379" eb="381">
      <t>コンゴ</t>
    </rPh>
    <rPh sb="382" eb="384">
      <t>イッパン</t>
    </rPh>
    <rPh sb="384" eb="386">
      <t>カイケイ</t>
    </rPh>
    <rPh sb="386" eb="388">
      <t>クリイレ</t>
    </rPh>
    <rPh sb="388" eb="389">
      <t>キン</t>
    </rPh>
    <rPh sb="391" eb="394">
      <t>イソンド</t>
    </rPh>
    <rPh sb="395" eb="396">
      <t>タカ</t>
    </rPh>
    <rPh sb="397" eb="399">
      <t>ジョウタイ</t>
    </rPh>
    <rPh sb="400" eb="402">
      <t>スイイ</t>
    </rPh>
    <rPh sb="407" eb="409">
      <t>ミコ</t>
    </rPh>
    <rPh sb="417" eb="419">
      <t>イッソウ</t>
    </rPh>
    <rPh sb="420" eb="422">
      <t>ケイエイ</t>
    </rPh>
    <rPh sb="422" eb="425">
      <t>ケンゼンカ</t>
    </rPh>
    <rPh sb="426" eb="428">
      <t>チュウリョク</t>
    </rPh>
    <rPh sb="430" eb="431">
      <t>スコ</t>
    </rPh>
    <rPh sb="434" eb="436">
      <t>イッパン</t>
    </rPh>
    <rPh sb="436" eb="438">
      <t>カイケイ</t>
    </rPh>
    <rPh sb="438" eb="440">
      <t>クリイレ</t>
    </rPh>
    <rPh sb="440" eb="441">
      <t>キン</t>
    </rPh>
    <rPh sb="442" eb="443">
      <t>タヨ</t>
    </rPh>
    <rPh sb="446" eb="448">
      <t>ジギョウ</t>
    </rPh>
    <rPh sb="448" eb="450">
      <t>テンカイ</t>
    </rPh>
    <rPh sb="451" eb="453">
      <t>メザ</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</si>
</sst>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4646072"/>
        <c:axId val="22406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0.36</c:v>
                </c:pt>
                <c:pt idx="1">
                  <c:v>0.25</c:v>
                </c:pt>
                <c:pt idx="2">
                  <c:v>0.31</c:v>
                </c:pt>
                <c:pt idx="3">
                  <c:v>0.1</c:v>
                </c:pt>
                <c:pt idx="4" formatCode="#,##0.00;&quot;△&quot;#,##0.00">
                  <c:v>0</c:v>
                </c:pt>
              </c:numCache>
            </c:numRef>
          </c:val>
          <c:smooth val="0"/>
        </c:ser>
        <c:dLbls>
          <c:showLegendKey val="0"/>
          <c:showVal val="0"/>
          <c:showCatName val="0"/>
          <c:showSerName val="0"/>
          <c:showPercent val="0"/>
          <c:showBubbleSize val="0"/>
        </c:dLbls>
        <c:marker val="1"/>
        <c:smooth val="0"/>
        <c:axId val="224646072"/>
        <c:axId val="224065424"/>
      </c:lineChart>
      <c:dateAx>
        <c:axId val="224646072"/>
        <c:scaling>
          <c:orientation val="minMax"/>
        </c:scaling>
        <c:delete val="1"/>
        <c:axPos val="b"/>
        <c:numFmt formatCode="ge" sourceLinked="1"/>
        <c:majorTickMark val="none"/>
        <c:minorTickMark val="none"/>
        <c:tickLblPos val="none"/>
        <c:crossAx val="224065424"/>
        <c:crosses val="autoZero"/>
        <c:auto val="1"/>
        <c:lblOffset val="100"/>
        <c:baseTimeUnit val="years"/>
      </c:dateAx>
      <c:valAx>
        <c:axId val="22406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4646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12.4</c:v>
                </c:pt>
                <c:pt idx="1">
                  <c:v>11.61</c:v>
                </c:pt>
                <c:pt idx="2">
                  <c:v>11.81</c:v>
                </c:pt>
                <c:pt idx="3">
                  <c:v>11.81</c:v>
                </c:pt>
                <c:pt idx="4">
                  <c:v>12.01</c:v>
                </c:pt>
              </c:numCache>
            </c:numRef>
          </c:val>
        </c:ser>
        <c:dLbls>
          <c:showLegendKey val="0"/>
          <c:showVal val="0"/>
          <c:showCatName val="0"/>
          <c:showSerName val="0"/>
          <c:showPercent val="0"/>
          <c:showBubbleSize val="0"/>
        </c:dLbls>
        <c:gapWidth val="150"/>
        <c:axId val="107679664"/>
        <c:axId val="107679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33.81</c:v>
                </c:pt>
                <c:pt idx="1">
                  <c:v>31.37</c:v>
                </c:pt>
                <c:pt idx="2">
                  <c:v>29.86</c:v>
                </c:pt>
                <c:pt idx="3">
                  <c:v>29.28</c:v>
                </c:pt>
                <c:pt idx="4">
                  <c:v>29.4</c:v>
                </c:pt>
              </c:numCache>
            </c:numRef>
          </c:val>
          <c:smooth val="0"/>
        </c:ser>
        <c:dLbls>
          <c:showLegendKey val="0"/>
          <c:showVal val="0"/>
          <c:showCatName val="0"/>
          <c:showSerName val="0"/>
          <c:showPercent val="0"/>
          <c:showBubbleSize val="0"/>
        </c:dLbls>
        <c:marker val="1"/>
        <c:smooth val="0"/>
        <c:axId val="107679664"/>
        <c:axId val="107679272"/>
      </c:lineChart>
      <c:dateAx>
        <c:axId val="107679664"/>
        <c:scaling>
          <c:orientation val="minMax"/>
        </c:scaling>
        <c:delete val="1"/>
        <c:axPos val="b"/>
        <c:numFmt formatCode="ge" sourceLinked="1"/>
        <c:majorTickMark val="none"/>
        <c:minorTickMark val="none"/>
        <c:tickLblPos val="none"/>
        <c:crossAx val="107679272"/>
        <c:crosses val="autoZero"/>
        <c:auto val="1"/>
        <c:lblOffset val="100"/>
        <c:baseTimeUnit val="years"/>
      </c:dateAx>
      <c:valAx>
        <c:axId val="10767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25812608"/>
        <c:axId val="225813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68.7</c:v>
                </c:pt>
                <c:pt idx="1">
                  <c:v>67.38</c:v>
                </c:pt>
                <c:pt idx="2">
                  <c:v>65.95</c:v>
                </c:pt>
                <c:pt idx="3">
                  <c:v>66.819999999999993</c:v>
                </c:pt>
                <c:pt idx="4">
                  <c:v>63.77</c:v>
                </c:pt>
              </c:numCache>
            </c:numRef>
          </c:val>
          <c:smooth val="0"/>
        </c:ser>
        <c:dLbls>
          <c:showLegendKey val="0"/>
          <c:showVal val="0"/>
          <c:showCatName val="0"/>
          <c:showSerName val="0"/>
          <c:showPercent val="0"/>
          <c:showBubbleSize val="0"/>
        </c:dLbls>
        <c:marker val="1"/>
        <c:smooth val="0"/>
        <c:axId val="225812608"/>
        <c:axId val="225813000"/>
      </c:lineChart>
      <c:dateAx>
        <c:axId val="225812608"/>
        <c:scaling>
          <c:orientation val="minMax"/>
        </c:scaling>
        <c:delete val="1"/>
        <c:axPos val="b"/>
        <c:numFmt formatCode="ge" sourceLinked="1"/>
        <c:majorTickMark val="none"/>
        <c:minorTickMark val="none"/>
        <c:tickLblPos val="none"/>
        <c:crossAx val="225813000"/>
        <c:crosses val="autoZero"/>
        <c:auto val="1"/>
        <c:lblOffset val="100"/>
        <c:baseTimeUnit val="years"/>
      </c:dateAx>
      <c:valAx>
        <c:axId val="22581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81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99.76</c:v>
                </c:pt>
                <c:pt idx="1">
                  <c:v>99.95</c:v>
                </c:pt>
                <c:pt idx="2">
                  <c:v>100.16</c:v>
                </c:pt>
                <c:pt idx="3">
                  <c:v>99.81</c:v>
                </c:pt>
                <c:pt idx="4">
                  <c:v>100.06</c:v>
                </c:pt>
              </c:numCache>
            </c:numRef>
          </c:val>
        </c:ser>
        <c:dLbls>
          <c:showLegendKey val="0"/>
          <c:showVal val="0"/>
          <c:showCatName val="0"/>
          <c:showSerName val="0"/>
          <c:showPercent val="0"/>
          <c:showBubbleSize val="0"/>
        </c:dLbls>
        <c:gapWidth val="150"/>
        <c:axId val="225158480"/>
        <c:axId val="22515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158480"/>
        <c:axId val="225158864"/>
      </c:lineChart>
      <c:dateAx>
        <c:axId val="225158480"/>
        <c:scaling>
          <c:orientation val="minMax"/>
        </c:scaling>
        <c:delete val="1"/>
        <c:axPos val="b"/>
        <c:numFmt formatCode="ge" sourceLinked="1"/>
        <c:majorTickMark val="none"/>
        <c:minorTickMark val="none"/>
        <c:tickLblPos val="none"/>
        <c:crossAx val="225158864"/>
        <c:crosses val="autoZero"/>
        <c:auto val="1"/>
        <c:lblOffset val="100"/>
        <c:baseTimeUnit val="years"/>
      </c:dateAx>
      <c:valAx>
        <c:axId val="22515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5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194672"/>
        <c:axId val="22520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194672"/>
        <c:axId val="225201200"/>
      </c:lineChart>
      <c:dateAx>
        <c:axId val="225194672"/>
        <c:scaling>
          <c:orientation val="minMax"/>
        </c:scaling>
        <c:delete val="1"/>
        <c:axPos val="b"/>
        <c:numFmt formatCode="ge" sourceLinked="1"/>
        <c:majorTickMark val="none"/>
        <c:minorTickMark val="none"/>
        <c:tickLblPos val="none"/>
        <c:crossAx val="225201200"/>
        <c:crosses val="autoZero"/>
        <c:auto val="1"/>
        <c:lblOffset val="100"/>
        <c:baseTimeUnit val="years"/>
      </c:dateAx>
      <c:valAx>
        <c:axId val="22520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19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583184"/>
        <c:axId val="22558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583184"/>
        <c:axId val="225583568"/>
      </c:lineChart>
      <c:dateAx>
        <c:axId val="225583184"/>
        <c:scaling>
          <c:orientation val="minMax"/>
        </c:scaling>
        <c:delete val="1"/>
        <c:axPos val="b"/>
        <c:numFmt formatCode="ge" sourceLinked="1"/>
        <c:majorTickMark val="none"/>
        <c:minorTickMark val="none"/>
        <c:tickLblPos val="none"/>
        <c:crossAx val="225583568"/>
        <c:crosses val="autoZero"/>
        <c:auto val="1"/>
        <c:lblOffset val="100"/>
        <c:baseTimeUnit val="years"/>
      </c:dateAx>
      <c:valAx>
        <c:axId val="22558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8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7677312"/>
        <c:axId val="107677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7677312"/>
        <c:axId val="107677704"/>
      </c:lineChart>
      <c:dateAx>
        <c:axId val="107677312"/>
        <c:scaling>
          <c:orientation val="minMax"/>
        </c:scaling>
        <c:delete val="1"/>
        <c:axPos val="b"/>
        <c:numFmt formatCode="ge" sourceLinked="1"/>
        <c:majorTickMark val="none"/>
        <c:minorTickMark val="none"/>
        <c:tickLblPos val="none"/>
        <c:crossAx val="107677704"/>
        <c:crosses val="autoZero"/>
        <c:auto val="1"/>
        <c:lblOffset val="100"/>
        <c:baseTimeUnit val="years"/>
      </c:dateAx>
      <c:valAx>
        <c:axId val="107677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67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25623576"/>
        <c:axId val="22562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25623576"/>
        <c:axId val="225623968"/>
      </c:lineChart>
      <c:dateAx>
        <c:axId val="225623576"/>
        <c:scaling>
          <c:orientation val="minMax"/>
        </c:scaling>
        <c:delete val="1"/>
        <c:axPos val="b"/>
        <c:numFmt formatCode="ge" sourceLinked="1"/>
        <c:majorTickMark val="none"/>
        <c:minorTickMark val="none"/>
        <c:tickLblPos val="none"/>
        <c:crossAx val="225623968"/>
        <c:crosses val="autoZero"/>
        <c:auto val="1"/>
        <c:lblOffset val="100"/>
        <c:baseTimeUnit val="years"/>
      </c:dateAx>
      <c:valAx>
        <c:axId val="22562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2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26063200"/>
        <c:axId val="226063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1665.33</c:v>
                </c:pt>
                <c:pt idx="1">
                  <c:v>1716.47</c:v>
                </c:pt>
                <c:pt idx="2">
                  <c:v>1741.94</c:v>
                </c:pt>
                <c:pt idx="3">
                  <c:v>1451.54</c:v>
                </c:pt>
                <c:pt idx="4">
                  <c:v>1700.42</c:v>
                </c:pt>
              </c:numCache>
            </c:numRef>
          </c:val>
          <c:smooth val="0"/>
        </c:ser>
        <c:dLbls>
          <c:showLegendKey val="0"/>
          <c:showVal val="0"/>
          <c:showCatName val="0"/>
          <c:showSerName val="0"/>
          <c:showPercent val="0"/>
          <c:showBubbleSize val="0"/>
        </c:dLbls>
        <c:marker val="1"/>
        <c:smooth val="0"/>
        <c:axId val="226063200"/>
        <c:axId val="226063592"/>
      </c:lineChart>
      <c:dateAx>
        <c:axId val="226063200"/>
        <c:scaling>
          <c:orientation val="minMax"/>
        </c:scaling>
        <c:delete val="1"/>
        <c:axPos val="b"/>
        <c:numFmt formatCode="ge" sourceLinked="1"/>
        <c:majorTickMark val="none"/>
        <c:minorTickMark val="none"/>
        <c:tickLblPos val="none"/>
        <c:crossAx val="226063592"/>
        <c:crosses val="autoZero"/>
        <c:auto val="1"/>
        <c:lblOffset val="100"/>
        <c:baseTimeUnit val="years"/>
      </c:dateAx>
      <c:valAx>
        <c:axId val="226063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6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53.94</c:v>
                </c:pt>
                <c:pt idx="1">
                  <c:v>45.58</c:v>
                </c:pt>
                <c:pt idx="2">
                  <c:v>46.17</c:v>
                </c:pt>
                <c:pt idx="3">
                  <c:v>37.880000000000003</c:v>
                </c:pt>
                <c:pt idx="4">
                  <c:v>39.51</c:v>
                </c:pt>
              </c:numCache>
            </c:numRef>
          </c:val>
        </c:ser>
        <c:dLbls>
          <c:showLegendKey val="0"/>
          <c:showVal val="0"/>
          <c:showCatName val="0"/>
          <c:showSerName val="0"/>
          <c:showPercent val="0"/>
          <c:showBubbleSize val="0"/>
        </c:dLbls>
        <c:gapWidth val="150"/>
        <c:axId val="225623184"/>
        <c:axId val="22606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37.92</c:v>
                </c:pt>
                <c:pt idx="1">
                  <c:v>35.049999999999997</c:v>
                </c:pt>
                <c:pt idx="2">
                  <c:v>33.86</c:v>
                </c:pt>
                <c:pt idx="3">
                  <c:v>33.58</c:v>
                </c:pt>
                <c:pt idx="4">
                  <c:v>34.51</c:v>
                </c:pt>
              </c:numCache>
            </c:numRef>
          </c:val>
          <c:smooth val="0"/>
        </c:ser>
        <c:dLbls>
          <c:showLegendKey val="0"/>
          <c:showVal val="0"/>
          <c:showCatName val="0"/>
          <c:showSerName val="0"/>
          <c:showPercent val="0"/>
          <c:showBubbleSize val="0"/>
        </c:dLbls>
        <c:marker val="1"/>
        <c:smooth val="0"/>
        <c:axId val="225623184"/>
        <c:axId val="226064768"/>
      </c:lineChart>
      <c:dateAx>
        <c:axId val="225623184"/>
        <c:scaling>
          <c:orientation val="minMax"/>
        </c:scaling>
        <c:delete val="1"/>
        <c:axPos val="b"/>
        <c:numFmt formatCode="ge" sourceLinked="1"/>
        <c:majorTickMark val="none"/>
        <c:minorTickMark val="none"/>
        <c:tickLblPos val="none"/>
        <c:crossAx val="226064768"/>
        <c:crosses val="autoZero"/>
        <c:auto val="1"/>
        <c:lblOffset val="100"/>
        <c:baseTimeUnit val="years"/>
      </c:dateAx>
      <c:valAx>
        <c:axId val="2260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62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433.46</c:v>
                </c:pt>
                <c:pt idx="1">
                  <c:v>518.72</c:v>
                </c:pt>
                <c:pt idx="2">
                  <c:v>519.55999999999995</c:v>
                </c:pt>
                <c:pt idx="3">
                  <c:v>639.14</c:v>
                </c:pt>
                <c:pt idx="4">
                  <c:v>615.49</c:v>
                </c:pt>
              </c:numCache>
            </c:numRef>
          </c:val>
        </c:ser>
        <c:dLbls>
          <c:showLegendKey val="0"/>
          <c:showVal val="0"/>
          <c:showCatName val="0"/>
          <c:showSerName val="0"/>
          <c:showPercent val="0"/>
          <c:showBubbleSize val="0"/>
        </c:dLbls>
        <c:gapWidth val="150"/>
        <c:axId val="226065944"/>
        <c:axId val="22606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438.71</c:v>
                </c:pt>
                <c:pt idx="1">
                  <c:v>463.38</c:v>
                </c:pt>
                <c:pt idx="2">
                  <c:v>510.15</c:v>
                </c:pt>
                <c:pt idx="3">
                  <c:v>514.39</c:v>
                </c:pt>
                <c:pt idx="4">
                  <c:v>476.11</c:v>
                </c:pt>
              </c:numCache>
            </c:numRef>
          </c:val>
          <c:smooth val="0"/>
        </c:ser>
        <c:dLbls>
          <c:showLegendKey val="0"/>
          <c:showVal val="0"/>
          <c:showCatName val="0"/>
          <c:showSerName val="0"/>
          <c:showPercent val="0"/>
          <c:showBubbleSize val="0"/>
        </c:dLbls>
        <c:marker val="1"/>
        <c:smooth val="0"/>
        <c:axId val="226065944"/>
        <c:axId val="226066336"/>
      </c:lineChart>
      <c:dateAx>
        <c:axId val="226065944"/>
        <c:scaling>
          <c:orientation val="minMax"/>
        </c:scaling>
        <c:delete val="1"/>
        <c:axPos val="b"/>
        <c:numFmt formatCode="ge" sourceLinked="1"/>
        <c:majorTickMark val="none"/>
        <c:minorTickMark val="none"/>
        <c:tickLblPos val="none"/>
        <c:crossAx val="226066336"/>
        <c:crosses val="autoZero"/>
        <c:auto val="1"/>
        <c:lblOffset val="100"/>
        <c:baseTimeUnit val="years"/>
      </c:dateAx>
      <c:valAx>
        <c:axId val="22606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606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9" zoomScaleNormal="100" workbookViewId="0">
      <selection activeCell="BK23" sqref="BK2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1" t="str">
        <f>データ!H6</f>
        <v>静岡県　熱海市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69" t="s">
        <v>5</v>
      </c>
      <c r="AE7" s="69"/>
      <c r="AF7" s="69"/>
      <c r="AG7" s="69"/>
      <c r="AH7" s="69"/>
      <c r="AI7" s="69"/>
      <c r="AJ7" s="69"/>
      <c r="AK7" s="4"/>
      <c r="AL7" s="69" t="s">
        <v>6</v>
      </c>
      <c r="AM7" s="69"/>
      <c r="AN7" s="69"/>
      <c r="AO7" s="69"/>
      <c r="AP7" s="69"/>
      <c r="AQ7" s="69"/>
      <c r="AR7" s="69"/>
      <c r="AS7" s="69"/>
      <c r="AT7" s="69" t="s">
        <v>7</v>
      </c>
      <c r="AU7" s="69"/>
      <c r="AV7" s="69"/>
      <c r="AW7" s="69"/>
      <c r="AX7" s="69"/>
      <c r="AY7" s="69"/>
      <c r="AZ7" s="69"/>
      <c r="BA7" s="69"/>
      <c r="BB7" s="69" t="s">
        <v>8</v>
      </c>
      <c r="BC7" s="69"/>
      <c r="BD7" s="69"/>
      <c r="BE7" s="69"/>
      <c r="BF7" s="69"/>
      <c r="BG7" s="69"/>
      <c r="BH7" s="69"/>
      <c r="BI7" s="69"/>
      <c r="BJ7" s="4"/>
      <c r="BK7" s="4"/>
      <c r="BL7" s="5" t="s">
        <v>9</v>
      </c>
      <c r="BM7" s="6"/>
      <c r="BN7" s="6"/>
      <c r="BO7" s="6"/>
      <c r="BP7" s="6"/>
      <c r="BQ7" s="6"/>
      <c r="BR7" s="6"/>
      <c r="BS7" s="6"/>
      <c r="BT7" s="6"/>
      <c r="BU7" s="6"/>
      <c r="BV7" s="6"/>
      <c r="BW7" s="6"/>
      <c r="BX7" s="6"/>
      <c r="BY7" s="7"/>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漁業集落排水</v>
      </c>
      <c r="Q8" s="78"/>
      <c r="R8" s="78"/>
      <c r="S8" s="78"/>
      <c r="T8" s="78"/>
      <c r="U8" s="78"/>
      <c r="V8" s="78"/>
      <c r="W8" s="78" t="str">
        <f>データ!L6</f>
        <v>H3</v>
      </c>
      <c r="X8" s="78"/>
      <c r="Y8" s="78"/>
      <c r="Z8" s="78"/>
      <c r="AA8" s="78"/>
      <c r="AB8" s="78"/>
      <c r="AC8" s="78"/>
      <c r="AD8" s="79" t="s">
        <v>122</v>
      </c>
      <c r="AE8" s="79"/>
      <c r="AF8" s="79"/>
      <c r="AG8" s="79"/>
      <c r="AH8" s="79"/>
      <c r="AI8" s="79"/>
      <c r="AJ8" s="79"/>
      <c r="AK8" s="4"/>
      <c r="AL8" s="73">
        <f>データ!S6</f>
        <v>37733</v>
      </c>
      <c r="AM8" s="73"/>
      <c r="AN8" s="73"/>
      <c r="AO8" s="73"/>
      <c r="AP8" s="73"/>
      <c r="AQ8" s="73"/>
      <c r="AR8" s="73"/>
      <c r="AS8" s="73"/>
      <c r="AT8" s="72">
        <f>データ!T6</f>
        <v>61.78</v>
      </c>
      <c r="AU8" s="72"/>
      <c r="AV8" s="72"/>
      <c r="AW8" s="72"/>
      <c r="AX8" s="72"/>
      <c r="AY8" s="72"/>
      <c r="AZ8" s="72"/>
      <c r="BA8" s="72"/>
      <c r="BB8" s="72">
        <f>データ!U6</f>
        <v>610.76</v>
      </c>
      <c r="BC8" s="72"/>
      <c r="BD8" s="72"/>
      <c r="BE8" s="72"/>
      <c r="BF8" s="72"/>
      <c r="BG8" s="72"/>
      <c r="BH8" s="72"/>
      <c r="BI8" s="72"/>
      <c r="BJ8" s="4"/>
      <c r="BK8" s="4"/>
      <c r="BL8" s="76" t="s">
        <v>10</v>
      </c>
      <c r="BM8" s="77"/>
      <c r="BN8" s="8" t="s">
        <v>11</v>
      </c>
      <c r="BO8" s="9"/>
      <c r="BP8" s="9"/>
      <c r="BQ8" s="9"/>
      <c r="BR8" s="9"/>
      <c r="BS8" s="9"/>
      <c r="BT8" s="9"/>
      <c r="BU8" s="9"/>
      <c r="BV8" s="9"/>
      <c r="BW8" s="9"/>
      <c r="BX8" s="9"/>
      <c r="BY8" s="10"/>
    </row>
    <row r="9" spans="1:78" ht="18.75" customHeight="1" x14ac:dyDescent="0.15">
      <c r="A9" s="2"/>
      <c r="B9" s="69" t="s">
        <v>12</v>
      </c>
      <c r="C9" s="69"/>
      <c r="D9" s="69"/>
      <c r="E9" s="69"/>
      <c r="F9" s="69"/>
      <c r="G9" s="69"/>
      <c r="H9" s="69"/>
      <c r="I9" s="69" t="s">
        <v>13</v>
      </c>
      <c r="J9" s="69"/>
      <c r="K9" s="69"/>
      <c r="L9" s="69"/>
      <c r="M9" s="69"/>
      <c r="N9" s="69"/>
      <c r="O9" s="69"/>
      <c r="P9" s="69" t="s">
        <v>14</v>
      </c>
      <c r="Q9" s="69"/>
      <c r="R9" s="69"/>
      <c r="S9" s="69"/>
      <c r="T9" s="69"/>
      <c r="U9" s="69"/>
      <c r="V9" s="69"/>
      <c r="W9" s="69" t="s">
        <v>15</v>
      </c>
      <c r="X9" s="69"/>
      <c r="Y9" s="69"/>
      <c r="Z9" s="69"/>
      <c r="AA9" s="69"/>
      <c r="AB9" s="69"/>
      <c r="AC9" s="69"/>
      <c r="AD9" s="69" t="s">
        <v>16</v>
      </c>
      <c r="AE9" s="69"/>
      <c r="AF9" s="69"/>
      <c r="AG9" s="69"/>
      <c r="AH9" s="69"/>
      <c r="AI9" s="69"/>
      <c r="AJ9" s="69"/>
      <c r="AK9" s="4"/>
      <c r="AL9" s="69" t="s">
        <v>17</v>
      </c>
      <c r="AM9" s="69"/>
      <c r="AN9" s="69"/>
      <c r="AO9" s="69"/>
      <c r="AP9" s="69"/>
      <c r="AQ9" s="69"/>
      <c r="AR9" s="69"/>
      <c r="AS9" s="69"/>
      <c r="AT9" s="69" t="s">
        <v>18</v>
      </c>
      <c r="AU9" s="69"/>
      <c r="AV9" s="69"/>
      <c r="AW9" s="69"/>
      <c r="AX9" s="69"/>
      <c r="AY9" s="69"/>
      <c r="AZ9" s="69"/>
      <c r="BA9" s="69"/>
      <c r="BB9" s="69" t="s">
        <v>19</v>
      </c>
      <c r="BC9" s="69"/>
      <c r="BD9" s="69"/>
      <c r="BE9" s="69"/>
      <c r="BF9" s="69"/>
      <c r="BG9" s="69"/>
      <c r="BH9" s="69"/>
      <c r="BI9" s="69"/>
      <c r="BJ9" s="4"/>
      <c r="BK9" s="4"/>
      <c r="BL9" s="70" t="s">
        <v>20</v>
      </c>
      <c r="BM9" s="71"/>
      <c r="BN9" s="11" t="s">
        <v>21</v>
      </c>
      <c r="BO9" s="12"/>
      <c r="BP9" s="12"/>
      <c r="BQ9" s="12"/>
      <c r="BR9" s="12"/>
      <c r="BS9" s="12"/>
      <c r="BT9" s="12"/>
      <c r="BU9" s="12"/>
      <c r="BV9" s="12"/>
      <c r="BW9" s="12"/>
      <c r="BX9" s="12"/>
      <c r="BY9" s="13"/>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0.37</v>
      </c>
      <c r="Q10" s="72"/>
      <c r="R10" s="72"/>
      <c r="S10" s="72"/>
      <c r="T10" s="72"/>
      <c r="U10" s="72"/>
      <c r="V10" s="72"/>
      <c r="W10" s="72">
        <f>データ!Q6</f>
        <v>105.93</v>
      </c>
      <c r="X10" s="72"/>
      <c r="Y10" s="72"/>
      <c r="Z10" s="72"/>
      <c r="AA10" s="72"/>
      <c r="AB10" s="72"/>
      <c r="AC10" s="72"/>
      <c r="AD10" s="73">
        <f>データ!R6</f>
        <v>3330</v>
      </c>
      <c r="AE10" s="73"/>
      <c r="AF10" s="73"/>
      <c r="AG10" s="73"/>
      <c r="AH10" s="73"/>
      <c r="AI10" s="73"/>
      <c r="AJ10" s="73"/>
      <c r="AK10" s="2"/>
      <c r="AL10" s="73">
        <f>データ!V6</f>
        <v>141</v>
      </c>
      <c r="AM10" s="73"/>
      <c r="AN10" s="73"/>
      <c r="AO10" s="73"/>
      <c r="AP10" s="73"/>
      <c r="AQ10" s="73"/>
      <c r="AR10" s="73"/>
      <c r="AS10" s="73"/>
      <c r="AT10" s="72">
        <f>データ!W6</f>
        <v>0.11</v>
      </c>
      <c r="AU10" s="72"/>
      <c r="AV10" s="72"/>
      <c r="AW10" s="72"/>
      <c r="AX10" s="72"/>
      <c r="AY10" s="72"/>
      <c r="AZ10" s="72"/>
      <c r="BA10" s="72"/>
      <c r="BB10" s="72">
        <f>データ!X6</f>
        <v>1281.82</v>
      </c>
      <c r="BC10" s="72"/>
      <c r="BD10" s="72"/>
      <c r="BE10" s="72"/>
      <c r="BF10" s="72"/>
      <c r="BG10" s="72"/>
      <c r="BH10" s="72"/>
      <c r="BI10" s="72"/>
      <c r="BJ10" s="2"/>
      <c r="BK10" s="2"/>
      <c r="BL10" s="74" t="s">
        <v>22</v>
      </c>
      <c r="BM10" s="75"/>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42" t="s">
        <v>26</v>
      </c>
      <c r="BM14" s="43"/>
      <c r="BN14" s="43"/>
      <c r="BO14" s="43"/>
      <c r="BP14" s="43"/>
      <c r="BQ14" s="43"/>
      <c r="BR14" s="43"/>
      <c r="BS14" s="43"/>
      <c r="BT14" s="43"/>
      <c r="BU14" s="43"/>
      <c r="BV14" s="43"/>
      <c r="BW14" s="43"/>
      <c r="BX14" s="43"/>
      <c r="BY14" s="43"/>
      <c r="BZ14" s="44"/>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5" t="s">
        <v>125</v>
      </c>
      <c r="BM16" s="56"/>
      <c r="BN16" s="56"/>
      <c r="BO16" s="56"/>
      <c r="BP16" s="56"/>
      <c r="BQ16" s="56"/>
      <c r="BR16" s="56"/>
      <c r="BS16" s="56"/>
      <c r="BT16" s="56"/>
      <c r="BU16" s="56"/>
      <c r="BV16" s="56"/>
      <c r="BW16" s="56"/>
      <c r="BX16" s="56"/>
      <c r="BY16" s="56"/>
      <c r="BZ16" s="57"/>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5"/>
      <c r="BM17" s="56"/>
      <c r="BN17" s="56"/>
      <c r="BO17" s="56"/>
      <c r="BP17" s="56"/>
      <c r="BQ17" s="56"/>
      <c r="BR17" s="56"/>
      <c r="BS17" s="56"/>
      <c r="BT17" s="56"/>
      <c r="BU17" s="56"/>
      <c r="BV17" s="56"/>
      <c r="BW17" s="56"/>
      <c r="BX17" s="56"/>
      <c r="BY17" s="56"/>
      <c r="BZ17" s="57"/>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5"/>
      <c r="BM18" s="56"/>
      <c r="BN18" s="56"/>
      <c r="BO18" s="56"/>
      <c r="BP18" s="56"/>
      <c r="BQ18" s="56"/>
      <c r="BR18" s="56"/>
      <c r="BS18" s="56"/>
      <c r="BT18" s="56"/>
      <c r="BU18" s="56"/>
      <c r="BV18" s="56"/>
      <c r="BW18" s="56"/>
      <c r="BX18" s="56"/>
      <c r="BY18" s="56"/>
      <c r="BZ18" s="57"/>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5"/>
      <c r="BM19" s="56"/>
      <c r="BN19" s="56"/>
      <c r="BO19" s="56"/>
      <c r="BP19" s="56"/>
      <c r="BQ19" s="56"/>
      <c r="BR19" s="56"/>
      <c r="BS19" s="56"/>
      <c r="BT19" s="56"/>
      <c r="BU19" s="56"/>
      <c r="BV19" s="56"/>
      <c r="BW19" s="56"/>
      <c r="BX19" s="56"/>
      <c r="BY19" s="56"/>
      <c r="BZ19" s="57"/>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5"/>
      <c r="BM20" s="56"/>
      <c r="BN20" s="56"/>
      <c r="BO20" s="56"/>
      <c r="BP20" s="56"/>
      <c r="BQ20" s="56"/>
      <c r="BR20" s="56"/>
      <c r="BS20" s="56"/>
      <c r="BT20" s="56"/>
      <c r="BU20" s="56"/>
      <c r="BV20" s="56"/>
      <c r="BW20" s="56"/>
      <c r="BX20" s="56"/>
      <c r="BY20" s="56"/>
      <c r="BZ20" s="57"/>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5"/>
      <c r="BM21" s="56"/>
      <c r="BN21" s="56"/>
      <c r="BO21" s="56"/>
      <c r="BP21" s="56"/>
      <c r="BQ21" s="56"/>
      <c r="BR21" s="56"/>
      <c r="BS21" s="56"/>
      <c r="BT21" s="56"/>
      <c r="BU21" s="56"/>
      <c r="BV21" s="56"/>
      <c r="BW21" s="56"/>
      <c r="BX21" s="56"/>
      <c r="BY21" s="56"/>
      <c r="BZ21" s="57"/>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5"/>
      <c r="BM22" s="56"/>
      <c r="BN22" s="56"/>
      <c r="BO22" s="56"/>
      <c r="BP22" s="56"/>
      <c r="BQ22" s="56"/>
      <c r="BR22" s="56"/>
      <c r="BS22" s="56"/>
      <c r="BT22" s="56"/>
      <c r="BU22" s="56"/>
      <c r="BV22" s="56"/>
      <c r="BW22" s="56"/>
      <c r="BX22" s="56"/>
      <c r="BY22" s="56"/>
      <c r="BZ22" s="57"/>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5"/>
      <c r="BM23" s="56"/>
      <c r="BN23" s="56"/>
      <c r="BO23" s="56"/>
      <c r="BP23" s="56"/>
      <c r="BQ23" s="56"/>
      <c r="BR23" s="56"/>
      <c r="BS23" s="56"/>
      <c r="BT23" s="56"/>
      <c r="BU23" s="56"/>
      <c r="BV23" s="56"/>
      <c r="BW23" s="56"/>
      <c r="BX23" s="56"/>
      <c r="BY23" s="56"/>
      <c r="BZ23" s="57"/>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5"/>
      <c r="BM24" s="56"/>
      <c r="BN24" s="56"/>
      <c r="BO24" s="56"/>
      <c r="BP24" s="56"/>
      <c r="BQ24" s="56"/>
      <c r="BR24" s="56"/>
      <c r="BS24" s="56"/>
      <c r="BT24" s="56"/>
      <c r="BU24" s="56"/>
      <c r="BV24" s="56"/>
      <c r="BW24" s="56"/>
      <c r="BX24" s="56"/>
      <c r="BY24" s="56"/>
      <c r="BZ24" s="57"/>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5"/>
      <c r="BM25" s="56"/>
      <c r="BN25" s="56"/>
      <c r="BO25" s="56"/>
      <c r="BP25" s="56"/>
      <c r="BQ25" s="56"/>
      <c r="BR25" s="56"/>
      <c r="BS25" s="56"/>
      <c r="BT25" s="56"/>
      <c r="BU25" s="56"/>
      <c r="BV25" s="56"/>
      <c r="BW25" s="56"/>
      <c r="BX25" s="56"/>
      <c r="BY25" s="56"/>
      <c r="BZ25" s="57"/>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5"/>
      <c r="BM26" s="56"/>
      <c r="BN26" s="56"/>
      <c r="BO26" s="56"/>
      <c r="BP26" s="56"/>
      <c r="BQ26" s="56"/>
      <c r="BR26" s="56"/>
      <c r="BS26" s="56"/>
      <c r="BT26" s="56"/>
      <c r="BU26" s="56"/>
      <c r="BV26" s="56"/>
      <c r="BW26" s="56"/>
      <c r="BX26" s="56"/>
      <c r="BY26" s="56"/>
      <c r="BZ26" s="57"/>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5"/>
      <c r="BM27" s="56"/>
      <c r="BN27" s="56"/>
      <c r="BO27" s="56"/>
      <c r="BP27" s="56"/>
      <c r="BQ27" s="56"/>
      <c r="BR27" s="56"/>
      <c r="BS27" s="56"/>
      <c r="BT27" s="56"/>
      <c r="BU27" s="56"/>
      <c r="BV27" s="56"/>
      <c r="BW27" s="56"/>
      <c r="BX27" s="56"/>
      <c r="BY27" s="56"/>
      <c r="BZ27" s="57"/>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5"/>
      <c r="BM28" s="56"/>
      <c r="BN28" s="56"/>
      <c r="BO28" s="56"/>
      <c r="BP28" s="56"/>
      <c r="BQ28" s="56"/>
      <c r="BR28" s="56"/>
      <c r="BS28" s="56"/>
      <c r="BT28" s="56"/>
      <c r="BU28" s="56"/>
      <c r="BV28" s="56"/>
      <c r="BW28" s="56"/>
      <c r="BX28" s="56"/>
      <c r="BY28" s="56"/>
      <c r="BZ28" s="57"/>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5"/>
      <c r="BM29" s="56"/>
      <c r="BN29" s="56"/>
      <c r="BO29" s="56"/>
      <c r="BP29" s="56"/>
      <c r="BQ29" s="56"/>
      <c r="BR29" s="56"/>
      <c r="BS29" s="56"/>
      <c r="BT29" s="56"/>
      <c r="BU29" s="56"/>
      <c r="BV29" s="56"/>
      <c r="BW29" s="56"/>
      <c r="BX29" s="56"/>
      <c r="BY29" s="56"/>
      <c r="BZ29" s="57"/>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5"/>
      <c r="BM30" s="56"/>
      <c r="BN30" s="56"/>
      <c r="BO30" s="56"/>
      <c r="BP30" s="56"/>
      <c r="BQ30" s="56"/>
      <c r="BR30" s="56"/>
      <c r="BS30" s="56"/>
      <c r="BT30" s="56"/>
      <c r="BU30" s="56"/>
      <c r="BV30" s="56"/>
      <c r="BW30" s="56"/>
      <c r="BX30" s="56"/>
      <c r="BY30" s="56"/>
      <c r="BZ30" s="57"/>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5"/>
      <c r="BM31" s="56"/>
      <c r="BN31" s="56"/>
      <c r="BO31" s="56"/>
      <c r="BP31" s="56"/>
      <c r="BQ31" s="56"/>
      <c r="BR31" s="56"/>
      <c r="BS31" s="56"/>
      <c r="BT31" s="56"/>
      <c r="BU31" s="56"/>
      <c r="BV31" s="56"/>
      <c r="BW31" s="56"/>
      <c r="BX31" s="56"/>
      <c r="BY31" s="56"/>
      <c r="BZ31" s="57"/>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5"/>
      <c r="BM32" s="56"/>
      <c r="BN32" s="56"/>
      <c r="BO32" s="56"/>
      <c r="BP32" s="56"/>
      <c r="BQ32" s="56"/>
      <c r="BR32" s="56"/>
      <c r="BS32" s="56"/>
      <c r="BT32" s="56"/>
      <c r="BU32" s="56"/>
      <c r="BV32" s="56"/>
      <c r="BW32" s="56"/>
      <c r="BX32" s="56"/>
      <c r="BY32" s="56"/>
      <c r="BZ32" s="57"/>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5"/>
      <c r="BM33" s="56"/>
      <c r="BN33" s="56"/>
      <c r="BO33" s="56"/>
      <c r="BP33" s="56"/>
      <c r="BQ33" s="56"/>
      <c r="BR33" s="56"/>
      <c r="BS33" s="56"/>
      <c r="BT33" s="56"/>
      <c r="BU33" s="56"/>
      <c r="BV33" s="56"/>
      <c r="BW33" s="56"/>
      <c r="BX33" s="56"/>
      <c r="BY33" s="56"/>
      <c r="BZ33" s="57"/>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55"/>
      <c r="BM34" s="56"/>
      <c r="BN34" s="56"/>
      <c r="BO34" s="56"/>
      <c r="BP34" s="56"/>
      <c r="BQ34" s="56"/>
      <c r="BR34" s="56"/>
      <c r="BS34" s="56"/>
      <c r="BT34" s="56"/>
      <c r="BU34" s="56"/>
      <c r="BV34" s="56"/>
      <c r="BW34" s="56"/>
      <c r="BX34" s="56"/>
      <c r="BY34" s="56"/>
      <c r="BZ34" s="57"/>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55"/>
      <c r="BM35" s="56"/>
      <c r="BN35" s="56"/>
      <c r="BO35" s="56"/>
      <c r="BP35" s="56"/>
      <c r="BQ35" s="56"/>
      <c r="BR35" s="56"/>
      <c r="BS35" s="56"/>
      <c r="BT35" s="56"/>
      <c r="BU35" s="56"/>
      <c r="BV35" s="56"/>
      <c r="BW35" s="56"/>
      <c r="BX35" s="56"/>
      <c r="BY35" s="56"/>
      <c r="BZ35" s="57"/>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5"/>
      <c r="BM36" s="56"/>
      <c r="BN36" s="56"/>
      <c r="BO36" s="56"/>
      <c r="BP36" s="56"/>
      <c r="BQ36" s="56"/>
      <c r="BR36" s="56"/>
      <c r="BS36" s="56"/>
      <c r="BT36" s="56"/>
      <c r="BU36" s="56"/>
      <c r="BV36" s="56"/>
      <c r="BW36" s="56"/>
      <c r="BX36" s="56"/>
      <c r="BY36" s="56"/>
      <c r="BZ36" s="57"/>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5"/>
      <c r="BM37" s="56"/>
      <c r="BN37" s="56"/>
      <c r="BO37" s="56"/>
      <c r="BP37" s="56"/>
      <c r="BQ37" s="56"/>
      <c r="BR37" s="56"/>
      <c r="BS37" s="56"/>
      <c r="BT37" s="56"/>
      <c r="BU37" s="56"/>
      <c r="BV37" s="56"/>
      <c r="BW37" s="56"/>
      <c r="BX37" s="56"/>
      <c r="BY37" s="56"/>
      <c r="BZ37" s="57"/>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5"/>
      <c r="BM38" s="56"/>
      <c r="BN38" s="56"/>
      <c r="BO38" s="56"/>
      <c r="BP38" s="56"/>
      <c r="BQ38" s="56"/>
      <c r="BR38" s="56"/>
      <c r="BS38" s="56"/>
      <c r="BT38" s="56"/>
      <c r="BU38" s="56"/>
      <c r="BV38" s="56"/>
      <c r="BW38" s="56"/>
      <c r="BX38" s="56"/>
      <c r="BY38" s="56"/>
      <c r="BZ38" s="57"/>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5"/>
      <c r="BM39" s="56"/>
      <c r="BN39" s="56"/>
      <c r="BO39" s="56"/>
      <c r="BP39" s="56"/>
      <c r="BQ39" s="56"/>
      <c r="BR39" s="56"/>
      <c r="BS39" s="56"/>
      <c r="BT39" s="56"/>
      <c r="BU39" s="56"/>
      <c r="BV39" s="56"/>
      <c r="BW39" s="56"/>
      <c r="BX39" s="56"/>
      <c r="BY39" s="56"/>
      <c r="BZ39" s="57"/>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5"/>
      <c r="BM40" s="56"/>
      <c r="BN40" s="56"/>
      <c r="BO40" s="56"/>
      <c r="BP40" s="56"/>
      <c r="BQ40" s="56"/>
      <c r="BR40" s="56"/>
      <c r="BS40" s="56"/>
      <c r="BT40" s="56"/>
      <c r="BU40" s="56"/>
      <c r="BV40" s="56"/>
      <c r="BW40" s="56"/>
      <c r="BX40" s="56"/>
      <c r="BY40" s="56"/>
      <c r="BZ40" s="57"/>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5"/>
      <c r="BM41" s="56"/>
      <c r="BN41" s="56"/>
      <c r="BO41" s="56"/>
      <c r="BP41" s="56"/>
      <c r="BQ41" s="56"/>
      <c r="BR41" s="56"/>
      <c r="BS41" s="56"/>
      <c r="BT41" s="56"/>
      <c r="BU41" s="56"/>
      <c r="BV41" s="56"/>
      <c r="BW41" s="56"/>
      <c r="BX41" s="56"/>
      <c r="BY41" s="56"/>
      <c r="BZ41" s="57"/>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5"/>
      <c r="BM42" s="56"/>
      <c r="BN42" s="56"/>
      <c r="BO42" s="56"/>
      <c r="BP42" s="56"/>
      <c r="BQ42" s="56"/>
      <c r="BR42" s="56"/>
      <c r="BS42" s="56"/>
      <c r="BT42" s="56"/>
      <c r="BU42" s="56"/>
      <c r="BV42" s="56"/>
      <c r="BW42" s="56"/>
      <c r="BX42" s="56"/>
      <c r="BY42" s="56"/>
      <c r="BZ42" s="57"/>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5"/>
      <c r="BM43" s="56"/>
      <c r="BN43" s="56"/>
      <c r="BO43" s="56"/>
      <c r="BP43" s="56"/>
      <c r="BQ43" s="56"/>
      <c r="BR43" s="56"/>
      <c r="BS43" s="56"/>
      <c r="BT43" s="56"/>
      <c r="BU43" s="56"/>
      <c r="BV43" s="56"/>
      <c r="BW43" s="56"/>
      <c r="BX43" s="56"/>
      <c r="BY43" s="56"/>
      <c r="BZ43" s="57"/>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8"/>
      <c r="BM44" s="59"/>
      <c r="BN44" s="59"/>
      <c r="BO44" s="59"/>
      <c r="BP44" s="59"/>
      <c r="BQ44" s="59"/>
      <c r="BR44" s="59"/>
      <c r="BS44" s="59"/>
      <c r="BT44" s="59"/>
      <c r="BU44" s="59"/>
      <c r="BV44" s="59"/>
      <c r="BW44" s="59"/>
      <c r="BX44" s="59"/>
      <c r="BY44" s="59"/>
      <c r="BZ44" s="60"/>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55" t="s">
        <v>124</v>
      </c>
      <c r="BM47" s="56"/>
      <c r="BN47" s="56"/>
      <c r="BO47" s="56"/>
      <c r="BP47" s="56"/>
      <c r="BQ47" s="56"/>
      <c r="BR47" s="56"/>
      <c r="BS47" s="56"/>
      <c r="BT47" s="56"/>
      <c r="BU47" s="56"/>
      <c r="BV47" s="56"/>
      <c r="BW47" s="56"/>
      <c r="BX47" s="56"/>
      <c r="BY47" s="56"/>
      <c r="BZ47" s="57"/>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55"/>
      <c r="BM48" s="56"/>
      <c r="BN48" s="56"/>
      <c r="BO48" s="56"/>
      <c r="BP48" s="56"/>
      <c r="BQ48" s="56"/>
      <c r="BR48" s="56"/>
      <c r="BS48" s="56"/>
      <c r="BT48" s="56"/>
      <c r="BU48" s="56"/>
      <c r="BV48" s="56"/>
      <c r="BW48" s="56"/>
      <c r="BX48" s="56"/>
      <c r="BY48" s="56"/>
      <c r="BZ48" s="57"/>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55"/>
      <c r="BM49" s="56"/>
      <c r="BN49" s="56"/>
      <c r="BO49" s="56"/>
      <c r="BP49" s="56"/>
      <c r="BQ49" s="56"/>
      <c r="BR49" s="56"/>
      <c r="BS49" s="56"/>
      <c r="BT49" s="56"/>
      <c r="BU49" s="56"/>
      <c r="BV49" s="56"/>
      <c r="BW49" s="56"/>
      <c r="BX49" s="56"/>
      <c r="BY49" s="56"/>
      <c r="BZ49" s="57"/>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55"/>
      <c r="BM50" s="56"/>
      <c r="BN50" s="56"/>
      <c r="BO50" s="56"/>
      <c r="BP50" s="56"/>
      <c r="BQ50" s="56"/>
      <c r="BR50" s="56"/>
      <c r="BS50" s="56"/>
      <c r="BT50" s="56"/>
      <c r="BU50" s="56"/>
      <c r="BV50" s="56"/>
      <c r="BW50" s="56"/>
      <c r="BX50" s="56"/>
      <c r="BY50" s="56"/>
      <c r="BZ50" s="57"/>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55"/>
      <c r="BM51" s="56"/>
      <c r="BN51" s="56"/>
      <c r="BO51" s="56"/>
      <c r="BP51" s="56"/>
      <c r="BQ51" s="56"/>
      <c r="BR51" s="56"/>
      <c r="BS51" s="56"/>
      <c r="BT51" s="56"/>
      <c r="BU51" s="56"/>
      <c r="BV51" s="56"/>
      <c r="BW51" s="56"/>
      <c r="BX51" s="56"/>
      <c r="BY51" s="56"/>
      <c r="BZ51" s="57"/>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55"/>
      <c r="BM52" s="56"/>
      <c r="BN52" s="56"/>
      <c r="BO52" s="56"/>
      <c r="BP52" s="56"/>
      <c r="BQ52" s="56"/>
      <c r="BR52" s="56"/>
      <c r="BS52" s="56"/>
      <c r="BT52" s="56"/>
      <c r="BU52" s="56"/>
      <c r="BV52" s="56"/>
      <c r="BW52" s="56"/>
      <c r="BX52" s="56"/>
      <c r="BY52" s="56"/>
      <c r="BZ52" s="57"/>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55"/>
      <c r="BM53" s="56"/>
      <c r="BN53" s="56"/>
      <c r="BO53" s="56"/>
      <c r="BP53" s="56"/>
      <c r="BQ53" s="56"/>
      <c r="BR53" s="56"/>
      <c r="BS53" s="56"/>
      <c r="BT53" s="56"/>
      <c r="BU53" s="56"/>
      <c r="BV53" s="56"/>
      <c r="BW53" s="56"/>
      <c r="BX53" s="56"/>
      <c r="BY53" s="56"/>
      <c r="BZ53" s="57"/>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55"/>
      <c r="BM54" s="56"/>
      <c r="BN54" s="56"/>
      <c r="BO54" s="56"/>
      <c r="BP54" s="56"/>
      <c r="BQ54" s="56"/>
      <c r="BR54" s="56"/>
      <c r="BS54" s="56"/>
      <c r="BT54" s="56"/>
      <c r="BU54" s="56"/>
      <c r="BV54" s="56"/>
      <c r="BW54" s="56"/>
      <c r="BX54" s="56"/>
      <c r="BY54" s="56"/>
      <c r="BZ54" s="57"/>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55"/>
      <c r="BM55" s="56"/>
      <c r="BN55" s="56"/>
      <c r="BO55" s="56"/>
      <c r="BP55" s="56"/>
      <c r="BQ55" s="56"/>
      <c r="BR55" s="56"/>
      <c r="BS55" s="56"/>
      <c r="BT55" s="56"/>
      <c r="BU55" s="56"/>
      <c r="BV55" s="56"/>
      <c r="BW55" s="56"/>
      <c r="BX55" s="56"/>
      <c r="BY55" s="56"/>
      <c r="BZ55" s="57"/>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55"/>
      <c r="BM56" s="56"/>
      <c r="BN56" s="56"/>
      <c r="BO56" s="56"/>
      <c r="BP56" s="56"/>
      <c r="BQ56" s="56"/>
      <c r="BR56" s="56"/>
      <c r="BS56" s="56"/>
      <c r="BT56" s="56"/>
      <c r="BU56" s="56"/>
      <c r="BV56" s="56"/>
      <c r="BW56" s="56"/>
      <c r="BX56" s="56"/>
      <c r="BY56" s="56"/>
      <c r="BZ56" s="57"/>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55"/>
      <c r="BM57" s="56"/>
      <c r="BN57" s="56"/>
      <c r="BO57" s="56"/>
      <c r="BP57" s="56"/>
      <c r="BQ57" s="56"/>
      <c r="BR57" s="56"/>
      <c r="BS57" s="56"/>
      <c r="BT57" s="56"/>
      <c r="BU57" s="56"/>
      <c r="BV57" s="56"/>
      <c r="BW57" s="56"/>
      <c r="BX57" s="56"/>
      <c r="BY57" s="56"/>
      <c r="BZ57" s="5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5"/>
      <c r="BM58" s="56"/>
      <c r="BN58" s="56"/>
      <c r="BO58" s="56"/>
      <c r="BP58" s="56"/>
      <c r="BQ58" s="56"/>
      <c r="BR58" s="56"/>
      <c r="BS58" s="56"/>
      <c r="BT58" s="56"/>
      <c r="BU58" s="56"/>
      <c r="BV58" s="56"/>
      <c r="BW58" s="56"/>
      <c r="BX58" s="56"/>
      <c r="BY58" s="56"/>
      <c r="BZ58" s="5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5"/>
      <c r="BM59" s="56"/>
      <c r="BN59" s="56"/>
      <c r="BO59" s="56"/>
      <c r="BP59" s="56"/>
      <c r="BQ59" s="56"/>
      <c r="BR59" s="56"/>
      <c r="BS59" s="56"/>
      <c r="BT59" s="56"/>
      <c r="BU59" s="56"/>
      <c r="BV59" s="56"/>
      <c r="BW59" s="56"/>
      <c r="BX59" s="56"/>
      <c r="BY59" s="56"/>
      <c r="BZ59" s="57"/>
    </row>
    <row r="60" spans="1:78" ht="13.5" customHeight="1" x14ac:dyDescent="0.15">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5"/>
      <c r="BM60" s="56"/>
      <c r="BN60" s="56"/>
      <c r="BO60" s="56"/>
      <c r="BP60" s="56"/>
      <c r="BQ60" s="56"/>
      <c r="BR60" s="56"/>
      <c r="BS60" s="56"/>
      <c r="BT60" s="56"/>
      <c r="BU60" s="56"/>
      <c r="BV60" s="56"/>
      <c r="BW60" s="56"/>
      <c r="BX60" s="56"/>
      <c r="BY60" s="56"/>
      <c r="BZ60" s="57"/>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5"/>
      <c r="BM61" s="56"/>
      <c r="BN61" s="56"/>
      <c r="BO61" s="56"/>
      <c r="BP61" s="56"/>
      <c r="BQ61" s="56"/>
      <c r="BR61" s="56"/>
      <c r="BS61" s="56"/>
      <c r="BT61" s="56"/>
      <c r="BU61" s="56"/>
      <c r="BV61" s="56"/>
      <c r="BW61" s="56"/>
      <c r="BX61" s="56"/>
      <c r="BY61" s="56"/>
      <c r="BZ61" s="57"/>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55"/>
      <c r="BM62" s="56"/>
      <c r="BN62" s="56"/>
      <c r="BO62" s="56"/>
      <c r="BP62" s="56"/>
      <c r="BQ62" s="56"/>
      <c r="BR62" s="56"/>
      <c r="BS62" s="56"/>
      <c r="BT62" s="56"/>
      <c r="BU62" s="56"/>
      <c r="BV62" s="56"/>
      <c r="BW62" s="56"/>
      <c r="BX62" s="56"/>
      <c r="BY62" s="56"/>
      <c r="BZ62" s="57"/>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8"/>
      <c r="BM63" s="59"/>
      <c r="BN63" s="59"/>
      <c r="BO63" s="59"/>
      <c r="BP63" s="59"/>
      <c r="BQ63" s="59"/>
      <c r="BR63" s="59"/>
      <c r="BS63" s="59"/>
      <c r="BT63" s="59"/>
      <c r="BU63" s="59"/>
      <c r="BV63" s="59"/>
      <c r="BW63" s="59"/>
      <c r="BX63" s="59"/>
      <c r="BY63" s="59"/>
      <c r="BZ63" s="60"/>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【985.48】</v>
      </c>
      <c r="I86" s="26" t="str">
        <f>データ!CA6</f>
        <v>【45.38】</v>
      </c>
      <c r="J86" s="26" t="str">
        <f>データ!CL6</f>
        <v>【377.04】</v>
      </c>
      <c r="K86" s="26" t="str">
        <f>データ!CW6</f>
        <v>【34.15】</v>
      </c>
      <c r="L86" s="26" t="str">
        <f>データ!DH6</f>
        <v>【78.22】</v>
      </c>
      <c r="M86" s="26" t="s">
        <v>56</v>
      </c>
      <c r="N86" s="26" t="s">
        <v>56</v>
      </c>
      <c r="O86" s="26" t="str">
        <f>データ!EO6</f>
        <v>【0.01】</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222054</v>
      </c>
      <c r="D6" s="33">
        <f t="shared" si="3"/>
        <v>47</v>
      </c>
      <c r="E6" s="33">
        <f t="shared" si="3"/>
        <v>17</v>
      </c>
      <c r="F6" s="33">
        <f t="shared" si="3"/>
        <v>6</v>
      </c>
      <c r="G6" s="33">
        <f t="shared" si="3"/>
        <v>0</v>
      </c>
      <c r="H6" s="33" t="str">
        <f t="shared" si="3"/>
        <v>静岡県　熱海市</v>
      </c>
      <c r="I6" s="33" t="str">
        <f t="shared" si="3"/>
        <v>法非適用</v>
      </c>
      <c r="J6" s="33" t="str">
        <f t="shared" si="3"/>
        <v>下水道事業</v>
      </c>
      <c r="K6" s="33" t="str">
        <f t="shared" si="3"/>
        <v>漁業集落排水</v>
      </c>
      <c r="L6" s="33" t="str">
        <f t="shared" si="3"/>
        <v>H3</v>
      </c>
      <c r="M6" s="33">
        <f t="shared" si="3"/>
        <v>0</v>
      </c>
      <c r="N6" s="34" t="str">
        <f t="shared" si="3"/>
        <v>-</v>
      </c>
      <c r="O6" s="34" t="str">
        <f t="shared" si="3"/>
        <v>該当数値なし</v>
      </c>
      <c r="P6" s="34">
        <f t="shared" si="3"/>
        <v>0.37</v>
      </c>
      <c r="Q6" s="34">
        <f t="shared" si="3"/>
        <v>105.93</v>
      </c>
      <c r="R6" s="34">
        <f t="shared" si="3"/>
        <v>3330</v>
      </c>
      <c r="S6" s="34">
        <f t="shared" si="3"/>
        <v>37733</v>
      </c>
      <c r="T6" s="34">
        <f t="shared" si="3"/>
        <v>61.78</v>
      </c>
      <c r="U6" s="34">
        <f t="shared" si="3"/>
        <v>610.76</v>
      </c>
      <c r="V6" s="34">
        <f t="shared" si="3"/>
        <v>141</v>
      </c>
      <c r="W6" s="34">
        <f t="shared" si="3"/>
        <v>0.11</v>
      </c>
      <c r="X6" s="34">
        <f t="shared" si="3"/>
        <v>1281.82</v>
      </c>
      <c r="Y6" s="35">
        <f>IF(Y7="",NA(),Y7)</f>
        <v>99.76</v>
      </c>
      <c r="Z6" s="35">
        <f t="shared" ref="Z6:AH6" si="4">IF(Z7="",NA(),Z7)</f>
        <v>99.95</v>
      </c>
      <c r="AA6" s="35">
        <f t="shared" si="4"/>
        <v>100.16</v>
      </c>
      <c r="AB6" s="35">
        <f t="shared" si="4"/>
        <v>99.81</v>
      </c>
      <c r="AC6" s="35">
        <f t="shared" si="4"/>
        <v>100.06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1665.33</v>
      </c>
      <c r="BL6" s="35">
        <f t="shared" si="7"/>
        <v>1716.47</v>
      </c>
      <c r="BM6" s="35">
        <f t="shared" si="7"/>
        <v>1741.94</v>
      </c>
      <c r="BN6" s="35">
        <f t="shared" si="7"/>
        <v>1451.54</v>
      </c>
      <c r="BO6" s="35">
        <f t="shared" si="7"/>
        <v>1700.42</v>
      </c>
      <c r="BP6" s="34" t="str">
        <f>IF(BP7="","",IF(BP7="-","【-】","【"&amp;SUBSTITUTE(TEXT(BP7,"#,##0.00"),"-","△")&amp;"】"))</f>
        <v>【985.48】</v>
      </c>
      <c r="BQ6" s="35">
        <f>IF(BQ7="",NA(),BQ7)</f>
        <v>53.94</v>
      </c>
      <c r="BR6" s="35">
        <f t="shared" ref="BR6:BZ6" si="8">IF(BR7="",NA(),BR7)</f>
        <v>45.58</v>
      </c>
      <c r="BS6" s="35">
        <f t="shared" si="8"/>
        <v>46.17</v>
      </c>
      <c r="BT6" s="35">
        <f t="shared" si="8"/>
        <v>37.880000000000003</v>
      </c>
      <c r="BU6" s="35">
        <f t="shared" si="8"/>
        <v>39.51</v>
      </c>
      <c r="BV6" s="35">
        <f t="shared" si="8"/>
        <v>37.92</v>
      </c>
      <c r="BW6" s="35">
        <f t="shared" si="8"/>
        <v>35.049999999999997</v>
      </c>
      <c r="BX6" s="35">
        <f t="shared" si="8"/>
        <v>33.86</v>
      </c>
      <c r="BY6" s="35">
        <f t="shared" si="8"/>
        <v>33.58</v>
      </c>
      <c r="BZ6" s="35">
        <f t="shared" si="8"/>
        <v>34.51</v>
      </c>
      <c r="CA6" s="34" t="str">
        <f>IF(CA7="","",IF(CA7="-","【-】","【"&amp;SUBSTITUTE(TEXT(CA7,"#,##0.00"),"-","△")&amp;"】"))</f>
        <v>【45.38】</v>
      </c>
      <c r="CB6" s="35">
        <f>IF(CB7="",NA(),CB7)</f>
        <v>433.46</v>
      </c>
      <c r="CC6" s="35">
        <f t="shared" ref="CC6:CK6" si="9">IF(CC7="",NA(),CC7)</f>
        <v>518.72</v>
      </c>
      <c r="CD6" s="35">
        <f t="shared" si="9"/>
        <v>519.55999999999995</v>
      </c>
      <c r="CE6" s="35">
        <f t="shared" si="9"/>
        <v>639.14</v>
      </c>
      <c r="CF6" s="35">
        <f t="shared" si="9"/>
        <v>615.49</v>
      </c>
      <c r="CG6" s="35">
        <f t="shared" si="9"/>
        <v>438.71</v>
      </c>
      <c r="CH6" s="35">
        <f t="shared" si="9"/>
        <v>463.38</v>
      </c>
      <c r="CI6" s="35">
        <f t="shared" si="9"/>
        <v>510.15</v>
      </c>
      <c r="CJ6" s="35">
        <f t="shared" si="9"/>
        <v>514.39</v>
      </c>
      <c r="CK6" s="35">
        <f t="shared" si="9"/>
        <v>476.11</v>
      </c>
      <c r="CL6" s="34" t="str">
        <f>IF(CL7="","",IF(CL7="-","【-】","【"&amp;SUBSTITUTE(TEXT(CL7,"#,##0.00"),"-","△")&amp;"】"))</f>
        <v>【377.04】</v>
      </c>
      <c r="CM6" s="35">
        <f>IF(CM7="",NA(),CM7)</f>
        <v>12.4</v>
      </c>
      <c r="CN6" s="35">
        <f t="shared" ref="CN6:CV6" si="10">IF(CN7="",NA(),CN7)</f>
        <v>11.61</v>
      </c>
      <c r="CO6" s="35">
        <f t="shared" si="10"/>
        <v>11.81</v>
      </c>
      <c r="CP6" s="35">
        <f t="shared" si="10"/>
        <v>11.81</v>
      </c>
      <c r="CQ6" s="35">
        <f t="shared" si="10"/>
        <v>12.01</v>
      </c>
      <c r="CR6" s="35">
        <f t="shared" si="10"/>
        <v>33.81</v>
      </c>
      <c r="CS6" s="35">
        <f t="shared" si="10"/>
        <v>31.37</v>
      </c>
      <c r="CT6" s="35">
        <f t="shared" si="10"/>
        <v>29.86</v>
      </c>
      <c r="CU6" s="35">
        <f t="shared" si="10"/>
        <v>29.28</v>
      </c>
      <c r="CV6" s="35">
        <f t="shared" si="10"/>
        <v>29.4</v>
      </c>
      <c r="CW6" s="34" t="str">
        <f>IF(CW7="","",IF(CW7="-","【-】","【"&amp;SUBSTITUTE(TEXT(CW7,"#,##0.00"),"-","△")&amp;"】"))</f>
        <v>【34.15】</v>
      </c>
      <c r="CX6" s="35">
        <f>IF(CX7="",NA(),CX7)</f>
        <v>100</v>
      </c>
      <c r="CY6" s="35">
        <f t="shared" ref="CY6:DG6" si="11">IF(CY7="",NA(),CY7)</f>
        <v>100</v>
      </c>
      <c r="CZ6" s="35">
        <f t="shared" si="11"/>
        <v>100</v>
      </c>
      <c r="DA6" s="35">
        <f t="shared" si="11"/>
        <v>100</v>
      </c>
      <c r="DB6" s="35">
        <f t="shared" si="11"/>
        <v>100</v>
      </c>
      <c r="DC6" s="35">
        <f t="shared" si="11"/>
        <v>68.7</v>
      </c>
      <c r="DD6" s="35">
        <f t="shared" si="11"/>
        <v>67.38</v>
      </c>
      <c r="DE6" s="35">
        <f t="shared" si="11"/>
        <v>65.95</v>
      </c>
      <c r="DF6" s="35">
        <f t="shared" si="11"/>
        <v>66.819999999999993</v>
      </c>
      <c r="DG6" s="35">
        <f t="shared" si="11"/>
        <v>63.77</v>
      </c>
      <c r="DH6" s="34" t="str">
        <f>IF(DH7="","",IF(DH7="-","【-】","【"&amp;SUBSTITUTE(TEXT(DH7,"#,##0.00"),"-","△")&amp;"】"))</f>
        <v>【78.22】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0.36</v>
      </c>
      <c r="EK6" s="35">
        <f t="shared" si="14"/>
        <v>0.25</v>
      </c>
      <c r="EL6" s="35">
        <f t="shared" si="14"/>
        <v>0.31</v>
      </c>
      <c r="EM6" s="35">
        <f t="shared" si="14"/>
        <v>0.1</v>
      </c>
      <c r="EN6" s="34">
        <f t="shared" si="14"/>
        <v>0</v>
      </c>
      <c r="EO6" s="34" t="str">
        <f>IF(EO7="","",IF(EO7="-","【-】","【"&amp;SUBSTITUTE(TEXT(EO7,"#,##0.00"),"-","△")&amp;"】"))</f>
        <v>【0.01】</v>
      </c>
    </row>
    <row r="7" spans="1:145" s="36" customFormat="1" x14ac:dyDescent="0.15">
      <c r="A7" s="28"/>
      <c r="B7" s="37">
        <v>2016</v>
      </c>
      <c r="C7" s="37">
        <v>222054</v>
      </c>
      <c r="D7" s="37">
        <v>47</v>
      </c>
      <c r="E7" s="37">
        <v>17</v>
      </c>
      <c r="F7" s="37">
        <v>6</v>
      </c>
      <c r="G7" s="37">
        <v>0</v>
      </c>
      <c r="H7" s="37" t="s">
        <v>110</v>
      </c>
      <c r="I7" s="37" t="s">
        <v>111</v>
      </c>
      <c r="J7" s="37" t="s">
        <v>112</v>
      </c>
      <c r="K7" s="37" t="s">
        <v>113</v>
      </c>
      <c r="L7" s="37" t="s">
        <v>114</v>
      </c>
      <c r="M7" s="37"/>
      <c r="N7" s="38" t="s">
        <v>115</v>
      </c>
      <c r="O7" s="38" t="s">
        <v>116</v>
      </c>
      <c r="P7" s="38">
        <v>0.37</v>
      </c>
      <c r="Q7" s="38">
        <v>105.93</v>
      </c>
      <c r="R7" s="38">
        <v>3330</v>
      </c>
      <c r="S7" s="38">
        <v>37733</v>
      </c>
      <c r="T7" s="38">
        <v>61.78</v>
      </c>
      <c r="U7" s="38">
        <v>610.76</v>
      </c>
      <c r="V7" s="38">
        <v>141</v>
      </c>
      <c r="W7" s="38">
        <v>0.11</v>
      </c>
      <c r="X7" s="38">
        <v>1281.82</v>
      </c>
      <c r="Y7" s="38">
        <v>99.76</v>
      </c>
      <c r="Z7" s="38">
        <v>99.95</v>
      </c>
      <c r="AA7" s="38">
        <v>100.16</v>
      </c>
      <c r="AB7" s="38">
        <v>99.81</v>
      </c>
      <c r="AC7" s="38">
        <v>100.06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1665.33</v>
      </c>
      <c r="BL7" s="38">
        <v>1716.47</v>
      </c>
      <c r="BM7" s="38">
        <v>1741.94</v>
      </c>
      <c r="BN7" s="38">
        <v>1451.54</v>
      </c>
      <c r="BO7" s="38">
        <v>1700.42</v>
      </c>
      <c r="BP7" s="38">
        <v>985.48</v>
      </c>
      <c r="BQ7" s="38">
        <v>53.94</v>
      </c>
      <c r="BR7" s="38">
        <v>45.58</v>
      </c>
      <c r="BS7" s="38">
        <v>46.17</v>
      </c>
      <c r="BT7" s="38">
        <v>37.880000000000003</v>
      </c>
      <c r="BU7" s="38">
        <v>39.51</v>
      </c>
      <c r="BV7" s="38">
        <v>37.92</v>
      </c>
      <c r="BW7" s="38">
        <v>35.049999999999997</v>
      </c>
      <c r="BX7" s="38">
        <v>33.86</v>
      </c>
      <c r="BY7" s="38">
        <v>33.58</v>
      </c>
      <c r="BZ7" s="38">
        <v>34.51</v>
      </c>
      <c r="CA7" s="38">
        <v>45.38</v>
      </c>
      <c r="CB7" s="38">
        <v>433.46</v>
      </c>
      <c r="CC7" s="38">
        <v>518.72</v>
      </c>
      <c r="CD7" s="38">
        <v>519.55999999999995</v>
      </c>
      <c r="CE7" s="38">
        <v>639.14</v>
      </c>
      <c r="CF7" s="38">
        <v>615.49</v>
      </c>
      <c r="CG7" s="38">
        <v>438.71</v>
      </c>
      <c r="CH7" s="38">
        <v>463.38</v>
      </c>
      <c r="CI7" s="38">
        <v>510.15</v>
      </c>
      <c r="CJ7" s="38">
        <v>514.39</v>
      </c>
      <c r="CK7" s="38">
        <v>476.11</v>
      </c>
      <c r="CL7" s="38">
        <v>377.04</v>
      </c>
      <c r="CM7" s="38">
        <v>12.4</v>
      </c>
      <c r="CN7" s="38">
        <v>11.61</v>
      </c>
      <c r="CO7" s="38">
        <v>11.81</v>
      </c>
      <c r="CP7" s="38">
        <v>11.81</v>
      </c>
      <c r="CQ7" s="38">
        <v>12.01</v>
      </c>
      <c r="CR7" s="38">
        <v>33.81</v>
      </c>
      <c r="CS7" s="38">
        <v>31.37</v>
      </c>
      <c r="CT7" s="38">
        <v>29.86</v>
      </c>
      <c r="CU7" s="38">
        <v>29.28</v>
      </c>
      <c r="CV7" s="38">
        <v>29.4</v>
      </c>
      <c r="CW7" s="38">
        <v>34.15</v>
      </c>
      <c r="CX7" s="38">
        <v>100</v>
      </c>
      <c r="CY7" s="38">
        <v>100</v>
      </c>
      <c r="CZ7" s="38">
        <v>100</v>
      </c>
      <c r="DA7" s="38">
        <v>100</v>
      </c>
      <c r="DB7" s="38">
        <v>100</v>
      </c>
      <c r="DC7" s="38">
        <v>68.7</v>
      </c>
      <c r="DD7" s="38">
        <v>67.38</v>
      </c>
      <c r="DE7" s="38">
        <v>65.95</v>
      </c>
      <c r="DF7" s="38">
        <v>66.819999999999993</v>
      </c>
      <c r="DG7" s="38">
        <v>63.77</v>
      </c>
      <c r="DH7" s="38">
        <v>78.22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0.36</v>
      </c>
      <c r="EK7" s="38">
        <v>0.25</v>
      </c>
      <c r="EL7" s="38">
        <v>0.31</v>
      </c>
      <c r="EM7" s="38">
        <v>0.1</v>
      </c>
      <c r="EN7" s="38">
        <v>0</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2018-02-26T04:23:51Z</cp:lastPrinted>
  <dcterms:created xsi:type="dcterms:W3CDTF">2017-12-25T02:35:45Z</dcterms:created>
  <dcterms:modified xsi:type="dcterms:W3CDTF">2018-03-05T00:36:16Z</dcterms:modified>
  <cp:category/>
</cp:coreProperties>
</file>