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AT10" i="4"/>
  <c r="AL10" i="4"/>
  <c r="AD10" i="4"/>
  <c r="B10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<sst xmlns="http://schemas.openxmlformats.org/spreadsheetml/2006/main" count="239" uniqueCount="124">
  <si>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</si>
  <si>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</si>
  <si>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</si>
  <si>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</si>
  <si>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</si>
  <si>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</si>
  <si>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</si>
  <si>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</si>
  <si>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</si>
  <si>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</si>
  <si>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</si>
  <si>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</si>
  <si>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</si>
  <si>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</si>
  <si>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</si>
  <si>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</si>
  <si>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</si>
  <si>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</si>
  <si>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</si>
  <si>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</si>
  <si>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</si>
  <si>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</si>
  <si>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</si>
  <si>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</si>
  <si>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</si>
  <si>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</si>
  <si>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</si>
  <si>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</si>
  <si>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</si>
  <si>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</si>
  <si>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</si>
  <si>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</si>
  <si>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</si>
  <si>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</si>
  <si>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</si>
  <si>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</si>
  <si>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</si>
  <si>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</si>
  <si>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</si>
  <si>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</si>
  <si>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</si>
  <si>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</si>
  <si>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</si>
  <si>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</si>
  <si>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</si>
  <si>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</si>
  <si>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</si>
  <si>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</si>
  <si>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</si>
  <si>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</si>
  <si>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</si>
  <si>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</si>
  <si>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</si>
  <si>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</si>
  <si>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</si>
  <si>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</si>
  <si>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</si>
  <si>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</si>
  <si>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</si>
  <si>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</si>
  <si>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</si>
  <si>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</si>
  <si>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</si>
  <si>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</si>
  <si>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</si>
  <si>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</si>
  <si>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</si>
  <si>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</si>
  <si>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</si>
  <si>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</si>
  <si>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</si>
  <si>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</si>
  <si>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</si>
  <si>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</si>
  <si>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</si>
  <si>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</si>
  <si>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</si>
  <si>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</si>
  <si>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</si>
  <si>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</si>
  <si>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</si>
  <si>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</si>
  <si>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</si>
  <si>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</si>
  <si>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</si>
  <si>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</si>
  <si>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</si>
  <si>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</si>
  <si>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</si>
  <si>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</si>
  <si>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</si>
  <si>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</si>
  <si>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</si>
  <si>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</si>
  <si>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</si>
  <si>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</si>
  <si>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</si>
  <si>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</si>
  <si>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</si>
  <si>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</si>
  <si>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</si>
  <si>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</si>
  <si>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</si>
  <si>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</si>
  <si>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</si>
  <si>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</si>
  <si>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</si>
  <si>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</si>
  <si>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</si>
  <si>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静岡県　袋井市</t>
  </si>
  <si>
    <t>法非適用</t>
  </si>
  <si>
    <t>下水道事業</t>
  </si>
  <si>
    <t>農業集落排水</t>
  </si>
  <si>
    <t>F3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</si>
  <si>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</si>
  <si>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</si>
  <si>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</si>
  <si>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</si>
  <si>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</si>
  <si>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</si>
  <si>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</si>
  <si>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経費回収率が低いため、公共下水道事業や特定環境保全公共下水道事業と同様に、使用料の料金体系を定期的に見直し、改善を図っていく必要がある。</t>
    <rPh sb="0" eb="2">
      <t>ケイヒ</t>
    </rPh>
    <rPh sb="2" eb="4">
      <t>カイシュウ</t>
    </rPh>
    <rPh sb="4" eb="5">
      <t>リツ</t>
    </rPh>
    <rPh sb="6" eb="7">
      <t>ヒク</t>
    </rPh>
    <rPh sb="11" eb="13">
      <t>コウキョウ</t>
    </rPh>
    <rPh sb="13" eb="16">
      <t>ゲスイドウ</t>
    </rPh>
    <rPh sb="16" eb="18">
      <t>ジギョウ</t>
    </rPh>
    <rPh sb="19" eb="21">
      <t>トクテイ</t>
    </rPh>
    <rPh sb="21" eb="23">
      <t>カンキョウ</t>
    </rPh>
    <rPh sb="23" eb="25">
      <t>ホゼン</t>
    </rPh>
    <rPh sb="25" eb="27">
      <t>コウキョウ</t>
    </rPh>
    <rPh sb="27" eb="30">
      <t>ゲスイドウ</t>
    </rPh>
    <rPh sb="30" eb="32">
      <t>ジギョウ</t>
    </rPh>
    <rPh sb="33" eb="35">
      <t>ドウヨウ</t>
    </rPh>
    <rPh sb="37" eb="40">
      <t>シヨウリョウ</t>
    </rPh>
    <rPh sb="41" eb="43">
      <t>リョウキン</t>
    </rPh>
    <rPh sb="43" eb="45">
      <t>タイケイ</t>
    </rPh>
    <rPh sb="46" eb="49">
      <t>テイキテキ</t>
    </rPh>
    <rPh sb="50" eb="52">
      <t>ミナオ</t>
    </rPh>
    <rPh sb="54" eb="56">
      <t>カイゼン</t>
    </rPh>
    <rPh sb="57" eb="58">
      <t>ハカ</t>
    </rPh>
    <rPh sb="62" eb="64">
      <t>ヒツヨウ</t>
    </rPh>
    <phoneticPr fontId="4"/>
  </si>
  <si>
    <t>事業完了後14年経過のため、管渠更新は実施していない。
今後は長期的な視点に立ち、計画的な維持管理を実施する。</t>
    <rPh sb="0" eb="2">
      <t>ジギョウ</t>
    </rPh>
    <rPh sb="2" eb="5">
      <t>カンリョウゴ</t>
    </rPh>
    <rPh sb="7" eb="8">
      <t>ネン</t>
    </rPh>
    <rPh sb="8" eb="10">
      <t>ケイカ</t>
    </rPh>
    <rPh sb="14" eb="16">
      <t>カンキョ</t>
    </rPh>
    <rPh sb="16" eb="18">
      <t>コウシン</t>
    </rPh>
    <rPh sb="19" eb="21">
      <t>ジッシ</t>
    </rPh>
    <rPh sb="28" eb="30">
      <t>コンゴ</t>
    </rPh>
    <rPh sb="31" eb="34">
      <t>チョウキテキ</t>
    </rPh>
    <rPh sb="35" eb="37">
      <t>シテン</t>
    </rPh>
    <rPh sb="38" eb="39">
      <t>タ</t>
    </rPh>
    <rPh sb="41" eb="44">
      <t>ケイカクテキ</t>
    </rPh>
    <rPh sb="45" eb="47">
      <t>イジ</t>
    </rPh>
    <rPh sb="47" eb="49">
      <t>カンリ</t>
    </rPh>
    <rPh sb="50" eb="52">
      <t>ジッシ</t>
    </rPh>
    <phoneticPr fontId="4"/>
  </si>
  <si>
    <t>①については、事業が完了しており有収水量に大きな変化がないため、比率60％前後で推移している。
④については、収益に大きな変化はないものの、一般会計負担額が地方債残高の減少幅以上に減っているため、年々比率が高くなっている。
⑤については、事業の完了により有収水量の増加を見込めないため、回収率25％前後で推移しており、類似団体に比べ低い水準である。使用料の見直しを図っていく必要がある。
⑥については、平成28年度は前年度に比べ修繕費が増加したため、汚水処理原価を上昇させる要因となった。
⑦については、平成26年度以降、晴天時一日平均処理水量が減少傾向にあり、それに伴って利用率も減少傾向にある。
⑧については、本事業前の地元説明会や地元管理組合の設置により、事業周知が行き届いており、水洗化率はほぼ100％となっている。</t>
    <rPh sb="7" eb="9">
      <t>ジギョウ</t>
    </rPh>
    <rPh sb="10" eb="12">
      <t>カンリョウ</t>
    </rPh>
    <rPh sb="16" eb="18">
      <t>ユウシュウ</t>
    </rPh>
    <rPh sb="18" eb="20">
      <t>スイリョウ</t>
    </rPh>
    <rPh sb="21" eb="22">
      <t>オオ</t>
    </rPh>
    <rPh sb="24" eb="26">
      <t>ヘンカ</t>
    </rPh>
    <rPh sb="32" eb="34">
      <t>ヒリツ</t>
    </rPh>
    <rPh sb="37" eb="39">
      <t>ゼンゴ</t>
    </rPh>
    <rPh sb="40" eb="42">
      <t>スイイ</t>
    </rPh>
    <rPh sb="55" eb="57">
      <t>シュウエキ</t>
    </rPh>
    <rPh sb="58" eb="59">
      <t>オオ</t>
    </rPh>
    <rPh sb="61" eb="63">
      <t>ヘンカ</t>
    </rPh>
    <rPh sb="70" eb="72">
      <t>イッパン</t>
    </rPh>
    <rPh sb="72" eb="74">
      <t>カイケイ</t>
    </rPh>
    <rPh sb="74" eb="77">
      <t>フタンガク</t>
    </rPh>
    <rPh sb="78" eb="81">
      <t>チホウサイ</t>
    </rPh>
    <rPh sb="81" eb="83">
      <t>ザンダカ</t>
    </rPh>
    <rPh sb="84" eb="87">
      <t>ゲンショウハバ</t>
    </rPh>
    <rPh sb="87" eb="89">
      <t>イジョウ</t>
    </rPh>
    <rPh sb="90" eb="91">
      <t>ヘ</t>
    </rPh>
    <rPh sb="98" eb="100">
      <t>ネンネン</t>
    </rPh>
    <rPh sb="100" eb="102">
      <t>ヒリツ</t>
    </rPh>
    <rPh sb="103" eb="104">
      <t>タカ</t>
    </rPh>
    <rPh sb="119" eb="121">
      <t>ジギョウ</t>
    </rPh>
    <rPh sb="122" eb="124">
      <t>カンリョウ</t>
    </rPh>
    <rPh sb="127" eb="129">
      <t>ユウシュウ</t>
    </rPh>
    <rPh sb="129" eb="131">
      <t>スイリョウ</t>
    </rPh>
    <rPh sb="132" eb="134">
      <t>ゾウカ</t>
    </rPh>
    <rPh sb="135" eb="137">
      <t>ミコ</t>
    </rPh>
    <rPh sb="143" eb="146">
      <t>カイシュウリツ</t>
    </rPh>
    <rPh sb="149" eb="151">
      <t>ゼンゴ</t>
    </rPh>
    <rPh sb="152" eb="154">
      <t>スイイ</t>
    </rPh>
    <rPh sb="159" eb="161">
      <t>ルイジ</t>
    </rPh>
    <rPh sb="161" eb="163">
      <t>ダンタイ</t>
    </rPh>
    <rPh sb="164" eb="165">
      <t>クラ</t>
    </rPh>
    <rPh sb="166" eb="167">
      <t>ヒク</t>
    </rPh>
    <rPh sb="168" eb="170">
      <t>スイジュン</t>
    </rPh>
    <rPh sb="174" eb="177">
      <t>シヨウリョウ</t>
    </rPh>
    <rPh sb="178" eb="180">
      <t>ミナオ</t>
    </rPh>
    <rPh sb="182" eb="183">
      <t>ハカ</t>
    </rPh>
    <rPh sb="187" eb="189">
      <t>ヒツヨウ</t>
    </rPh>
    <rPh sb="201" eb="203">
      <t>ヘイセイ</t>
    </rPh>
    <rPh sb="205" eb="207">
      <t>ネンド</t>
    </rPh>
    <rPh sb="208" eb="211">
      <t>ゼンネンド</t>
    </rPh>
    <rPh sb="212" eb="213">
      <t>クラ</t>
    </rPh>
    <rPh sb="214" eb="217">
      <t>シュウゼンヒ</t>
    </rPh>
    <rPh sb="218" eb="220">
      <t>ゾウカ</t>
    </rPh>
    <rPh sb="225" eb="227">
      <t>オスイ</t>
    </rPh>
    <rPh sb="227" eb="229">
      <t>ショリ</t>
    </rPh>
    <rPh sb="229" eb="231">
      <t>ゲンカ</t>
    </rPh>
    <rPh sb="232" eb="234">
      <t>ジョウショウ</t>
    </rPh>
    <rPh sb="237" eb="239">
      <t>ヨウイン</t>
    </rPh>
    <rPh sb="252" eb="254">
      <t>ヘイセイ</t>
    </rPh>
    <rPh sb="256" eb="257">
      <t>ネン</t>
    </rPh>
    <rPh sb="257" eb="258">
      <t>ド</t>
    </rPh>
    <rPh sb="258" eb="260">
      <t>イコウ</t>
    </rPh>
    <rPh sb="261" eb="264">
      <t>セイテンジ</t>
    </rPh>
    <rPh sb="264" eb="266">
      <t>イチニチ</t>
    </rPh>
    <rPh sb="266" eb="268">
      <t>ヘイキン</t>
    </rPh>
    <rPh sb="268" eb="270">
      <t>ショリ</t>
    </rPh>
    <rPh sb="270" eb="272">
      <t>スイリョウ</t>
    </rPh>
    <rPh sb="273" eb="275">
      <t>ゲンショウ</t>
    </rPh>
    <rPh sb="275" eb="277">
      <t>ケイコウ</t>
    </rPh>
    <rPh sb="284" eb="285">
      <t>トモナ</t>
    </rPh>
    <rPh sb="287" eb="290">
      <t>リヨウリツ</t>
    </rPh>
    <rPh sb="291" eb="293">
      <t>ゲンショウ</t>
    </rPh>
    <rPh sb="293" eb="295">
      <t>ケイコウ</t>
    </rPh>
    <rPh sb="307" eb="308">
      <t>ホン</t>
    </rPh>
    <rPh sb="308" eb="310">
      <t>ジギョウ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</si>
</sst>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31744"/>
        <c:axId val="16093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0.02</c:v>
                </c:pt>
                <c:pt idx="4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31744"/>
        <c:axId val="160938240"/>
      </c:lineChart>
      <c:dateAx>
        <c:axId val="153231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0938240"/>
        <c:crosses val="autoZero"/>
        <c:auto val="1"/>
        <c:lblOffset val="100"/>
        <c:baseTimeUnit val="years"/>
      </c:dateAx>
      <c:valAx>
        <c:axId val="16093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231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74.739999999999995</c:v>
                </c:pt>
                <c:pt idx="1">
                  <c:v>74.739999999999995</c:v>
                </c:pt>
                <c:pt idx="2">
                  <c:v>71.58</c:v>
                </c:pt>
                <c:pt idx="3">
                  <c:v>70.53</c:v>
                </c:pt>
                <c:pt idx="4">
                  <c:v>67.37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88128"/>
        <c:axId val="15429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44.69</c:v>
                </c:pt>
                <c:pt idx="4">
                  <c:v>42.84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88128"/>
        <c:axId val="154290048"/>
      </c:lineChart>
      <c:dateAx>
        <c:axId val="15428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90048"/>
        <c:crosses val="autoZero"/>
        <c:auto val="1"/>
        <c:lblOffset val="100"/>
        <c:baseTimeUnit val="years"/>
      </c:dateAx>
      <c:valAx>
        <c:axId val="15429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28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98.9</c:v>
                </c:pt>
                <c:pt idx="1">
                  <c:v>98.91</c:v>
                </c:pt>
                <c:pt idx="2">
                  <c:v>98.9</c:v>
                </c:pt>
                <c:pt idx="3">
                  <c:v>98.85</c:v>
                </c:pt>
                <c:pt idx="4">
                  <c:v>98.86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320256"/>
        <c:axId val="154330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69.67</c:v>
                </c:pt>
                <c:pt idx="4">
                  <c:v>66.3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20256"/>
        <c:axId val="154330624"/>
      </c:lineChart>
      <c:dateAx>
        <c:axId val="154320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330624"/>
        <c:crosses val="autoZero"/>
        <c:auto val="1"/>
        <c:lblOffset val="100"/>
        <c:baseTimeUnit val="years"/>
      </c:dateAx>
      <c:valAx>
        <c:axId val="154330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320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52.85</c:v>
                </c:pt>
                <c:pt idx="1">
                  <c:v>60.83</c:v>
                </c:pt>
                <c:pt idx="2">
                  <c:v>60.16</c:v>
                </c:pt>
                <c:pt idx="3">
                  <c:v>56.84</c:v>
                </c:pt>
                <c:pt idx="4">
                  <c:v>63.74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267200"/>
        <c:axId val="15327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267200"/>
        <c:axId val="153273472"/>
      </c:lineChart>
      <c:dateAx>
        <c:axId val="153267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3273472"/>
        <c:crosses val="autoZero"/>
        <c:auto val="1"/>
        <c:lblOffset val="100"/>
        <c:baseTimeUnit val="years"/>
      </c:dateAx>
      <c:valAx>
        <c:axId val="15327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3267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020480"/>
        <c:axId val="15402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20480"/>
        <c:axId val="154022656"/>
      </c:lineChart>
      <c:dateAx>
        <c:axId val="154020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022656"/>
        <c:crosses val="autoZero"/>
        <c:auto val="1"/>
        <c:lblOffset val="100"/>
        <c:baseTimeUnit val="years"/>
      </c:dateAx>
      <c:valAx>
        <c:axId val="15402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020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036480"/>
        <c:axId val="154059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036480"/>
        <c:axId val="154059136"/>
      </c:lineChart>
      <c:dateAx>
        <c:axId val="154036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059136"/>
        <c:crosses val="autoZero"/>
        <c:auto val="1"/>
        <c:lblOffset val="100"/>
        <c:baseTimeUnit val="years"/>
      </c:dateAx>
      <c:valAx>
        <c:axId val="154059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036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46688"/>
        <c:axId val="15415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46688"/>
        <c:axId val="154157056"/>
      </c:lineChart>
      <c:dateAx>
        <c:axId val="15414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157056"/>
        <c:crosses val="autoZero"/>
        <c:auto val="1"/>
        <c:lblOffset val="100"/>
        <c:baseTimeUnit val="years"/>
      </c:dateAx>
      <c:valAx>
        <c:axId val="15415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14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79072"/>
        <c:axId val="154180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179072"/>
        <c:axId val="154180992"/>
      </c:lineChart>
      <c:dateAx>
        <c:axId val="154179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180992"/>
        <c:crosses val="autoZero"/>
        <c:auto val="1"/>
        <c:lblOffset val="100"/>
        <c:baseTimeUnit val="years"/>
      </c:dateAx>
      <c:valAx>
        <c:axId val="154180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179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317.38</c:v>
                </c:pt>
                <c:pt idx="1">
                  <c:v>388.87</c:v>
                </c:pt>
                <c:pt idx="2">
                  <c:v>463.77</c:v>
                </c:pt>
                <c:pt idx="3">
                  <c:v>505.69</c:v>
                </c:pt>
                <c:pt idx="4">
                  <c:v>509.1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19648"/>
        <c:axId val="154221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979.89</c:v>
                </c:pt>
                <c:pt idx="4">
                  <c:v>1051.43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19648"/>
        <c:axId val="154221568"/>
      </c:lineChart>
      <c:dateAx>
        <c:axId val="1542196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21568"/>
        <c:crosses val="autoZero"/>
        <c:auto val="1"/>
        <c:lblOffset val="100"/>
        <c:baseTimeUnit val="years"/>
      </c:dateAx>
      <c:valAx>
        <c:axId val="154221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2196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24.67</c:v>
                </c:pt>
                <c:pt idx="1">
                  <c:v>26.93</c:v>
                </c:pt>
                <c:pt idx="2">
                  <c:v>26.65</c:v>
                </c:pt>
                <c:pt idx="3">
                  <c:v>25.99</c:v>
                </c:pt>
                <c:pt idx="4">
                  <c:v>23.99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39744"/>
        <c:axId val="154241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41.34</c:v>
                </c:pt>
                <c:pt idx="4">
                  <c:v>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39744"/>
        <c:axId val="154241664"/>
      </c:lineChart>
      <c:dateAx>
        <c:axId val="154239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41664"/>
        <c:crosses val="autoZero"/>
        <c:auto val="1"/>
        <c:lblOffset val="100"/>
        <c:baseTimeUnit val="years"/>
      </c:dateAx>
      <c:valAx>
        <c:axId val="154241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239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390.15</c:v>
                </c:pt>
                <c:pt idx="1">
                  <c:v>359.62</c:v>
                </c:pt>
                <c:pt idx="2">
                  <c:v>366.69</c:v>
                </c:pt>
                <c:pt idx="3">
                  <c:v>379.82</c:v>
                </c:pt>
                <c:pt idx="4">
                  <c:v>453.16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272128"/>
        <c:axId val="154274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357.49</c:v>
                </c:pt>
                <c:pt idx="4">
                  <c:v>355.22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72128"/>
        <c:axId val="154274048"/>
      </c:lineChart>
      <c:dateAx>
        <c:axId val="15427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4274048"/>
        <c:crosses val="autoZero"/>
        <c:auto val="1"/>
        <c:lblOffset val="100"/>
        <c:baseTimeUnit val="years"/>
      </c:dateAx>
      <c:valAx>
        <c:axId val="154274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5427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O8" zoomScaleNormal="100" workbookViewId="0">
      <selection activeCell="CC13" sqref="CC13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43" t="str">
        <f>データ!H6</f>
        <v>静岡県　袋井市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F3</v>
      </c>
      <c r="X8" s="48"/>
      <c r="Y8" s="48"/>
      <c r="Z8" s="48"/>
      <c r="AA8" s="48"/>
      <c r="AB8" s="48"/>
      <c r="AC8" s="48"/>
      <c r="AD8" s="49"/>
      <c r="AE8" s="49"/>
      <c r="AF8" s="49"/>
      <c r="AG8" s="49"/>
      <c r="AH8" s="49"/>
      <c r="AI8" s="49"/>
      <c r="AJ8" s="49"/>
      <c r="AK8" s="4"/>
      <c r="AL8" s="50">
        <f>データ!S6</f>
        <v>87603</v>
      </c>
      <c r="AM8" s="50"/>
      <c r="AN8" s="50"/>
      <c r="AO8" s="50"/>
      <c r="AP8" s="50"/>
      <c r="AQ8" s="50"/>
      <c r="AR8" s="50"/>
      <c r="AS8" s="50"/>
      <c r="AT8" s="45">
        <f>データ!T6</f>
        <v>108.33</v>
      </c>
      <c r="AU8" s="45"/>
      <c r="AV8" s="45"/>
      <c r="AW8" s="45"/>
      <c r="AX8" s="45"/>
      <c r="AY8" s="45"/>
      <c r="AZ8" s="45"/>
      <c r="BA8" s="45"/>
      <c r="BB8" s="45">
        <f>データ!U6</f>
        <v>808.67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0.3</v>
      </c>
      <c r="Q10" s="45"/>
      <c r="R10" s="45"/>
      <c r="S10" s="45"/>
      <c r="T10" s="45"/>
      <c r="U10" s="45"/>
      <c r="V10" s="45"/>
      <c r="W10" s="45">
        <f>データ!Q6</f>
        <v>103.93</v>
      </c>
      <c r="X10" s="45"/>
      <c r="Y10" s="45"/>
      <c r="Z10" s="45"/>
      <c r="AA10" s="45"/>
      <c r="AB10" s="45"/>
      <c r="AC10" s="45"/>
      <c r="AD10" s="50">
        <f>データ!R6</f>
        <v>1982</v>
      </c>
      <c r="AE10" s="50"/>
      <c r="AF10" s="50"/>
      <c r="AG10" s="50"/>
      <c r="AH10" s="50"/>
      <c r="AI10" s="50"/>
      <c r="AJ10" s="50"/>
      <c r="AK10" s="2"/>
      <c r="AL10" s="50">
        <f>データ!V6</f>
        <v>263</v>
      </c>
      <c r="AM10" s="50"/>
      <c r="AN10" s="50"/>
      <c r="AO10" s="50"/>
      <c r="AP10" s="50"/>
      <c r="AQ10" s="50"/>
      <c r="AR10" s="50"/>
      <c r="AS10" s="50"/>
      <c r="AT10" s="45">
        <f>データ!W6</f>
        <v>0.08</v>
      </c>
      <c r="AU10" s="45"/>
      <c r="AV10" s="45"/>
      <c r="AW10" s="45"/>
      <c r="AX10" s="45"/>
      <c r="AY10" s="45"/>
      <c r="AZ10" s="45"/>
      <c r="BA10" s="45"/>
      <c r="BB10" s="45">
        <f>データ!X6</f>
        <v>3287.5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123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122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55</v>
      </c>
      <c r="N86" s="26" t="s">
        <v>55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56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57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58</v>
      </c>
      <c r="B3" s="29" t="s">
        <v>59</v>
      </c>
      <c r="C3" s="29" t="s">
        <v>60</v>
      </c>
      <c r="D3" s="29" t="s">
        <v>61</v>
      </c>
      <c r="E3" s="29" t="s">
        <v>62</v>
      </c>
      <c r="F3" s="29" t="s">
        <v>63</v>
      </c>
      <c r="G3" s="29" t="s">
        <v>64</v>
      </c>
      <c r="H3" s="77" t="s">
        <v>65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66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67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68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69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71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72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73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74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75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76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77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78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79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80</v>
      </c>
      <c r="B5" s="31"/>
      <c r="C5" s="31"/>
      <c r="D5" s="31"/>
      <c r="E5" s="31"/>
      <c r="F5" s="31"/>
      <c r="G5" s="31"/>
      <c r="H5" s="32" t="s">
        <v>81</v>
      </c>
      <c r="I5" s="32" t="s">
        <v>82</v>
      </c>
      <c r="J5" s="32" t="s">
        <v>83</v>
      </c>
      <c r="K5" s="32" t="s">
        <v>84</v>
      </c>
      <c r="L5" s="32" t="s">
        <v>85</v>
      </c>
      <c r="M5" s="32" t="s">
        <v>5</v>
      </c>
      <c r="N5" s="32" t="s">
        <v>86</v>
      </c>
      <c r="O5" s="32" t="s">
        <v>87</v>
      </c>
      <c r="P5" s="32" t="s">
        <v>88</v>
      </c>
      <c r="Q5" s="32" t="s">
        <v>89</v>
      </c>
      <c r="R5" s="32" t="s">
        <v>90</v>
      </c>
      <c r="S5" s="32" t="s">
        <v>91</v>
      </c>
      <c r="T5" s="32" t="s">
        <v>92</v>
      </c>
      <c r="U5" s="32" t="s">
        <v>93</v>
      </c>
      <c r="V5" s="32" t="s">
        <v>94</v>
      </c>
      <c r="W5" s="32" t="s">
        <v>95</v>
      </c>
      <c r="X5" s="32" t="s">
        <v>96</v>
      </c>
      <c r="Y5" s="32" t="s">
        <v>97</v>
      </c>
      <c r="Z5" s="32" t="s">
        <v>98</v>
      </c>
      <c r="AA5" s="32" t="s">
        <v>99</v>
      </c>
      <c r="AB5" s="32" t="s">
        <v>100</v>
      </c>
      <c r="AC5" s="32" t="s">
        <v>101</v>
      </c>
      <c r="AD5" s="32" t="s">
        <v>102</v>
      </c>
      <c r="AE5" s="32" t="s">
        <v>103</v>
      </c>
      <c r="AF5" s="32" t="s">
        <v>104</v>
      </c>
      <c r="AG5" s="32" t="s">
        <v>105</v>
      </c>
      <c r="AH5" s="32" t="s">
        <v>106</v>
      </c>
      <c r="AI5" s="32" t="s">
        <v>43</v>
      </c>
      <c r="AJ5" s="32" t="s">
        <v>97</v>
      </c>
      <c r="AK5" s="32" t="s">
        <v>98</v>
      </c>
      <c r="AL5" s="32" t="s">
        <v>99</v>
      </c>
      <c r="AM5" s="32" t="s">
        <v>100</v>
      </c>
      <c r="AN5" s="32" t="s">
        <v>101</v>
      </c>
      <c r="AO5" s="32" t="s">
        <v>102</v>
      </c>
      <c r="AP5" s="32" t="s">
        <v>103</v>
      </c>
      <c r="AQ5" s="32" t="s">
        <v>104</v>
      </c>
      <c r="AR5" s="32" t="s">
        <v>105</v>
      </c>
      <c r="AS5" s="32" t="s">
        <v>106</v>
      </c>
      <c r="AT5" s="32" t="s">
        <v>107</v>
      </c>
      <c r="AU5" s="32" t="s">
        <v>97</v>
      </c>
      <c r="AV5" s="32" t="s">
        <v>98</v>
      </c>
      <c r="AW5" s="32" t="s">
        <v>99</v>
      </c>
      <c r="AX5" s="32" t="s">
        <v>100</v>
      </c>
      <c r="AY5" s="32" t="s">
        <v>101</v>
      </c>
      <c r="AZ5" s="32" t="s">
        <v>102</v>
      </c>
      <c r="BA5" s="32" t="s">
        <v>103</v>
      </c>
      <c r="BB5" s="32" t="s">
        <v>104</v>
      </c>
      <c r="BC5" s="32" t="s">
        <v>105</v>
      </c>
      <c r="BD5" s="32" t="s">
        <v>106</v>
      </c>
      <c r="BE5" s="32" t="s">
        <v>107</v>
      </c>
      <c r="BF5" s="32" t="s">
        <v>97</v>
      </c>
      <c r="BG5" s="32" t="s">
        <v>98</v>
      </c>
      <c r="BH5" s="32" t="s">
        <v>99</v>
      </c>
      <c r="BI5" s="32" t="s">
        <v>100</v>
      </c>
      <c r="BJ5" s="32" t="s">
        <v>101</v>
      </c>
      <c r="BK5" s="32" t="s">
        <v>102</v>
      </c>
      <c r="BL5" s="32" t="s">
        <v>103</v>
      </c>
      <c r="BM5" s="32" t="s">
        <v>104</v>
      </c>
      <c r="BN5" s="32" t="s">
        <v>105</v>
      </c>
      <c r="BO5" s="32" t="s">
        <v>106</v>
      </c>
      <c r="BP5" s="32" t="s">
        <v>107</v>
      </c>
      <c r="BQ5" s="32" t="s">
        <v>97</v>
      </c>
      <c r="BR5" s="32" t="s">
        <v>98</v>
      </c>
      <c r="BS5" s="32" t="s">
        <v>99</v>
      </c>
      <c r="BT5" s="32" t="s">
        <v>100</v>
      </c>
      <c r="BU5" s="32" t="s">
        <v>101</v>
      </c>
      <c r="BV5" s="32" t="s">
        <v>102</v>
      </c>
      <c r="BW5" s="32" t="s">
        <v>103</v>
      </c>
      <c r="BX5" s="32" t="s">
        <v>104</v>
      </c>
      <c r="BY5" s="32" t="s">
        <v>105</v>
      </c>
      <c r="BZ5" s="32" t="s">
        <v>106</v>
      </c>
      <c r="CA5" s="32" t="s">
        <v>107</v>
      </c>
      <c r="CB5" s="32" t="s">
        <v>97</v>
      </c>
      <c r="CC5" s="32" t="s">
        <v>98</v>
      </c>
      <c r="CD5" s="32" t="s">
        <v>99</v>
      </c>
      <c r="CE5" s="32" t="s">
        <v>100</v>
      </c>
      <c r="CF5" s="32" t="s">
        <v>101</v>
      </c>
      <c r="CG5" s="32" t="s">
        <v>102</v>
      </c>
      <c r="CH5" s="32" t="s">
        <v>103</v>
      </c>
      <c r="CI5" s="32" t="s">
        <v>104</v>
      </c>
      <c r="CJ5" s="32" t="s">
        <v>105</v>
      </c>
      <c r="CK5" s="32" t="s">
        <v>106</v>
      </c>
      <c r="CL5" s="32" t="s">
        <v>107</v>
      </c>
      <c r="CM5" s="32" t="s">
        <v>97</v>
      </c>
      <c r="CN5" s="32" t="s">
        <v>98</v>
      </c>
      <c r="CO5" s="32" t="s">
        <v>99</v>
      </c>
      <c r="CP5" s="32" t="s">
        <v>100</v>
      </c>
      <c r="CQ5" s="32" t="s">
        <v>101</v>
      </c>
      <c r="CR5" s="32" t="s">
        <v>102</v>
      </c>
      <c r="CS5" s="32" t="s">
        <v>103</v>
      </c>
      <c r="CT5" s="32" t="s">
        <v>104</v>
      </c>
      <c r="CU5" s="32" t="s">
        <v>105</v>
      </c>
      <c r="CV5" s="32" t="s">
        <v>106</v>
      </c>
      <c r="CW5" s="32" t="s">
        <v>107</v>
      </c>
      <c r="CX5" s="32" t="s">
        <v>97</v>
      </c>
      <c r="CY5" s="32" t="s">
        <v>98</v>
      </c>
      <c r="CZ5" s="32" t="s">
        <v>99</v>
      </c>
      <c r="DA5" s="32" t="s">
        <v>100</v>
      </c>
      <c r="DB5" s="32" t="s">
        <v>101</v>
      </c>
      <c r="DC5" s="32" t="s">
        <v>102</v>
      </c>
      <c r="DD5" s="32" t="s">
        <v>103</v>
      </c>
      <c r="DE5" s="32" t="s">
        <v>104</v>
      </c>
      <c r="DF5" s="32" t="s">
        <v>105</v>
      </c>
      <c r="DG5" s="32" t="s">
        <v>106</v>
      </c>
      <c r="DH5" s="32" t="s">
        <v>107</v>
      </c>
      <c r="DI5" s="32" t="s">
        <v>97</v>
      </c>
      <c r="DJ5" s="32" t="s">
        <v>98</v>
      </c>
      <c r="DK5" s="32" t="s">
        <v>99</v>
      </c>
      <c r="DL5" s="32" t="s">
        <v>100</v>
      </c>
      <c r="DM5" s="32" t="s">
        <v>101</v>
      </c>
      <c r="DN5" s="32" t="s">
        <v>102</v>
      </c>
      <c r="DO5" s="32" t="s">
        <v>103</v>
      </c>
      <c r="DP5" s="32" t="s">
        <v>104</v>
      </c>
      <c r="DQ5" s="32" t="s">
        <v>105</v>
      </c>
      <c r="DR5" s="32" t="s">
        <v>106</v>
      </c>
      <c r="DS5" s="32" t="s">
        <v>107</v>
      </c>
      <c r="DT5" s="32" t="s">
        <v>97</v>
      </c>
      <c r="DU5" s="32" t="s">
        <v>98</v>
      </c>
      <c r="DV5" s="32" t="s">
        <v>99</v>
      </c>
      <c r="DW5" s="32" t="s">
        <v>100</v>
      </c>
      <c r="DX5" s="32" t="s">
        <v>101</v>
      </c>
      <c r="DY5" s="32" t="s">
        <v>102</v>
      </c>
      <c r="DZ5" s="32" t="s">
        <v>103</v>
      </c>
      <c r="EA5" s="32" t="s">
        <v>104</v>
      </c>
      <c r="EB5" s="32" t="s">
        <v>105</v>
      </c>
      <c r="EC5" s="32" t="s">
        <v>106</v>
      </c>
      <c r="ED5" s="32" t="s">
        <v>107</v>
      </c>
      <c r="EE5" s="32" t="s">
        <v>97</v>
      </c>
      <c r="EF5" s="32" t="s">
        <v>98</v>
      </c>
      <c r="EG5" s="32" t="s">
        <v>99</v>
      </c>
      <c r="EH5" s="32" t="s">
        <v>100</v>
      </c>
      <c r="EI5" s="32" t="s">
        <v>101</v>
      </c>
      <c r="EJ5" s="32" t="s">
        <v>102</v>
      </c>
      <c r="EK5" s="32" t="s">
        <v>103</v>
      </c>
      <c r="EL5" s="32" t="s">
        <v>104</v>
      </c>
      <c r="EM5" s="32" t="s">
        <v>105</v>
      </c>
      <c r="EN5" s="32" t="s">
        <v>106</v>
      </c>
      <c r="EO5" s="32" t="s">
        <v>107</v>
      </c>
    </row>
    <row r="6" spans="1:145" s="36" customFormat="1">
      <c r="A6" s="28" t="s">
        <v>108</v>
      </c>
      <c r="B6" s="33">
        <f>B7</f>
        <v>2016</v>
      </c>
      <c r="C6" s="33">
        <f t="shared" ref="C6:X6" si="3">C7</f>
        <v>222160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静岡県　袋井市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0.3</v>
      </c>
      <c r="Q6" s="34">
        <f t="shared" si="3"/>
        <v>103.93</v>
      </c>
      <c r="R6" s="34">
        <f t="shared" si="3"/>
        <v>1982</v>
      </c>
      <c r="S6" s="34">
        <f t="shared" si="3"/>
        <v>87603</v>
      </c>
      <c r="T6" s="34">
        <f t="shared" si="3"/>
        <v>108.33</v>
      </c>
      <c r="U6" s="34">
        <f t="shared" si="3"/>
        <v>808.67</v>
      </c>
      <c r="V6" s="34">
        <f t="shared" si="3"/>
        <v>263</v>
      </c>
      <c r="W6" s="34">
        <f t="shared" si="3"/>
        <v>0.08</v>
      </c>
      <c r="X6" s="34">
        <f t="shared" si="3"/>
        <v>3287.5</v>
      </c>
      <c r="Y6" s="35">
        <f>IF(Y7="",NA(),Y7)</f>
        <v>52.85</v>
      </c>
      <c r="Z6" s="35">
        <f t="shared" ref="Z6:AH6" si="4">IF(Z7="",NA(),Z7)</f>
        <v>60.83</v>
      </c>
      <c r="AA6" s="35">
        <f t="shared" si="4"/>
        <v>60.16</v>
      </c>
      <c r="AB6" s="35">
        <f t="shared" si="4"/>
        <v>56.84</v>
      </c>
      <c r="AC6" s="35">
        <f t="shared" si="4"/>
        <v>63.74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317.38</v>
      </c>
      <c r="BG6" s="35">
        <f t="shared" ref="BG6:BO6" si="7">IF(BG7="",NA(),BG7)</f>
        <v>388.87</v>
      </c>
      <c r="BH6" s="35">
        <f t="shared" si="7"/>
        <v>463.77</v>
      </c>
      <c r="BI6" s="35">
        <f t="shared" si="7"/>
        <v>505.69</v>
      </c>
      <c r="BJ6" s="35">
        <f t="shared" si="7"/>
        <v>509.1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979.89</v>
      </c>
      <c r="BO6" s="35">
        <f t="shared" si="7"/>
        <v>1051.43</v>
      </c>
      <c r="BP6" s="34" t="str">
        <f>IF(BP7="","",IF(BP7="-","【-】","【"&amp;SUBSTITUTE(TEXT(BP7,"#,##0.00"),"-","△")&amp;"】"))</f>
        <v>【914.53】</v>
      </c>
      <c r="BQ6" s="35">
        <f>IF(BQ7="",NA(),BQ7)</f>
        <v>24.67</v>
      </c>
      <c r="BR6" s="35">
        <f t="shared" ref="BR6:BZ6" si="8">IF(BR7="",NA(),BR7)</f>
        <v>26.93</v>
      </c>
      <c r="BS6" s="35">
        <f t="shared" si="8"/>
        <v>26.65</v>
      </c>
      <c r="BT6" s="35">
        <f t="shared" si="8"/>
        <v>25.99</v>
      </c>
      <c r="BU6" s="35">
        <f t="shared" si="8"/>
        <v>23.99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41.34</v>
      </c>
      <c r="BZ6" s="35">
        <f t="shared" si="8"/>
        <v>40.06</v>
      </c>
      <c r="CA6" s="34" t="str">
        <f>IF(CA7="","",IF(CA7="-","【-】","【"&amp;SUBSTITUTE(TEXT(CA7,"#,##0.00"),"-","△")&amp;"】"))</f>
        <v>【55.73】</v>
      </c>
      <c r="CB6" s="35">
        <f>IF(CB7="",NA(),CB7)</f>
        <v>390.15</v>
      </c>
      <c r="CC6" s="35">
        <f t="shared" ref="CC6:CK6" si="9">IF(CC7="",NA(),CC7)</f>
        <v>359.62</v>
      </c>
      <c r="CD6" s="35">
        <f t="shared" si="9"/>
        <v>366.69</v>
      </c>
      <c r="CE6" s="35">
        <f t="shared" si="9"/>
        <v>379.82</v>
      </c>
      <c r="CF6" s="35">
        <f t="shared" si="9"/>
        <v>453.16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357.49</v>
      </c>
      <c r="CK6" s="35">
        <f t="shared" si="9"/>
        <v>355.22</v>
      </c>
      <c r="CL6" s="34" t="str">
        <f>IF(CL7="","",IF(CL7="-","【-】","【"&amp;SUBSTITUTE(TEXT(CL7,"#,##0.00"),"-","△")&amp;"】"))</f>
        <v>【276.78】</v>
      </c>
      <c r="CM6" s="35">
        <f>IF(CM7="",NA(),CM7)</f>
        <v>74.739999999999995</v>
      </c>
      <c r="CN6" s="35">
        <f t="shared" ref="CN6:CV6" si="10">IF(CN7="",NA(),CN7)</f>
        <v>74.739999999999995</v>
      </c>
      <c r="CO6" s="35">
        <f t="shared" si="10"/>
        <v>71.58</v>
      </c>
      <c r="CP6" s="35">
        <f t="shared" si="10"/>
        <v>70.53</v>
      </c>
      <c r="CQ6" s="35">
        <f t="shared" si="10"/>
        <v>67.37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44.69</v>
      </c>
      <c r="CV6" s="35">
        <f t="shared" si="10"/>
        <v>42.84</v>
      </c>
      <c r="CW6" s="34" t="str">
        <f>IF(CW7="","",IF(CW7="-","【-】","【"&amp;SUBSTITUTE(TEXT(CW7,"#,##0.00"),"-","△")&amp;"】"))</f>
        <v>【59.15】</v>
      </c>
      <c r="CX6" s="35">
        <f>IF(CX7="",NA(),CX7)</f>
        <v>98.9</v>
      </c>
      <c r="CY6" s="35">
        <f t="shared" ref="CY6:DG6" si="11">IF(CY7="",NA(),CY7)</f>
        <v>98.91</v>
      </c>
      <c r="CZ6" s="35">
        <f t="shared" si="11"/>
        <v>98.9</v>
      </c>
      <c r="DA6" s="35">
        <f t="shared" si="11"/>
        <v>98.85</v>
      </c>
      <c r="DB6" s="35">
        <f t="shared" si="11"/>
        <v>98.86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69.67</v>
      </c>
      <c r="DG6" s="35">
        <f t="shared" si="11"/>
        <v>66.3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0.02</v>
      </c>
      <c r="EN6" s="35">
        <f t="shared" si="14"/>
        <v>0.03</v>
      </c>
      <c r="EO6" s="34" t="str">
        <f>IF(EO7="","",IF(EO7="-","【-】","【"&amp;SUBSTITUTE(TEXT(EO7,"#,##0.00"),"-","△")&amp;"】"))</f>
        <v>【1.58】</v>
      </c>
    </row>
    <row r="7" spans="1:145" s="36" customFormat="1">
      <c r="A7" s="28"/>
      <c r="B7" s="37">
        <v>2016</v>
      </c>
      <c r="C7" s="37">
        <v>222160</v>
      </c>
      <c r="D7" s="37">
        <v>47</v>
      </c>
      <c r="E7" s="37">
        <v>17</v>
      </c>
      <c r="F7" s="37">
        <v>5</v>
      </c>
      <c r="G7" s="37">
        <v>0</v>
      </c>
      <c r="H7" s="37" t="s">
        <v>109</v>
      </c>
      <c r="I7" s="37" t="s">
        <v>110</v>
      </c>
      <c r="J7" s="37" t="s">
        <v>111</v>
      </c>
      <c r="K7" s="37" t="s">
        <v>112</v>
      </c>
      <c r="L7" s="37" t="s">
        <v>113</v>
      </c>
      <c r="M7" s="37"/>
      <c r="N7" s="38" t="s">
        <v>114</v>
      </c>
      <c r="O7" s="38" t="s">
        <v>115</v>
      </c>
      <c r="P7" s="38">
        <v>0.3</v>
      </c>
      <c r="Q7" s="38">
        <v>103.93</v>
      </c>
      <c r="R7" s="38">
        <v>1982</v>
      </c>
      <c r="S7" s="38">
        <v>87603</v>
      </c>
      <c r="T7" s="38">
        <v>108.33</v>
      </c>
      <c r="U7" s="38">
        <v>808.67</v>
      </c>
      <c r="V7" s="38">
        <v>263</v>
      </c>
      <c r="W7" s="38">
        <v>0.08</v>
      </c>
      <c r="X7" s="38">
        <v>3287.5</v>
      </c>
      <c r="Y7" s="38">
        <v>52.85</v>
      </c>
      <c r="Z7" s="38">
        <v>60.83</v>
      </c>
      <c r="AA7" s="38">
        <v>60.16</v>
      </c>
      <c r="AB7" s="38">
        <v>56.84</v>
      </c>
      <c r="AC7" s="38">
        <v>63.74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317.38</v>
      </c>
      <c r="BG7" s="38">
        <v>388.87</v>
      </c>
      <c r="BH7" s="38">
        <v>463.77</v>
      </c>
      <c r="BI7" s="38">
        <v>505.69</v>
      </c>
      <c r="BJ7" s="38">
        <v>509.1</v>
      </c>
      <c r="BK7" s="38">
        <v>1144.05</v>
      </c>
      <c r="BL7" s="38">
        <v>1117.1099999999999</v>
      </c>
      <c r="BM7" s="38">
        <v>1161.05</v>
      </c>
      <c r="BN7" s="38">
        <v>979.89</v>
      </c>
      <c r="BO7" s="38">
        <v>1051.43</v>
      </c>
      <c r="BP7" s="38">
        <v>914.53</v>
      </c>
      <c r="BQ7" s="38">
        <v>24.67</v>
      </c>
      <c r="BR7" s="38">
        <v>26.93</v>
      </c>
      <c r="BS7" s="38">
        <v>26.65</v>
      </c>
      <c r="BT7" s="38">
        <v>25.99</v>
      </c>
      <c r="BU7" s="38">
        <v>23.99</v>
      </c>
      <c r="BV7" s="38">
        <v>42.48</v>
      </c>
      <c r="BW7" s="38">
        <v>41.04</v>
      </c>
      <c r="BX7" s="38">
        <v>41.08</v>
      </c>
      <c r="BY7" s="38">
        <v>41.34</v>
      </c>
      <c r="BZ7" s="38">
        <v>40.06</v>
      </c>
      <c r="CA7" s="38">
        <v>55.73</v>
      </c>
      <c r="CB7" s="38">
        <v>390.15</v>
      </c>
      <c r="CC7" s="38">
        <v>359.62</v>
      </c>
      <c r="CD7" s="38">
        <v>366.69</v>
      </c>
      <c r="CE7" s="38">
        <v>379.82</v>
      </c>
      <c r="CF7" s="38">
        <v>453.16</v>
      </c>
      <c r="CG7" s="38">
        <v>343.8</v>
      </c>
      <c r="CH7" s="38">
        <v>357.08</v>
      </c>
      <c r="CI7" s="38">
        <v>378.08</v>
      </c>
      <c r="CJ7" s="38">
        <v>357.49</v>
      </c>
      <c r="CK7" s="38">
        <v>355.22</v>
      </c>
      <c r="CL7" s="38">
        <v>276.77999999999997</v>
      </c>
      <c r="CM7" s="38">
        <v>74.739999999999995</v>
      </c>
      <c r="CN7" s="38">
        <v>74.739999999999995</v>
      </c>
      <c r="CO7" s="38">
        <v>71.58</v>
      </c>
      <c r="CP7" s="38">
        <v>70.53</v>
      </c>
      <c r="CQ7" s="38">
        <v>67.37</v>
      </c>
      <c r="CR7" s="38">
        <v>46.06</v>
      </c>
      <c r="CS7" s="38">
        <v>45.95</v>
      </c>
      <c r="CT7" s="38">
        <v>44.69</v>
      </c>
      <c r="CU7" s="38">
        <v>44.69</v>
      </c>
      <c r="CV7" s="38">
        <v>42.84</v>
      </c>
      <c r="CW7" s="38">
        <v>59.15</v>
      </c>
      <c r="CX7" s="38">
        <v>98.9</v>
      </c>
      <c r="CY7" s="38">
        <v>98.91</v>
      </c>
      <c r="CZ7" s="38">
        <v>98.9</v>
      </c>
      <c r="DA7" s="38">
        <v>98.85</v>
      </c>
      <c r="DB7" s="38">
        <v>98.86</v>
      </c>
      <c r="DC7" s="38">
        <v>72.989999999999995</v>
      </c>
      <c r="DD7" s="38">
        <v>71.97</v>
      </c>
      <c r="DE7" s="38">
        <v>70.59</v>
      </c>
      <c r="DF7" s="38">
        <v>69.67</v>
      </c>
      <c r="DG7" s="38">
        <v>66.3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0.02</v>
      </c>
      <c r="EN7" s="38">
        <v>0.03</v>
      </c>
      <c r="EO7" s="38">
        <v>1.58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116</v>
      </c>
      <c r="C9" s="40" t="s">
        <v>117</v>
      </c>
      <c r="D9" s="40" t="s">
        <v>118</v>
      </c>
      <c r="E9" s="40" t="s">
        <v>119</v>
      </c>
      <c r="F9" s="40" t="s">
        <v>120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59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岩間　雅史</cp:lastModifiedBy>
  <cp:lastPrinted>2018-02-28T02:16:55Z</cp:lastPrinted>
  <dcterms:created xsi:type="dcterms:W3CDTF">2017-12-25T02:29:48Z</dcterms:created>
  <dcterms:modified xsi:type="dcterms:W3CDTF">2018-02-28T02:16:57Z</dcterms:modified>
  <cp:category/>
</cp:coreProperties>
</file>