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4005\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I10" i="4"/>
  <c r="AT8" i="4"/>
  <c r="P8" i="4"/>
  <c r="I8" i="4"/>
  <c r="B8" i="4"/>
  <c r="C10" i="5" l="1"/>
  <c r="D10" i="5"/>
  <c r="E10" i="5"/>
  <c r="B10" i="5"/>
</calcChain>
</file>

<file path=xl/sharedStrings.xml><?xml version="1.0" encoding="utf-8"?>
<sst xmlns="http://schemas.openxmlformats.org/spreadsheetml/2006/main" count="239" uniqueCount="126">
  <si>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</si>
  <si>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</si>
  <si>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</si>
  <si>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</si>
  <si>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</si>
  <si>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</si>
  <si>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</si>
  <si>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</si>
  <si>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</si>
  <si>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</si>
  <si>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</si>
  <si>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</si>
  <si>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</si>
  <si>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</si>
  <si>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</si>
  <si>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</si>
  <si>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</si>
  <si>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</si>
  <si>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</si>
  <si>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</si>
  <si>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</si>
  <si>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</si>
  <si>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</si>
  <si>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</si>
  <si>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</si>
  <si>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</si>
  <si>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</si>
  <si>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</si>
  <si>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</si>
  <si>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</si>
  <si>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</si>
  <si>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</si>
  <si>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</si>
  <si>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</si>
  <si>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</si>
  <si>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</si>
  <si>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</si>
  <si>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</si>
  <si>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</si>
  <si>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</si>
  <si>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</si>
  <si>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</si>
  <si>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</si>
  <si>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</si>
  <si>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</si>
  <si>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</si>
  <si>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</si>
  <si>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</si>
  <si>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</si>
  <si>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</si>
  <si>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</si>
  <si>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</si>
  <si>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</si>
  <si>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</si>
  <si>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</si>
  <si>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</si>
  <si>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</si>
  <si>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</si>
  <si>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</si>
  <si>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</si>
  <si>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</si>
  <si>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</si>
  <si>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</si>
  <si>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</si>
  <si>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</si>
  <si>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</si>
  <si>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</si>
  <si>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</si>
  <si>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</si>
  <si>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</si>
  <si>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</si>
  <si>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</si>
  <si>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</si>
  <si>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</si>
  <si>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</si>
  <si>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</si>
  <si>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</si>
  <si>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</si>
  <si>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</si>
  <si>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</si>
  <si>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</si>
  <si>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</si>
  <si>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</si>
  <si>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</si>
  <si>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</si>
  <si>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</si>
  <si>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</si>
  <si>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</si>
  <si>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</si>
  <si>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</si>
  <si>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</si>
  <si>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</si>
  <si>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</si>
  <si>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</si>
  <si>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</si>
  <si>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</si>
  <si>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</si>
  <si>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</si>
  <si>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</si>
  <si>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</si>
  <si>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</si>
  <si>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</si>
  <si>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</si>
  <si>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</si>
  <si>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</si>
  <si>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</si>
  <si>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</si>
  <si>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</si>
  <si>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</si>
  <si>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</si>
  <si>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</si>
  <si>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袋井市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</si>
  <si>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</si>
  <si>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</si>
  <si>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</si>
  <si>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</si>
  <si>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</si>
  <si>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</si>
  <si>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</si>
  <si>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</si>
  <si>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</si>
  <si>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</si>
  <si>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</si>
  <si>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事業計画に基づき整備を進めている。事業規模が小さく、毎年の整備延長もわずかであるため、指標への影響が大きくなっている。今後も計画に沿って整備を進めていく。</t>
    <rPh sb="17" eb="19">
      <t>ジギョウ</t>
    </rPh>
    <rPh sb="19" eb="21">
      <t>キボ</t>
    </rPh>
    <rPh sb="22" eb="23">
      <t>チイ</t>
    </rPh>
    <rPh sb="26" eb="28">
      <t>マイトシ</t>
    </rPh>
    <rPh sb="29" eb="31">
      <t>セイビ</t>
    </rPh>
    <rPh sb="31" eb="33">
      <t>エンチョウ</t>
    </rPh>
    <rPh sb="43" eb="45">
      <t>シヒョウ</t>
    </rPh>
    <rPh sb="47" eb="49">
      <t>エイキョウ</t>
    </rPh>
    <rPh sb="50" eb="51">
      <t>オオ</t>
    </rPh>
    <phoneticPr fontId="4"/>
  </si>
  <si>
    <t>事業整備率が低く、使用料収入で賄うべき汚水処理費（公費負担分を除く）を一般会計繰入金に依存している状況が続いている。
整備区域や使用料の料金体系を定期的に見直し、効率的な事業経営を目指す。</t>
    <rPh sb="59" eb="61">
      <t>セイビ</t>
    </rPh>
    <rPh sb="61" eb="63">
      <t>クイキ</t>
    </rPh>
    <rPh sb="64" eb="67">
      <t>シヨウリョウ</t>
    </rPh>
    <rPh sb="68" eb="70">
      <t>リョウキン</t>
    </rPh>
    <rPh sb="70" eb="72">
      <t>タイケイ</t>
    </rPh>
    <rPh sb="73" eb="76">
      <t>テイキテキ</t>
    </rPh>
    <rPh sb="77" eb="79">
      <t>ミナオ</t>
    </rPh>
    <rPh sb="81" eb="84">
      <t>コウリツテキ</t>
    </rPh>
    <rPh sb="85" eb="87">
      <t>ジギョウ</t>
    </rPh>
    <rPh sb="87" eb="89">
      <t>ケイエイ</t>
    </rPh>
    <rPh sb="90" eb="92">
      <t>メザ</t>
    </rPh>
    <phoneticPr fontId="4"/>
  </si>
  <si>
    <t>①については、事業開始後10年間の多額な建設費を地方債で賄ったため、その元利償還金が支出全体の５割以上を占めており、使用料の料金改定や下水道整備の進捗による有収水量の増により使用料が増加したものの、修繕等の費用が上回ったため、前年度に比べ収支比率が約1.7ポイント減少した。
④については、類似団体と比べ非常に低い状況であるが、事業規模自体が小さいため、各年度の公費負担額により影響を受けやすい状態である。
⑤については、汚水処理費の財源の６割以上を一般会計からの繰入金で賄っていること、平成28年度に使用料の料金改定を行い値上げしたものの、利用者の負担に配慮して低く設定していることから、類似団体と比べて非常に低い水準にある。
⑥については、事業の進捗に伴う有収水量の微増により、改善傾向にあり、類似団体とほぼ同じ水準である。
⑦については、晴天時一日平均処理水量の増加により微増し、類似団体に比べ利用率が高くなっている。
⑧については、戸別訪問や工事前説明会等における接続推進活動の継続により改善傾向にあり、類似団体よりも高い数値となっている。</t>
    <rPh sb="58" eb="61">
      <t>シヨウリョウ</t>
    </rPh>
    <rPh sb="62" eb="64">
      <t>リョウキン</t>
    </rPh>
    <rPh sb="64" eb="66">
      <t>カイテイ</t>
    </rPh>
    <rPh sb="99" eb="101">
      <t>シュウゼン</t>
    </rPh>
    <rPh sb="101" eb="102">
      <t>トウ</t>
    </rPh>
    <rPh sb="103" eb="105">
      <t>ヒヨウ</t>
    </rPh>
    <rPh sb="106" eb="108">
      <t>ウワマワ</t>
    </rPh>
    <rPh sb="132" eb="134">
      <t>ゲンショウ</t>
    </rPh>
    <rPh sb="145" eb="147">
      <t>ルイジ</t>
    </rPh>
    <rPh sb="147" eb="149">
      <t>ダンタイ</t>
    </rPh>
    <rPh sb="150" eb="151">
      <t>クラ</t>
    </rPh>
    <rPh sb="152" eb="154">
      <t>ヒジョウ</t>
    </rPh>
    <rPh sb="155" eb="156">
      <t>ヒク</t>
    </rPh>
    <rPh sb="157" eb="159">
      <t>ジョウキョウ</t>
    </rPh>
    <rPh sb="164" eb="166">
      <t>ジギョウ</t>
    </rPh>
    <rPh sb="166" eb="168">
      <t>キボ</t>
    </rPh>
    <rPh sb="168" eb="170">
      <t>ジタイ</t>
    </rPh>
    <rPh sb="171" eb="172">
      <t>チイ</t>
    </rPh>
    <rPh sb="177" eb="180">
      <t>カクネンド</t>
    </rPh>
    <rPh sb="181" eb="183">
      <t>コウヒ</t>
    </rPh>
    <rPh sb="183" eb="186">
      <t>フタンガク</t>
    </rPh>
    <rPh sb="189" eb="191">
      <t>エイキョウ</t>
    </rPh>
    <rPh sb="192" eb="193">
      <t>ウ</t>
    </rPh>
    <rPh sb="197" eb="199">
      <t>ジョウタイ</t>
    </rPh>
    <rPh sb="244" eb="246">
      <t>ヘイセイ</t>
    </rPh>
    <rPh sb="248" eb="250">
      <t>ネンド</t>
    </rPh>
    <rPh sb="251" eb="254">
      <t>シヨウリョウ</t>
    </rPh>
    <rPh sb="255" eb="257">
      <t>リョウキン</t>
    </rPh>
    <rPh sb="257" eb="259">
      <t>カイテイ</t>
    </rPh>
    <rPh sb="260" eb="261">
      <t>オコナ</t>
    </rPh>
    <rPh sb="262" eb="264">
      <t>ネア</t>
    </rPh>
    <rPh sb="322" eb="324">
      <t>ジギョウ</t>
    </rPh>
    <rPh sb="325" eb="327">
      <t>シンチョク</t>
    </rPh>
    <rPh sb="328" eb="329">
      <t>トモナ</t>
    </rPh>
    <rPh sb="330" eb="332">
      <t>ユウシュウ</t>
    </rPh>
    <rPh sb="332" eb="334">
      <t>スイリョウ</t>
    </rPh>
    <rPh sb="335" eb="337">
      <t>ビゾウ</t>
    </rPh>
    <rPh sb="341" eb="343">
      <t>カイゼン</t>
    </rPh>
    <rPh sb="343" eb="345">
      <t>ケイコウ</t>
    </rPh>
    <rPh sb="349" eb="351">
      <t>ルイジ</t>
    </rPh>
    <rPh sb="351" eb="353">
      <t>ダンタイ</t>
    </rPh>
    <rPh sb="356" eb="357">
      <t>オナ</t>
    </rPh>
    <rPh sb="358" eb="360">
      <t>スイジュン</t>
    </rPh>
    <rPh sb="372" eb="375">
      <t>セイテンジ</t>
    </rPh>
    <rPh sb="375" eb="377">
      <t>イチニチ</t>
    </rPh>
    <rPh sb="377" eb="379">
      <t>ヘイキン</t>
    </rPh>
    <rPh sb="379" eb="381">
      <t>ショリ</t>
    </rPh>
    <rPh sb="381" eb="383">
      <t>スイリョウ</t>
    </rPh>
    <rPh sb="384" eb="386">
      <t>ゾウカ</t>
    </rPh>
    <rPh sb="389" eb="391">
      <t>ビゾウ</t>
    </rPh>
    <rPh sb="395" eb="397">
      <t>ダンタイ</t>
    </rPh>
    <rPh sb="398" eb="399">
      <t>クラ</t>
    </rPh>
    <rPh sb="400" eb="403">
      <t>リヨウリツ</t>
    </rPh>
    <rPh sb="404" eb="405">
      <t>タカ</t>
    </rPh>
    <rPh sb="420" eb="421">
      <t>コ</t>
    </rPh>
    <rPh sb="463" eb="464">
      <t>タカ</t>
    </rPh>
    <rPh sb="465" eb="46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</si>
</sst>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1.0900000000000001</c:v>
                </c:pt>
                <c:pt idx="4" formatCode="#,##0.00;&quot;△&quot;#,##0.00;&quot;-&quot;">
                  <c:v>0.76</c:v>
                </c:pt>
              </c:numCache>
            </c:numRef>
          </c:val>
          <c:extLst>
            <c:ext xmlns:c16="http://schemas.microsoft.com/office/drawing/2014/chart" uri="{C3380CC4-5D6E-409C-BE32-E72D297353CC}">
              <c16:uniqueId val="{00000000-DF6D-4237-BDF4-9A92541AEF33}"/>
            </c:ext>
          </c:extLst>
        </c:ser>
        <c:dLbls>
          <c:showLegendKey val="0"/>
          <c:showVal val="0"/>
          <c:showCatName val="0"/>
          <c:showSerName val="0"/>
          <c:showPercent val="0"/>
          <c:showBubbleSize val="0"/>
        </c:dLbls>
        <c:gapWidth val="150"/>
        <c:axId val="98309632"/>
        <c:axId val="98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extLst>
            <c:ext xmlns:c16="http://schemas.microsoft.com/office/drawing/2014/chart" uri="{C3380CC4-5D6E-409C-BE32-E72D297353CC}">
              <c16:uniqueId val="{00000001-DF6D-4237-BDF4-9A92541AEF33}"/>
            </c:ext>
          </c:extLst>
        </c:ser>
        <c:dLbls>
          <c:showLegendKey val="0"/>
          <c:showVal val="0"/>
          <c:showCatName val="0"/>
          <c:showSerName val="0"/>
          <c:showPercent val="0"/>
          <c:showBubbleSize val="0"/>
        </c:dLbls>
        <c:marker val="1"/>
        <c:smooth val="0"/>
        <c:axId val="98309632"/>
        <c:axId val="98311552"/>
      </c:lineChart>
      <c:dateAx>
        <c:axId val="98309632"/>
        <c:scaling>
          <c:orientation val="minMax"/>
        </c:scaling>
        <c:delete val="1"/>
        <c:axPos val="b"/>
        <c:numFmt formatCode="ge" sourceLinked="1"/>
        <c:majorTickMark val="none"/>
        <c:minorTickMark val="none"/>
        <c:tickLblPos val="none"/>
        <c:crossAx val="98311552"/>
        <c:crosses val="autoZero"/>
        <c:auto val="1"/>
        <c:lblOffset val="100"/>
        <c:baseTimeUnit val="years"/>
      </c:dateAx>
      <c:valAx>
        <c:axId val="98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52.75</c:v>
                </c:pt>
                <c:pt idx="1">
                  <c:v>67.31</c:v>
                </c:pt>
                <c:pt idx="2">
                  <c:v>69.599999999999994</c:v>
                </c:pt>
                <c:pt idx="3">
                  <c:v>50.16</c:v>
                </c:pt>
                <c:pt idx="4">
                  <c:v>51.74</c:v>
                </c:pt>
              </c:numCache>
            </c:numRef>
          </c:val>
          <c:extLst>
            <c:ext xmlns:c16="http://schemas.microsoft.com/office/drawing/2014/chart" uri="{C3380CC4-5D6E-409C-BE32-E72D297353CC}">
              <c16:uniqueId val="{00000000-407D-42D9-A8EA-E6428376F482}"/>
            </c:ext>
          </c:extLst>
        </c:ser>
        <c:dLbls>
          <c:showLegendKey val="0"/>
          <c:showVal val="0"/>
          <c:showCatName val="0"/>
          <c:showSerName val="0"/>
          <c:showPercent val="0"/>
          <c:showBubbleSize val="0"/>
        </c:dLbls>
        <c:gapWidth val="150"/>
        <c:axId val="103815040"/>
        <c:axId val="1038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extLst>
            <c:ext xmlns:c16="http://schemas.microsoft.com/office/drawing/2014/chart" uri="{C3380CC4-5D6E-409C-BE32-E72D297353CC}">
              <c16:uniqueId val="{00000001-407D-42D9-A8EA-E6428376F482}"/>
            </c:ext>
          </c:extLst>
        </c:ser>
        <c:dLbls>
          <c:showLegendKey val="0"/>
          <c:showVal val="0"/>
          <c:showCatName val="0"/>
          <c:showSerName val="0"/>
          <c:showPercent val="0"/>
          <c:showBubbleSize val="0"/>
        </c:dLbls>
        <c:marker val="1"/>
        <c:smooth val="0"/>
        <c:axId val="103815040"/>
        <c:axId val="103829504"/>
      </c:lineChart>
      <c:dateAx>
        <c:axId val="103815040"/>
        <c:scaling>
          <c:orientation val="minMax"/>
        </c:scaling>
        <c:delete val="1"/>
        <c:axPos val="b"/>
        <c:numFmt formatCode="ge" sourceLinked="1"/>
        <c:majorTickMark val="none"/>
        <c:minorTickMark val="none"/>
        <c:tickLblPos val="none"/>
        <c:crossAx val="103829504"/>
        <c:crosses val="autoZero"/>
        <c:auto val="1"/>
        <c:lblOffset val="100"/>
        <c:baseTimeUnit val="years"/>
      </c:dateAx>
      <c:valAx>
        <c:axId val="1038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c:v>
                </c:pt>
                <c:pt idx="1">
                  <c:v>87.5</c:v>
                </c:pt>
                <c:pt idx="2">
                  <c:v>86.54</c:v>
                </c:pt>
                <c:pt idx="3">
                  <c:v>88.86</c:v>
                </c:pt>
                <c:pt idx="4">
                  <c:v>89.88</c:v>
                </c:pt>
              </c:numCache>
            </c:numRef>
          </c:val>
          <c:extLst>
            <c:ext xmlns:c16="http://schemas.microsoft.com/office/drawing/2014/chart" uri="{C3380CC4-5D6E-409C-BE32-E72D297353CC}">
              <c16:uniqueId val="{00000000-4794-4A0F-859C-4F3DF419D956}"/>
            </c:ext>
          </c:extLst>
        </c:ser>
        <c:dLbls>
          <c:showLegendKey val="0"/>
          <c:showVal val="0"/>
          <c:showCatName val="0"/>
          <c:showSerName val="0"/>
          <c:showPercent val="0"/>
          <c:showBubbleSize val="0"/>
        </c:dLbls>
        <c:gapWidth val="150"/>
        <c:axId val="103851520"/>
        <c:axId val="1038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extLst>
            <c:ext xmlns:c16="http://schemas.microsoft.com/office/drawing/2014/chart" uri="{C3380CC4-5D6E-409C-BE32-E72D297353CC}">
              <c16:uniqueId val="{00000001-4794-4A0F-859C-4F3DF419D956}"/>
            </c:ext>
          </c:extLst>
        </c:ser>
        <c:dLbls>
          <c:showLegendKey val="0"/>
          <c:showVal val="0"/>
          <c:showCatName val="0"/>
          <c:showSerName val="0"/>
          <c:showPercent val="0"/>
          <c:showBubbleSize val="0"/>
        </c:dLbls>
        <c:marker val="1"/>
        <c:smooth val="0"/>
        <c:axId val="103851520"/>
        <c:axId val="103853440"/>
      </c:lineChart>
      <c:dateAx>
        <c:axId val="103851520"/>
        <c:scaling>
          <c:orientation val="minMax"/>
        </c:scaling>
        <c:delete val="1"/>
        <c:axPos val="b"/>
        <c:numFmt formatCode="ge" sourceLinked="1"/>
        <c:majorTickMark val="none"/>
        <c:minorTickMark val="none"/>
        <c:tickLblPos val="none"/>
        <c:crossAx val="103853440"/>
        <c:crosses val="autoZero"/>
        <c:auto val="1"/>
        <c:lblOffset val="100"/>
        <c:baseTimeUnit val="years"/>
      </c:dateAx>
      <c:valAx>
        <c:axId val="1038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70.86</c:v>
                </c:pt>
                <c:pt idx="1">
                  <c:v>71.400000000000006</c:v>
                </c:pt>
                <c:pt idx="2">
                  <c:v>69.06</c:v>
                </c:pt>
                <c:pt idx="3">
                  <c:v>71.62</c:v>
                </c:pt>
                <c:pt idx="4">
                  <c:v>69.89</c:v>
                </c:pt>
              </c:numCache>
            </c:numRef>
          </c:val>
          <c:extLst>
            <c:ext xmlns:c16="http://schemas.microsoft.com/office/drawing/2014/chart" uri="{C3380CC4-5D6E-409C-BE32-E72D297353CC}">
              <c16:uniqueId val="{00000000-5DF3-40DA-8143-4B263229433A}"/>
            </c:ext>
          </c:extLst>
        </c:ser>
        <c:dLbls>
          <c:showLegendKey val="0"/>
          <c:showVal val="0"/>
          <c:showCatName val="0"/>
          <c:showSerName val="0"/>
          <c:showPercent val="0"/>
          <c:showBubbleSize val="0"/>
        </c:dLbls>
        <c:gapWidth val="150"/>
        <c:axId val="98350208"/>
        <c:axId val="983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F3-40DA-8143-4B263229433A}"/>
            </c:ext>
          </c:extLst>
        </c:ser>
        <c:dLbls>
          <c:showLegendKey val="0"/>
          <c:showVal val="0"/>
          <c:showCatName val="0"/>
          <c:showSerName val="0"/>
          <c:showPercent val="0"/>
          <c:showBubbleSize val="0"/>
        </c:dLbls>
        <c:marker val="1"/>
        <c:smooth val="0"/>
        <c:axId val="98350208"/>
        <c:axId val="98352128"/>
      </c:lineChart>
      <c:dateAx>
        <c:axId val="98350208"/>
        <c:scaling>
          <c:orientation val="minMax"/>
        </c:scaling>
        <c:delete val="1"/>
        <c:axPos val="b"/>
        <c:numFmt formatCode="ge" sourceLinked="1"/>
        <c:majorTickMark val="none"/>
        <c:minorTickMark val="none"/>
        <c:tickLblPos val="none"/>
        <c:crossAx val="98352128"/>
        <c:crosses val="autoZero"/>
        <c:auto val="1"/>
        <c:lblOffset val="100"/>
        <c:baseTimeUnit val="years"/>
      </c:dateAx>
      <c:valAx>
        <c:axId val="98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C2-4F31-A5D7-8CA8FA227B96}"/>
            </c:ext>
          </c:extLst>
        </c:ser>
        <c:dLbls>
          <c:showLegendKey val="0"/>
          <c:showVal val="0"/>
          <c:showCatName val="0"/>
          <c:showSerName val="0"/>
          <c:showPercent val="0"/>
          <c:showBubbleSize val="0"/>
        </c:dLbls>
        <c:gapWidth val="150"/>
        <c:axId val="98640640"/>
        <c:axId val="986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C2-4F31-A5D7-8CA8FA227B96}"/>
            </c:ext>
          </c:extLst>
        </c:ser>
        <c:dLbls>
          <c:showLegendKey val="0"/>
          <c:showVal val="0"/>
          <c:showCatName val="0"/>
          <c:showSerName val="0"/>
          <c:showPercent val="0"/>
          <c:showBubbleSize val="0"/>
        </c:dLbls>
        <c:marker val="1"/>
        <c:smooth val="0"/>
        <c:axId val="98640640"/>
        <c:axId val="98642560"/>
      </c:lineChart>
      <c:dateAx>
        <c:axId val="98640640"/>
        <c:scaling>
          <c:orientation val="minMax"/>
        </c:scaling>
        <c:delete val="1"/>
        <c:axPos val="b"/>
        <c:numFmt formatCode="ge" sourceLinked="1"/>
        <c:majorTickMark val="none"/>
        <c:minorTickMark val="none"/>
        <c:tickLblPos val="none"/>
        <c:crossAx val="98642560"/>
        <c:crosses val="autoZero"/>
        <c:auto val="1"/>
        <c:lblOffset val="100"/>
        <c:baseTimeUnit val="years"/>
      </c:dateAx>
      <c:valAx>
        <c:axId val="986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3-4F11-91B1-357BF6FC5B42}"/>
            </c:ext>
          </c:extLst>
        </c:ser>
        <c:dLbls>
          <c:showLegendKey val="0"/>
          <c:showVal val="0"/>
          <c:showCatName val="0"/>
          <c:showSerName val="0"/>
          <c:showPercent val="0"/>
          <c:showBubbleSize val="0"/>
        </c:dLbls>
        <c:gapWidth val="150"/>
        <c:axId val="98686848"/>
        <c:axId val="1000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3-4F11-91B1-357BF6FC5B42}"/>
            </c:ext>
          </c:extLst>
        </c:ser>
        <c:dLbls>
          <c:showLegendKey val="0"/>
          <c:showVal val="0"/>
          <c:showCatName val="0"/>
          <c:showSerName val="0"/>
          <c:showPercent val="0"/>
          <c:showBubbleSize val="0"/>
        </c:dLbls>
        <c:marker val="1"/>
        <c:smooth val="0"/>
        <c:axId val="98686848"/>
        <c:axId val="100012032"/>
      </c:lineChart>
      <c:dateAx>
        <c:axId val="98686848"/>
        <c:scaling>
          <c:orientation val="minMax"/>
        </c:scaling>
        <c:delete val="1"/>
        <c:axPos val="b"/>
        <c:numFmt formatCode="ge" sourceLinked="1"/>
        <c:majorTickMark val="none"/>
        <c:minorTickMark val="none"/>
        <c:tickLblPos val="none"/>
        <c:crossAx val="100012032"/>
        <c:crosses val="autoZero"/>
        <c:auto val="1"/>
        <c:lblOffset val="100"/>
        <c:baseTimeUnit val="years"/>
      </c:dateAx>
      <c:valAx>
        <c:axId val="1000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46-4724-B00E-03BE6EF12F4E}"/>
            </c:ext>
          </c:extLst>
        </c:ser>
        <c:dLbls>
          <c:showLegendKey val="0"/>
          <c:showVal val="0"/>
          <c:showCatName val="0"/>
          <c:showSerName val="0"/>
          <c:showPercent val="0"/>
          <c:showBubbleSize val="0"/>
        </c:dLbls>
        <c:gapWidth val="150"/>
        <c:axId val="100034432"/>
        <c:axId val="1000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6-4724-B00E-03BE6EF12F4E}"/>
            </c:ext>
          </c:extLst>
        </c:ser>
        <c:dLbls>
          <c:showLegendKey val="0"/>
          <c:showVal val="0"/>
          <c:showCatName val="0"/>
          <c:showSerName val="0"/>
          <c:showPercent val="0"/>
          <c:showBubbleSize val="0"/>
        </c:dLbls>
        <c:marker val="1"/>
        <c:smooth val="0"/>
        <c:axId val="100034432"/>
        <c:axId val="100044800"/>
      </c:lineChart>
      <c:dateAx>
        <c:axId val="100034432"/>
        <c:scaling>
          <c:orientation val="minMax"/>
        </c:scaling>
        <c:delete val="1"/>
        <c:axPos val="b"/>
        <c:numFmt formatCode="ge" sourceLinked="1"/>
        <c:majorTickMark val="none"/>
        <c:minorTickMark val="none"/>
        <c:tickLblPos val="none"/>
        <c:crossAx val="100044800"/>
        <c:crosses val="autoZero"/>
        <c:auto val="1"/>
        <c:lblOffset val="100"/>
        <c:baseTimeUnit val="years"/>
      </c:dateAx>
      <c:valAx>
        <c:axId val="1000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DE-472F-B9F2-C1175E4362BF}"/>
            </c:ext>
          </c:extLst>
        </c:ser>
        <c:dLbls>
          <c:showLegendKey val="0"/>
          <c:showVal val="0"/>
          <c:showCatName val="0"/>
          <c:showSerName val="0"/>
          <c:showPercent val="0"/>
          <c:showBubbleSize val="0"/>
        </c:dLbls>
        <c:gapWidth val="150"/>
        <c:axId val="100071296"/>
        <c:axId val="1001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E-472F-B9F2-C1175E4362BF}"/>
            </c:ext>
          </c:extLst>
        </c:ser>
        <c:dLbls>
          <c:showLegendKey val="0"/>
          <c:showVal val="0"/>
          <c:showCatName val="0"/>
          <c:showSerName val="0"/>
          <c:showPercent val="0"/>
          <c:showBubbleSize val="0"/>
        </c:dLbls>
        <c:marker val="1"/>
        <c:smooth val="0"/>
        <c:axId val="100071296"/>
        <c:axId val="100147200"/>
      </c:lineChart>
      <c:dateAx>
        <c:axId val="100071296"/>
        <c:scaling>
          <c:orientation val="minMax"/>
        </c:scaling>
        <c:delete val="1"/>
        <c:axPos val="b"/>
        <c:numFmt formatCode="ge" sourceLinked="1"/>
        <c:majorTickMark val="none"/>
        <c:minorTickMark val="none"/>
        <c:tickLblPos val="none"/>
        <c:crossAx val="100147200"/>
        <c:crosses val="autoZero"/>
        <c:auto val="1"/>
        <c:lblOffset val="100"/>
        <c:baseTimeUnit val="years"/>
      </c:dateAx>
      <c:valAx>
        <c:axId val="1001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18.38</c:v>
                </c:pt>
                <c:pt idx="1">
                  <c:v>137.6</c:v>
                </c:pt>
                <c:pt idx="2">
                  <c:v>243.81</c:v>
                </c:pt>
                <c:pt idx="3">
                  <c:v>333.89</c:v>
                </c:pt>
                <c:pt idx="4">
                  <c:v>376.33</c:v>
                </c:pt>
              </c:numCache>
            </c:numRef>
          </c:val>
          <c:extLst>
            <c:ext xmlns:c16="http://schemas.microsoft.com/office/drawing/2014/chart" uri="{C3380CC4-5D6E-409C-BE32-E72D297353CC}">
              <c16:uniqueId val="{00000000-2332-4603-9E4B-E17A3D8B5E6B}"/>
            </c:ext>
          </c:extLst>
        </c:ser>
        <c:dLbls>
          <c:showLegendKey val="0"/>
          <c:showVal val="0"/>
          <c:showCatName val="0"/>
          <c:showSerName val="0"/>
          <c:showPercent val="0"/>
          <c:showBubbleSize val="0"/>
        </c:dLbls>
        <c:gapWidth val="150"/>
        <c:axId val="100169216"/>
        <c:axId val="1001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extLst>
            <c:ext xmlns:c16="http://schemas.microsoft.com/office/drawing/2014/chart" uri="{C3380CC4-5D6E-409C-BE32-E72D297353CC}">
              <c16:uniqueId val="{00000001-2332-4603-9E4B-E17A3D8B5E6B}"/>
            </c:ext>
          </c:extLst>
        </c:ser>
        <c:dLbls>
          <c:showLegendKey val="0"/>
          <c:showVal val="0"/>
          <c:showCatName val="0"/>
          <c:showSerName val="0"/>
          <c:showPercent val="0"/>
          <c:showBubbleSize val="0"/>
        </c:dLbls>
        <c:marker val="1"/>
        <c:smooth val="0"/>
        <c:axId val="100169216"/>
        <c:axId val="100171136"/>
      </c:lineChart>
      <c:dateAx>
        <c:axId val="100169216"/>
        <c:scaling>
          <c:orientation val="minMax"/>
        </c:scaling>
        <c:delete val="1"/>
        <c:axPos val="b"/>
        <c:numFmt formatCode="ge" sourceLinked="1"/>
        <c:majorTickMark val="none"/>
        <c:minorTickMark val="none"/>
        <c:tickLblPos val="none"/>
        <c:crossAx val="100171136"/>
        <c:crosses val="autoZero"/>
        <c:auto val="1"/>
        <c:lblOffset val="100"/>
        <c:baseTimeUnit val="years"/>
      </c:dateAx>
      <c:valAx>
        <c:axId val="1001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41.12</c:v>
                </c:pt>
                <c:pt idx="1">
                  <c:v>41.91</c:v>
                </c:pt>
                <c:pt idx="2">
                  <c:v>39.72</c:v>
                </c:pt>
                <c:pt idx="3">
                  <c:v>42.25</c:v>
                </c:pt>
                <c:pt idx="4">
                  <c:v>42.65</c:v>
                </c:pt>
              </c:numCache>
            </c:numRef>
          </c:val>
          <c:extLst>
            <c:ext xmlns:c16="http://schemas.microsoft.com/office/drawing/2014/chart" uri="{C3380CC4-5D6E-409C-BE32-E72D297353CC}">
              <c16:uniqueId val="{00000000-77ED-45AF-9B04-069F45E2AA73}"/>
            </c:ext>
          </c:extLst>
        </c:ser>
        <c:dLbls>
          <c:showLegendKey val="0"/>
          <c:showVal val="0"/>
          <c:showCatName val="0"/>
          <c:showSerName val="0"/>
          <c:showPercent val="0"/>
          <c:showBubbleSize val="0"/>
        </c:dLbls>
        <c:gapWidth val="150"/>
        <c:axId val="100187136"/>
        <c:axId val="103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extLst>
            <c:ext xmlns:c16="http://schemas.microsoft.com/office/drawing/2014/chart" uri="{C3380CC4-5D6E-409C-BE32-E72D297353CC}">
              <c16:uniqueId val="{00000001-77ED-45AF-9B04-069F45E2AA73}"/>
            </c:ext>
          </c:extLst>
        </c:ser>
        <c:dLbls>
          <c:showLegendKey val="0"/>
          <c:showVal val="0"/>
          <c:showCatName val="0"/>
          <c:showSerName val="0"/>
          <c:showPercent val="0"/>
          <c:showBubbleSize val="0"/>
        </c:dLbls>
        <c:marker val="1"/>
        <c:smooth val="0"/>
        <c:axId val="100187136"/>
        <c:axId val="103761024"/>
      </c:lineChart>
      <c:dateAx>
        <c:axId val="100187136"/>
        <c:scaling>
          <c:orientation val="minMax"/>
        </c:scaling>
        <c:delete val="1"/>
        <c:axPos val="b"/>
        <c:numFmt formatCode="ge" sourceLinked="1"/>
        <c:majorTickMark val="none"/>
        <c:minorTickMark val="none"/>
        <c:tickLblPos val="none"/>
        <c:crossAx val="103761024"/>
        <c:crosses val="autoZero"/>
        <c:auto val="1"/>
        <c:lblOffset val="100"/>
        <c:baseTimeUnit val="years"/>
      </c:dateAx>
      <c:valAx>
        <c:axId val="1037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248.33</c:v>
                </c:pt>
                <c:pt idx="1">
                  <c:v>239.84</c:v>
                </c:pt>
                <c:pt idx="2">
                  <c:v>245.91</c:v>
                </c:pt>
                <c:pt idx="3">
                  <c:v>231.39</c:v>
                </c:pt>
                <c:pt idx="4">
                  <c:v>252.74</c:v>
                </c:pt>
              </c:numCache>
            </c:numRef>
          </c:val>
          <c:extLst>
            <c:ext xmlns:c16="http://schemas.microsoft.com/office/drawing/2014/chart" uri="{C3380CC4-5D6E-409C-BE32-E72D297353CC}">
              <c16:uniqueId val="{00000000-91DC-4B9C-B435-04D71AB8C05A}"/>
            </c:ext>
          </c:extLst>
        </c:ser>
        <c:dLbls>
          <c:showLegendKey val="0"/>
          <c:showVal val="0"/>
          <c:showCatName val="0"/>
          <c:showSerName val="0"/>
          <c:showPercent val="0"/>
          <c:showBubbleSize val="0"/>
        </c:dLbls>
        <c:gapWidth val="150"/>
        <c:axId val="103778560"/>
        <c:axId val="1037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extLst>
            <c:ext xmlns:c16="http://schemas.microsoft.com/office/drawing/2014/chart" uri="{C3380CC4-5D6E-409C-BE32-E72D297353CC}">
              <c16:uniqueId val="{00000001-91DC-4B9C-B435-04D71AB8C05A}"/>
            </c:ext>
          </c:extLst>
        </c:ser>
        <c:dLbls>
          <c:showLegendKey val="0"/>
          <c:showVal val="0"/>
          <c:showCatName val="0"/>
          <c:showSerName val="0"/>
          <c:showPercent val="0"/>
          <c:showBubbleSize val="0"/>
        </c:dLbls>
        <c:marker val="1"/>
        <c:smooth val="0"/>
        <c:axId val="103778560"/>
        <c:axId val="103788928"/>
      </c:lineChart>
      <c:dateAx>
        <c:axId val="103778560"/>
        <c:scaling>
          <c:orientation val="minMax"/>
        </c:scaling>
        <c:delete val="1"/>
        <c:axPos val="b"/>
        <c:numFmt formatCode="ge" sourceLinked="1"/>
        <c:majorTickMark val="none"/>
        <c:minorTickMark val="none"/>
        <c:tickLblPos val="none"/>
        <c:crossAx val="103788928"/>
        <c:crosses val="autoZero"/>
        <c:auto val="1"/>
        <c:lblOffset val="100"/>
        <c:baseTimeUnit val="years"/>
      </c:dateAx>
      <c:valAx>
        <c:axId val="1037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61" zoomScaleNormal="100" workbookViewId="0">
      <selection activeCell="BH87" sqref="BH8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袋井市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c r="AE8" s="73"/>
      <c r="AF8" s="73"/>
      <c r="AG8" s="73"/>
      <c r="AH8" s="73"/>
      <c r="AI8" s="73"/>
      <c r="AJ8" s="73"/>
      <c r="AK8" s="4"/>
      <c r="AL8" s="67">
        <f>データ!S6</f>
        <v>87603</v>
      </c>
      <c r="AM8" s="67"/>
      <c r="AN8" s="67"/>
      <c r="AO8" s="67"/>
      <c r="AP8" s="67"/>
      <c r="AQ8" s="67"/>
      <c r="AR8" s="67"/>
      <c r="AS8" s="67"/>
      <c r="AT8" s="66">
        <f>データ!T6</f>
        <v>108.33</v>
      </c>
      <c r="AU8" s="66"/>
      <c r="AV8" s="66"/>
      <c r="AW8" s="66"/>
      <c r="AX8" s="66"/>
      <c r="AY8" s="66"/>
      <c r="AZ8" s="66"/>
      <c r="BA8" s="66"/>
      <c r="BB8" s="66">
        <f>データ!U6</f>
        <v>808.67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5.31</v>
      </c>
      <c r="Q10" s="66"/>
      <c r="R10" s="66"/>
      <c r="S10" s="66"/>
      <c r="T10" s="66"/>
      <c r="U10" s="66"/>
      <c r="V10" s="66"/>
      <c r="W10" s="66">
        <f>データ!Q6</f>
        <v>84.04</v>
      </c>
      <c r="X10" s="66"/>
      <c r="Y10" s="66"/>
      <c r="Z10" s="66"/>
      <c r="AA10" s="66"/>
      <c r="AB10" s="66"/>
      <c r="AC10" s="66"/>
      <c r="AD10" s="67">
        <f>データ!R6</f>
        <v>1982</v>
      </c>
      <c r="AE10" s="67"/>
      <c r="AF10" s="67"/>
      <c r="AG10" s="67"/>
      <c r="AH10" s="67"/>
      <c r="AI10" s="67"/>
      <c r="AJ10" s="67"/>
      <c r="AK10" s="2"/>
      <c r="AL10" s="67">
        <f>データ!V6</f>
        <v>4653</v>
      </c>
      <c r="AM10" s="67"/>
      <c r="AN10" s="67"/>
      <c r="AO10" s="67"/>
      <c r="AP10" s="67"/>
      <c r="AQ10" s="67"/>
      <c r="AR10" s="67"/>
      <c r="AS10" s="67"/>
      <c r="AT10" s="66">
        <f>データ!W6</f>
        <v>1.32</v>
      </c>
      <c r="AU10" s="66"/>
      <c r="AV10" s="66"/>
      <c r="AW10" s="66"/>
      <c r="AX10" s="66"/>
      <c r="AY10" s="66"/>
      <c r="AZ10" s="66"/>
      <c r="BA10" s="66"/>
      <c r="BB10" s="66">
        <f>データ!X6</f>
        <v>3525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57</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222160</v>
      </c>
      <c r="D6" s="33">
        <f t="shared" si="3"/>
        <v>47</v>
      </c>
      <c r="E6" s="33">
        <f t="shared" si="3"/>
        <v>17</v>
      </c>
      <c r="F6" s="33">
        <f t="shared" si="3"/>
        <v>4</v>
      </c>
      <c r="G6" s="33">
        <f t="shared" si="3"/>
        <v>0</v>
      </c>
      <c r="H6" s="33" t="str">
        <f t="shared" si="3"/>
        <v>静岡県　袋井市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5.31</v>
      </c>
      <c r="Q6" s="34">
        <f t="shared" si="3"/>
        <v>84.04</v>
      </c>
      <c r="R6" s="34">
        <f t="shared" si="3"/>
        <v>1982</v>
      </c>
      <c r="S6" s="34">
        <f t="shared" si="3"/>
        <v>87603</v>
      </c>
      <c r="T6" s="34">
        <f t="shared" si="3"/>
        <v>108.33</v>
      </c>
      <c r="U6" s="34">
        <f t="shared" si="3"/>
        <v>808.67</v>
      </c>
      <c r="V6" s="34">
        <f t="shared" si="3"/>
        <v>4653</v>
      </c>
      <c r="W6" s="34">
        <f t="shared" si="3"/>
        <v>1.32</v>
      </c>
      <c r="X6" s="34">
        <f t="shared" si="3"/>
        <v>3525</v>
      </c>
      <c r="Y6" s="35">
        <f>IF(Y7="",NA(),Y7)</f>
        <v>70.86</v>
      </c>
      <c r="Z6" s="35">
        <f t="shared" ref="Z6:AH6" si="4">IF(Z7="",NA(),Z7)</f>
        <v>71.400000000000006</v>
      </c>
      <c r="AA6" s="35">
        <f t="shared" si="4"/>
        <v>69.06</v>
      </c>
      <c r="AB6" s="35">
        <f t="shared" si="4"/>
        <v>71.62</v>
      </c>
      <c r="AC6" s="35">
        <f t="shared" si="4"/>
        <v>69.89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18.38</v>
      </c>
      <c r="BG6" s="35">
        <f t="shared" ref="BG6:BO6" si="7">IF(BG7="",NA(),BG7)</f>
        <v>137.6</v>
      </c>
      <c r="BH6" s="35">
        <f t="shared" si="7"/>
        <v>243.81</v>
      </c>
      <c r="BI6" s="35">
        <f t="shared" si="7"/>
        <v>333.89</v>
      </c>
      <c r="BJ6" s="35">
        <f t="shared" si="7"/>
        <v>376.33</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41.12</v>
      </c>
      <c r="BR6" s="35">
        <f t="shared" ref="BR6:BZ6" si="8">IF(BR7="",NA(),BR7)</f>
        <v>41.91</v>
      </c>
      <c r="BS6" s="35">
        <f t="shared" si="8"/>
        <v>39.72</v>
      </c>
      <c r="BT6" s="35">
        <f t="shared" si="8"/>
        <v>42.25</v>
      </c>
      <c r="BU6" s="35">
        <f t="shared" si="8"/>
        <v>42.65</v>
      </c>
      <c r="BV6" s="35">
        <f t="shared" si="8"/>
        <v>51.73</v>
      </c>
      <c r="BW6" s="35">
        <f t="shared" si="8"/>
        <v>53.01</v>
      </c>
      <c r="BX6" s="35">
        <f t="shared" si="8"/>
        <v>66.56</v>
      </c>
      <c r="BY6" s="35">
        <f t="shared" si="8"/>
        <v>66.22</v>
      </c>
      <c r="BZ6" s="35">
        <f t="shared" si="8"/>
        <v>69.87</v>
      </c>
      <c r="CA6" s="34" t="str">
        <f>IF(CA7="","",IF(CA7="-","【-】","【"&amp;SUBSTITUTE(TEXT(CA7,"#,##0.00"),"-","△")&amp;"】"))</f>
        <v>【69.80】</v>
      </c>
      <c r="CB6" s="35">
        <f>IF(CB7="",NA(),CB7)</f>
        <v>248.33</v>
      </c>
      <c r="CC6" s="35">
        <f t="shared" ref="CC6:CK6" si="9">IF(CC7="",NA(),CC7)</f>
        <v>239.84</v>
      </c>
      <c r="CD6" s="35">
        <f t="shared" si="9"/>
        <v>245.91</v>
      </c>
      <c r="CE6" s="35">
        <f t="shared" si="9"/>
        <v>231.39</v>
      </c>
      <c r="CF6" s="35">
        <f t="shared" si="9"/>
        <v>252.74</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52.75</v>
      </c>
      <c r="CN6" s="35">
        <f t="shared" ref="CN6:CV6" si="10">IF(CN7="",NA(),CN7)</f>
        <v>67.31</v>
      </c>
      <c r="CO6" s="35">
        <f t="shared" si="10"/>
        <v>69.599999999999994</v>
      </c>
      <c r="CP6" s="35">
        <f t="shared" si="10"/>
        <v>50.16</v>
      </c>
      <c r="CQ6" s="35">
        <f t="shared" si="10"/>
        <v>51.74</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86.6</v>
      </c>
      <c r="CY6" s="35">
        <f t="shared" ref="CY6:DG6" si="11">IF(CY7="",NA(),CY7)</f>
        <v>87.5</v>
      </c>
      <c r="CZ6" s="35">
        <f t="shared" si="11"/>
        <v>86.54</v>
      </c>
      <c r="DA6" s="35">
        <f t="shared" si="11"/>
        <v>88.86</v>
      </c>
      <c r="DB6" s="35">
        <f t="shared" si="11"/>
        <v>89.88</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1.0900000000000001</v>
      </c>
      <c r="EI6" s="35">
        <f t="shared" si="14"/>
        <v>0.76</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222160</v>
      </c>
      <c r="D7" s="37">
        <v>47</v>
      </c>
      <c r="E7" s="37">
        <v>17</v>
      </c>
      <c r="F7" s="37">
        <v>4</v>
      </c>
      <c r="G7" s="37">
        <v>0</v>
      </c>
      <c r="H7" s="37" t="s">
        <v>111</v>
      </c>
      <c r="I7" s="37" t="s">
        <v>112</v>
      </c>
      <c r="J7" s="37" t="s">
        <v>113</v>
      </c>
      <c r="K7" s="37" t="s">
        <v>114</v>
      </c>
      <c r="L7" s="37" t="s">
        <v>115</v>
      </c>
      <c r="M7" s="37"/>
      <c r="N7" s="38" t="s">
        <v>116</v>
      </c>
      <c r="O7" s="38" t="s">
        <v>117</v>
      </c>
      <c r="P7" s="38">
        <v>5.31</v>
      </c>
      <c r="Q7" s="38">
        <v>84.04</v>
      </c>
      <c r="R7" s="38">
        <v>1982</v>
      </c>
      <c r="S7" s="38">
        <v>87603</v>
      </c>
      <c r="T7" s="38">
        <v>108.33</v>
      </c>
      <c r="U7" s="38">
        <v>808.67</v>
      </c>
      <c r="V7" s="38">
        <v>4653</v>
      </c>
      <c r="W7" s="38">
        <v>1.32</v>
      </c>
      <c r="X7" s="38">
        <v>3525</v>
      </c>
      <c r="Y7" s="38">
        <v>70.86</v>
      </c>
      <c r="Z7" s="38">
        <v>71.400000000000006</v>
      </c>
      <c r="AA7" s="38">
        <v>69.06</v>
      </c>
      <c r="AB7" s="38">
        <v>71.62</v>
      </c>
      <c r="AC7" s="38">
        <v>69.89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18.38</v>
      </c>
      <c r="BG7" s="38">
        <v>137.6</v>
      </c>
      <c r="BH7" s="38">
        <v>243.81</v>
      </c>
      <c r="BI7" s="38">
        <v>333.89</v>
      </c>
      <c r="BJ7" s="38">
        <v>376.33</v>
      </c>
      <c r="BK7" s="38">
        <v>1716.82</v>
      </c>
      <c r="BL7" s="38">
        <v>1554.05</v>
      </c>
      <c r="BM7" s="38">
        <v>1436</v>
      </c>
      <c r="BN7" s="38">
        <v>1434.89</v>
      </c>
      <c r="BO7" s="38">
        <v>1298.9100000000001</v>
      </c>
      <c r="BP7" s="38">
        <v>1348.09</v>
      </c>
      <c r="BQ7" s="38">
        <v>41.12</v>
      </c>
      <c r="BR7" s="38">
        <v>41.91</v>
      </c>
      <c r="BS7" s="38">
        <v>39.72</v>
      </c>
      <c r="BT7" s="38">
        <v>42.25</v>
      </c>
      <c r="BU7" s="38">
        <v>42.65</v>
      </c>
      <c r="BV7" s="38">
        <v>51.73</v>
      </c>
      <c r="BW7" s="38">
        <v>53.01</v>
      </c>
      <c r="BX7" s="38">
        <v>66.56</v>
      </c>
      <c r="BY7" s="38">
        <v>66.22</v>
      </c>
      <c r="BZ7" s="38">
        <v>69.87</v>
      </c>
      <c r="CA7" s="38">
        <v>69.8</v>
      </c>
      <c r="CB7" s="38">
        <v>248.33</v>
      </c>
      <c r="CC7" s="38">
        <v>239.84</v>
      </c>
      <c r="CD7" s="38">
        <v>245.91</v>
      </c>
      <c r="CE7" s="38">
        <v>231.39</v>
      </c>
      <c r="CF7" s="38">
        <v>252.74</v>
      </c>
      <c r="CG7" s="38">
        <v>310.47000000000003</v>
      </c>
      <c r="CH7" s="38">
        <v>299.39</v>
      </c>
      <c r="CI7" s="38">
        <v>244.29</v>
      </c>
      <c r="CJ7" s="38">
        <v>246.72</v>
      </c>
      <c r="CK7" s="38">
        <v>234.96</v>
      </c>
      <c r="CL7" s="38">
        <v>232.54</v>
      </c>
      <c r="CM7" s="38">
        <v>52.75</v>
      </c>
      <c r="CN7" s="38">
        <v>67.31</v>
      </c>
      <c r="CO7" s="38">
        <v>69.599999999999994</v>
      </c>
      <c r="CP7" s="38">
        <v>50.16</v>
      </c>
      <c r="CQ7" s="38">
        <v>51.74</v>
      </c>
      <c r="CR7" s="38">
        <v>36.67</v>
      </c>
      <c r="CS7" s="38">
        <v>36.200000000000003</v>
      </c>
      <c r="CT7" s="38">
        <v>43.58</v>
      </c>
      <c r="CU7" s="38">
        <v>41.35</v>
      </c>
      <c r="CV7" s="38">
        <v>42.9</v>
      </c>
      <c r="CW7" s="38">
        <v>42.17</v>
      </c>
      <c r="CX7" s="38">
        <v>86.6</v>
      </c>
      <c r="CY7" s="38">
        <v>87.5</v>
      </c>
      <c r="CZ7" s="38">
        <v>86.54</v>
      </c>
      <c r="DA7" s="38">
        <v>88.86</v>
      </c>
      <c r="DB7" s="38">
        <v>89.88</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1.0900000000000001</v>
      </c>
      <c r="EI7" s="38">
        <v>0.76</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2018-02-23T01:12:33Z</cp:lastPrinted>
  <dcterms:created xsi:type="dcterms:W3CDTF">2017-12-25T02:19:55Z</dcterms:created>
  <dcterms:modified xsi:type="dcterms:W3CDTF">2018-02-23T01:12:45Z</dcterms:modified>
  <cp:category/>
</cp:coreProperties>
</file>