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FwdplWe1YDe6PV6xwbFA9qP2hiPl7j4gLpv8KkLjzg/J8TILeH2NC1EtDD4ip1o5pqwtfAtJQodhXyKCAbyZQ==" workbookSaltValue="7dD3U6eYqpsWIZD6x2kSow==" workbookSpinCount="100000" lockStructure="1"/>
  <bookViews>
    <workbookView xWindow="0" yWindow="0" windowWidth="20490" windowHeight="76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Z30" i="4" l="1"/>
  <c r="BK76" i="4"/>
  <c r="LH51" i="4"/>
  <c r="IE76" i="4"/>
  <c r="GQ30" i="4"/>
  <c r="LT76" i="4"/>
  <c r="GQ51" i="4"/>
  <c r="LH30" i="4"/>
  <c r="BZ51" i="4"/>
  <c r="BG30" i="4"/>
  <c r="HP76" i="4"/>
  <c r="FX30" i="4"/>
  <c r="AV76" i="4"/>
  <c r="KO51" i="4"/>
  <c r="FX51" i="4"/>
  <c r="LE76" i="4"/>
  <c r="KO30" i="4"/>
  <c r="BG51" i="4"/>
  <c r="HA76" i="4"/>
  <c r="AN51" i="4"/>
  <c r="FE30" i="4"/>
  <c r="AG76" i="4"/>
  <c r="JV51" i="4"/>
  <c r="AN30" i="4"/>
  <c r="FE51" i="4"/>
  <c r="KP76" i="4"/>
  <c r="JV30" i="4"/>
  <c r="KA76" i="4"/>
  <c r="EL51" i="4"/>
  <c r="JC30" i="4"/>
  <c r="JC51" i="4"/>
  <c r="GL76" i="4"/>
  <c r="U51" i="4"/>
  <c r="EL30" i="4"/>
  <c r="U30" i="4"/>
  <c r="R76"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<sst xmlns="http://schemas.openxmlformats.org/spreadsheetml/2006/main" count="287" uniqueCount="136">
  <si>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</si>
  <si>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</si>
  <si>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</si>
  <si>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</si>
  <si>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</si>
  <si>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</si>
  <si>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</si>
  <si>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</si>
  <si>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</si>
  <si>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</si>
  <si>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</si>
  <si>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</si>
  <si>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</si>
  <si>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</si>
  <si>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</si>
  <si>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</si>
  <si>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</si>
  <si>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</si>
  <si>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</si>
  <si>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</si>
  <si>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</si>
  <si>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</si>
  <si>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</si>
  <si>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</si>
  <si>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</si>
  <si>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</si>
  <si>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</si>
  <si>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</si>
  <si>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</si>
  <si>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</si>
  <si>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</si>
  <si>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</si>
  <si>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</si>
  <si>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</si>
  <si>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</si>
  <si>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</si>
  <si>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</si>
  <si>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</si>
  <si>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</si>
  <si>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</si>
  <si>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</si>
  <si>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</si>
  <si>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</si>
  <si>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</si>
  <si>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</si>
  <si>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</si>
  <si>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</si>
  <si>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</si>
  <si>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</si>
  <si>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</si>
  <si>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</si>
  <si>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</si>
  <si>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</si>
  <si>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</si>
  <si>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</si>
  <si>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</si>
  <si>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</si>
  <si>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</si>
  <si>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</si>
  <si>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</si>
  <si>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</si>
  <si>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</si>
  <si>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</si>
  <si>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</si>
  <si>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</si>
  <si>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</si>
  <si>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</si>
  <si>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</si>
  <si>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</si>
  <si>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</si>
  <si>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</si>
  <si>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</si>
  <si>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</si>
  <si>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</si>
  <si>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</si>
  <si>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</si>
  <si>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</si>
  <si>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</si>
  <si>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</si>
  <si>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</si>
  <si>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</si>
  <si>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</si>
  <si>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</si>
  <si>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</si>
  <si>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</si>
  <si>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</si>
  <si>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</si>
  <si>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</si>
  <si>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</si>
  <si>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</si>
  <si>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</si>
  <si>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</si>
  <si>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</si>
  <si>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</si>
  <si>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</si>
  <si>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</si>
  <si>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</si>
  <si>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</si>
  <si>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</si>
  <si>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</si>
  <si>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</si>
  <si>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</si>
  <si>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</si>
  <si>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</si>
  <si>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</si>
  <si>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</si>
  <si>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</si>
  <si>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</si>
  <si>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</si>
  <si>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</si>
  <si>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</si>
  <si>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</si>
  <si>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</si>
  <si>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</si>
  <si>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</si>
  <si>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水戸島元町駐車場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</si>
  <si>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</si>
  <si>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</si>
  <si>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</si>
  <si>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</si>
  <si>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</si>
  <si>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</si>
  <si>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</si>
  <si>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</si>
  <si>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</si>
  <si>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</si>
  <si>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</si>
  <si>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</si>
  <si>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</si>
  <si>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</si>
  <si>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</si>
  <si>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</si>
  <si>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わずかに減少傾向にあるが、あまり変化は見られない。平均値を大きく下回っているが、稼働率は100％を超えている。近年、周辺に民間駐車場施設が増加しているため、当駐車場利用者が減少していたがH29年度は周辺駐車場と同様に最大料金の設定を実施した事から収益が若干上昇したと思われる。富士駅に近いという立地のよさが認知されつつあるが、駐車場までの進入路が一方通行であり、導入路に難があるため、新規利用者を更に呼び込むための施策等の実施が必要となっている。当施設は現状維持が妥当と考える。</t>
    <rPh sb="100" eb="102">
      <t>ネンド</t>
    </rPh>
    <rPh sb="124" eb="125">
      <t>コト</t>
    </rPh>
    <rPh sb="127" eb="129">
      <t>シュウエキ</t>
    </rPh>
    <rPh sb="130" eb="132">
      <t>ジャッカン</t>
    </rPh>
    <rPh sb="132" eb="134">
      <t>ジョウショウ</t>
    </rPh>
    <rPh sb="137" eb="138">
      <t>オモ</t>
    </rPh>
    <rPh sb="142" eb="144">
      <t>フジ</t>
    </rPh>
    <rPh sb="144" eb="145">
      <t>エキ</t>
    </rPh>
    <rPh sb="146" eb="147">
      <t>チカ</t>
    </rPh>
    <rPh sb="151" eb="153">
      <t>リッチ</t>
    </rPh>
    <rPh sb="157" eb="159">
      <t>ニンチ</t>
    </rPh>
    <rPh sb="202" eb="203">
      <t>サラ</t>
    </rPh>
    <rPh sb="204" eb="205">
      <t>ヨ</t>
    </rPh>
    <rPh sb="206" eb="207">
      <t>コ</t>
    </rPh>
    <phoneticPr fontId="5"/>
  </si>
  <si>
    <t>収益等や稼働率は減少傾向であったが、上昇の兆しがある。富士駅の利用者や周辺商店利用者が主に利用している。収益改善のために周辺駐車場と同様に最大料金の設定を実施した効果が現れていると思われる。今後は、立地の良さについて認知度が低いため認知度向上に向けた施策を講じていく。H27年度に指定管理者制度への移行が検討されたが、収益向上が見込めないとの理由で現行の管理が続いているため、当面は現状の管理を継続する中で収益向上を目指す。</t>
    <rPh sb="18" eb="20">
      <t>ジョウショウ</t>
    </rPh>
    <rPh sb="21" eb="22">
      <t>キザ</t>
    </rPh>
    <rPh sb="81" eb="83">
      <t>コウカ</t>
    </rPh>
    <rPh sb="84" eb="85">
      <t>アラワ</t>
    </rPh>
    <rPh sb="90" eb="91">
      <t>オモ</t>
    </rPh>
    <rPh sb="95" eb="97">
      <t>コンゴ</t>
    </rPh>
    <rPh sb="99" eb="101">
      <t>リッチ</t>
    </rPh>
    <rPh sb="102" eb="103">
      <t>ヨ</t>
    </rPh>
    <phoneticPr fontId="5"/>
  </si>
  <si>
    <t>富士駅の近くにあり、敷地面積は中規模程度である。敷地の地価は近傍地より求めたものである。設備投資見込額は補修工事費及び修繕費を見込んでいる。H29年度には維持管理のため区画線補修を行った。また、自動精算機が古くなってきているため、入れ替えを検討している。</t>
    <rPh sb="73" eb="75">
      <t>ネンド</t>
    </rPh>
    <rPh sb="77" eb="79">
      <t>イジ</t>
    </rPh>
    <rPh sb="79" eb="81">
      <t>カンリ</t>
    </rPh>
    <rPh sb="84" eb="86">
      <t>クカク</t>
    </rPh>
    <rPh sb="86" eb="87">
      <t>セン</t>
    </rPh>
    <rPh sb="87" eb="89">
      <t>ホシュウ</t>
    </rPh>
    <phoneticPr fontId="5"/>
  </si>
  <si>
    <t>収益的収支比率は常に100％を超え、他会計から補助金を得ることなく収益を上げているが、売上高GOP比率、EBITDAは共に平均より低い値である。主な要因は、ＪＲ富士駅に近いという好立地ではあるが、進入路に一方通行が多い為、利便性に難があることから利用増・収益増に繋がり難い。
H26年度までは市営駐車場全6箇所を1つの単位として管理していたため、個々の駐車場単位で集計できるようになったH27年度以降の数値と乖離している。H27年度以降の数値が正しい数値である。年々収益が減少していたが、H29より最大料金制を実施し、明確に表示したことから富士駅利用者により若干ではあるが収益が上がっている。今後更に収益向上のための施策が必要と考える。</t>
    <rPh sb="72" eb="73">
      <t>オモ</t>
    </rPh>
    <rPh sb="74" eb="76">
      <t>ヨウイン</t>
    </rPh>
    <rPh sb="80" eb="82">
      <t>フジ</t>
    </rPh>
    <rPh sb="98" eb="100">
      <t>シンニュウ</t>
    </rPh>
    <rPh sb="100" eb="101">
      <t>ロ</t>
    </rPh>
    <rPh sb="249" eb="251">
      <t>サイダイ</t>
    </rPh>
    <rPh sb="251" eb="254">
      <t>リョウキンセイ</t>
    </rPh>
    <rPh sb="255" eb="257">
      <t>ジッシ</t>
    </rPh>
    <rPh sb="259" eb="261">
      <t>メイカク</t>
    </rPh>
    <rPh sb="262" eb="264">
      <t>ヒョウジ</t>
    </rPh>
    <rPh sb="270" eb="272">
      <t>フジ</t>
    </rPh>
    <rPh sb="272" eb="273">
      <t>エキ</t>
    </rPh>
    <rPh sb="273" eb="276">
      <t>リヨウシャ</t>
    </rPh>
    <rPh sb="279" eb="281">
      <t>ジャッカン</t>
    </rPh>
    <rPh sb="286" eb="288">
      <t>シュウエキ</t>
    </rPh>
    <rPh sb="289" eb="290">
      <t>ア</t>
    </rPh>
    <rPh sb="296" eb="298">
      <t>コンゴ</t>
    </rPh>
    <rPh sb="298" eb="299">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</si>
</sst>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quotePrefix="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quotePrefix="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217.1</c:v>
                </c:pt>
                <c:pt idx="1">
                  <c:v>256.10000000000002</c:v>
                </c:pt>
                <c:pt idx="2">
                  <c:v>137.80000000000001</c:v>
                </c:pt>
                <c:pt idx="3">
                  <c:v>120.5</c:v>
                </c:pt>
                <c:pt idx="4">
                  <c:v>211.5</c:v>
                </c:pt>
              </c:numCache>
            </c:numRef>
          </c:val>
          <c:extLst xmlns:c16r2="http://schemas.microsoft.com/office/drawing/2015/06/chart">
            <c:ext xmlns:c16="http://schemas.microsoft.com/office/drawing/2014/chart" uri="{C3380CC4-5D6E-409C-BE32-E72D297353CC}">
              <c16:uniqueId val="{00000000-E170-41CD-B97C-84829DF214B3}"/>
            </c:ext>
          </c:extLst>
        </c:ser>
        <c:dLbls>
          <c:showLegendKey val="0"/>
          <c:showVal val="0"/>
          <c:showCatName val="0"/>
          <c:showSerName val="0"/>
          <c:showPercent val="0"/>
          <c:showBubbleSize val="0"/>
        </c:dLbls>
        <c:gapWidth val="150"/>
        <c:axId val="117372416"/>
        <c:axId val="1173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170-41CD-B97C-84829DF214B3}"/>
            </c:ext>
          </c:extLst>
        </c:ser>
        <c:dLbls>
          <c:showLegendKey val="0"/>
          <c:showVal val="0"/>
          <c:showCatName val="0"/>
          <c:showSerName val="0"/>
          <c:showPercent val="0"/>
          <c:showBubbleSize val="0"/>
        </c:dLbls>
        <c:marker val="1"/>
        <c:smooth val="0"/>
        <c:axId val="117372416"/>
        <c:axId val="117374336"/>
      </c:lineChart>
      <c:dateAx>
        <c:axId val="117372416"/>
        <c:scaling>
          <c:orientation val="minMax"/>
        </c:scaling>
        <c:delete val="1"/>
        <c:axPos val="b"/>
        <c:numFmt formatCode="ge" sourceLinked="1"/>
        <c:majorTickMark val="none"/>
        <c:minorTickMark val="none"/>
        <c:tickLblPos val="none"/>
        <c:crossAx val="117374336"/>
        <c:crosses val="autoZero"/>
        <c:auto val="1"/>
        <c:lblOffset val="100"/>
        <c:baseTimeUnit val="years"/>
      </c:dateAx>
      <c:valAx>
        <c:axId val="11737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AA-46DF-8890-4876267C42A8}"/>
            </c:ext>
          </c:extLst>
        </c:ser>
        <c:dLbls>
          <c:showLegendKey val="0"/>
          <c:showVal val="0"/>
          <c:showCatName val="0"/>
          <c:showSerName val="0"/>
          <c:showPercent val="0"/>
          <c:showBubbleSize val="0"/>
        </c:dLbls>
        <c:gapWidth val="150"/>
        <c:axId val="121865728"/>
        <c:axId val="1218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0AA-46DF-8890-4876267C42A8}"/>
            </c:ext>
          </c:extLst>
        </c:ser>
        <c:dLbls>
          <c:showLegendKey val="0"/>
          <c:showVal val="0"/>
          <c:showCatName val="0"/>
          <c:showSerName val="0"/>
          <c:showPercent val="0"/>
          <c:showBubbleSize val="0"/>
        </c:dLbls>
        <c:marker val="1"/>
        <c:smooth val="0"/>
        <c:axId val="121865728"/>
        <c:axId val="121867648"/>
      </c:lineChart>
      <c:dateAx>
        <c:axId val="121865728"/>
        <c:scaling>
          <c:orientation val="minMax"/>
        </c:scaling>
        <c:delete val="1"/>
        <c:axPos val="b"/>
        <c:numFmt formatCode="ge" sourceLinked="1"/>
        <c:majorTickMark val="none"/>
        <c:minorTickMark val="none"/>
        <c:tickLblPos val="none"/>
        <c:crossAx val="121867648"/>
        <c:crosses val="autoZero"/>
        <c:auto val="1"/>
        <c:lblOffset val="100"/>
        <c:baseTimeUnit val="years"/>
      </c:dateAx>
      <c:valAx>
        <c:axId val="12186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6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934-4240-9584-10EF63AC1FB1}"/>
            </c:ext>
          </c:extLst>
        </c:ser>
        <c:dLbls>
          <c:showLegendKey val="0"/>
          <c:showVal val="0"/>
          <c:showCatName val="0"/>
          <c:showSerName val="0"/>
          <c:showPercent val="0"/>
          <c:showBubbleSize val="0"/>
        </c:dLbls>
        <c:gapWidth val="150"/>
        <c:axId val="121988224"/>
        <c:axId val="121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934-4240-9584-10EF63AC1FB1}"/>
            </c:ext>
          </c:extLst>
        </c:ser>
        <c:dLbls>
          <c:showLegendKey val="0"/>
          <c:showVal val="0"/>
          <c:showCatName val="0"/>
          <c:showSerName val="0"/>
          <c:showPercent val="0"/>
          <c:showBubbleSize val="0"/>
        </c:dLbls>
        <c:marker val="1"/>
        <c:smooth val="0"/>
        <c:axId val="121988224"/>
        <c:axId val="121990144"/>
      </c:lineChart>
      <c:dateAx>
        <c:axId val="121988224"/>
        <c:scaling>
          <c:orientation val="minMax"/>
        </c:scaling>
        <c:delete val="1"/>
        <c:axPos val="b"/>
        <c:numFmt formatCode="ge" sourceLinked="1"/>
        <c:majorTickMark val="none"/>
        <c:minorTickMark val="none"/>
        <c:tickLblPos val="none"/>
        <c:crossAx val="121990144"/>
        <c:crosses val="autoZero"/>
        <c:auto val="1"/>
        <c:lblOffset val="100"/>
        <c:baseTimeUnit val="years"/>
      </c:dateAx>
      <c:valAx>
        <c:axId val="1219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814-4ED8-B9FB-757EC58331A5}"/>
            </c:ext>
          </c:extLst>
        </c:ser>
        <c:dLbls>
          <c:showLegendKey val="0"/>
          <c:showVal val="0"/>
          <c:showCatName val="0"/>
          <c:showSerName val="0"/>
          <c:showPercent val="0"/>
          <c:showBubbleSize val="0"/>
        </c:dLbls>
        <c:gapWidth val="150"/>
        <c:axId val="122098432"/>
        <c:axId val="122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814-4ED8-B9FB-757EC58331A5}"/>
            </c:ext>
          </c:extLst>
        </c:ser>
        <c:dLbls>
          <c:showLegendKey val="0"/>
          <c:showVal val="0"/>
          <c:showCatName val="0"/>
          <c:showSerName val="0"/>
          <c:showPercent val="0"/>
          <c:showBubbleSize val="0"/>
        </c:dLbls>
        <c:marker val="1"/>
        <c:smooth val="0"/>
        <c:axId val="122098432"/>
        <c:axId val="122100352"/>
      </c:lineChart>
      <c:dateAx>
        <c:axId val="122098432"/>
        <c:scaling>
          <c:orientation val="minMax"/>
        </c:scaling>
        <c:delete val="1"/>
        <c:axPos val="b"/>
        <c:numFmt formatCode="ge" sourceLinked="1"/>
        <c:majorTickMark val="none"/>
        <c:minorTickMark val="none"/>
        <c:tickLblPos val="none"/>
        <c:crossAx val="122100352"/>
        <c:crosses val="autoZero"/>
        <c:auto val="1"/>
        <c:lblOffset val="100"/>
        <c:baseTimeUnit val="years"/>
      </c:dateAx>
      <c:valAx>
        <c:axId val="1221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9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A3-46B4-8E5B-4D0840E7FDAF}"/>
            </c:ext>
          </c:extLst>
        </c:ser>
        <c:dLbls>
          <c:showLegendKey val="0"/>
          <c:showVal val="0"/>
          <c:showCatName val="0"/>
          <c:showSerName val="0"/>
          <c:showPercent val="0"/>
          <c:showBubbleSize val="0"/>
        </c:dLbls>
        <c:gapWidth val="150"/>
        <c:axId val="122136832"/>
        <c:axId val="1221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EEA3-46B4-8E5B-4D0840E7FDAF}"/>
            </c:ext>
          </c:extLst>
        </c:ser>
        <c:dLbls>
          <c:showLegendKey val="0"/>
          <c:showVal val="0"/>
          <c:showCatName val="0"/>
          <c:showSerName val="0"/>
          <c:showPercent val="0"/>
          <c:showBubbleSize val="0"/>
        </c:dLbls>
        <c:marker val="1"/>
        <c:smooth val="0"/>
        <c:axId val="122136832"/>
        <c:axId val="122151296"/>
      </c:lineChart>
      <c:dateAx>
        <c:axId val="122136832"/>
        <c:scaling>
          <c:orientation val="minMax"/>
        </c:scaling>
        <c:delete val="1"/>
        <c:axPos val="b"/>
        <c:numFmt formatCode="ge" sourceLinked="1"/>
        <c:majorTickMark val="none"/>
        <c:minorTickMark val="none"/>
        <c:tickLblPos val="none"/>
        <c:crossAx val="122151296"/>
        <c:crosses val="autoZero"/>
        <c:auto val="1"/>
        <c:lblOffset val="100"/>
        <c:baseTimeUnit val="years"/>
      </c:dateAx>
      <c:valAx>
        <c:axId val="1221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BA-4540-9A6B-673CF2125B83}"/>
            </c:ext>
          </c:extLst>
        </c:ser>
        <c:dLbls>
          <c:showLegendKey val="0"/>
          <c:showVal val="0"/>
          <c:showCatName val="0"/>
          <c:showSerName val="0"/>
          <c:showPercent val="0"/>
          <c:showBubbleSize val="0"/>
        </c:dLbls>
        <c:gapWidth val="150"/>
        <c:axId val="122179968"/>
        <c:axId val="1221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BBA-4540-9A6B-673CF2125B83}"/>
            </c:ext>
          </c:extLst>
        </c:ser>
        <c:dLbls>
          <c:showLegendKey val="0"/>
          <c:showVal val="0"/>
          <c:showCatName val="0"/>
          <c:showSerName val="0"/>
          <c:showPercent val="0"/>
          <c:showBubbleSize val="0"/>
        </c:dLbls>
        <c:marker val="1"/>
        <c:smooth val="0"/>
        <c:axId val="122179968"/>
        <c:axId val="122181888"/>
      </c:lineChart>
      <c:dateAx>
        <c:axId val="122179968"/>
        <c:scaling>
          <c:orientation val="minMax"/>
        </c:scaling>
        <c:delete val="1"/>
        <c:axPos val="b"/>
        <c:numFmt formatCode="ge" sourceLinked="1"/>
        <c:majorTickMark val="none"/>
        <c:minorTickMark val="none"/>
        <c:tickLblPos val="none"/>
        <c:crossAx val="122181888"/>
        <c:crosses val="autoZero"/>
        <c:auto val="1"/>
        <c:lblOffset val="100"/>
        <c:baseTimeUnit val="years"/>
      </c:dateAx>
      <c:valAx>
        <c:axId val="12218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1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116.7</c:v>
                </c:pt>
                <c:pt idx="1">
                  <c:v>111.1</c:v>
                </c:pt>
                <c:pt idx="2">
                  <c:v>116.7</c:v>
                </c:pt>
                <c:pt idx="3">
                  <c:v>108.3</c:v>
                </c:pt>
                <c:pt idx="4">
                  <c:v>108.3</c:v>
                </c:pt>
              </c:numCache>
            </c:numRef>
          </c:val>
          <c:extLst xmlns:c16r2="http://schemas.microsoft.com/office/drawing/2015/06/chart">
            <c:ext xmlns:c16="http://schemas.microsoft.com/office/drawing/2014/chart" uri="{C3380CC4-5D6E-409C-BE32-E72D297353CC}">
              <c16:uniqueId val="{00000000-7E08-4BEA-A54C-FE81A712B3CB}"/>
            </c:ext>
          </c:extLst>
        </c:ser>
        <c:dLbls>
          <c:showLegendKey val="0"/>
          <c:showVal val="0"/>
          <c:showCatName val="0"/>
          <c:showSerName val="0"/>
          <c:showPercent val="0"/>
          <c:showBubbleSize val="0"/>
        </c:dLbls>
        <c:gapWidth val="150"/>
        <c:axId val="123543552"/>
        <c:axId val="1235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7E08-4BEA-A54C-FE81A712B3CB}"/>
            </c:ext>
          </c:extLst>
        </c:ser>
        <c:dLbls>
          <c:showLegendKey val="0"/>
          <c:showVal val="0"/>
          <c:showCatName val="0"/>
          <c:showSerName val="0"/>
          <c:showPercent val="0"/>
          <c:showBubbleSize val="0"/>
        </c:dLbls>
        <c:marker val="1"/>
        <c:smooth val="0"/>
        <c:axId val="123543552"/>
        <c:axId val="123545472"/>
      </c:lineChart>
      <c:dateAx>
        <c:axId val="123543552"/>
        <c:scaling>
          <c:orientation val="minMax"/>
        </c:scaling>
        <c:delete val="1"/>
        <c:axPos val="b"/>
        <c:numFmt formatCode="ge" sourceLinked="1"/>
        <c:majorTickMark val="none"/>
        <c:minorTickMark val="none"/>
        <c:tickLblPos val="none"/>
        <c:crossAx val="123545472"/>
        <c:crosses val="autoZero"/>
        <c:auto val="1"/>
        <c:lblOffset val="100"/>
        <c:baseTimeUnit val="years"/>
      </c:dateAx>
      <c:valAx>
        <c:axId val="1235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5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53.7</c:v>
                </c:pt>
                <c:pt idx="1">
                  <c:v>60.6</c:v>
                </c:pt>
                <c:pt idx="2">
                  <c:v>27.2</c:v>
                </c:pt>
                <c:pt idx="3">
                  <c:v>16</c:v>
                </c:pt>
                <c:pt idx="4">
                  <c:v>52.5</c:v>
                </c:pt>
              </c:numCache>
            </c:numRef>
          </c:val>
          <c:extLst xmlns:c16r2="http://schemas.microsoft.com/office/drawing/2015/06/chart">
            <c:ext xmlns:c16="http://schemas.microsoft.com/office/drawing/2014/chart" uri="{C3380CC4-5D6E-409C-BE32-E72D297353CC}">
              <c16:uniqueId val="{00000000-52B4-465D-AD41-49BC90448071}"/>
            </c:ext>
          </c:extLst>
        </c:ser>
        <c:dLbls>
          <c:showLegendKey val="0"/>
          <c:showVal val="0"/>
          <c:showCatName val="0"/>
          <c:showSerName val="0"/>
          <c:showPercent val="0"/>
          <c:showBubbleSize val="0"/>
        </c:dLbls>
        <c:gapWidth val="150"/>
        <c:axId val="123591680"/>
        <c:axId val="1235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2B4-465D-AD41-49BC90448071}"/>
            </c:ext>
          </c:extLst>
        </c:ser>
        <c:dLbls>
          <c:showLegendKey val="0"/>
          <c:showVal val="0"/>
          <c:showCatName val="0"/>
          <c:showSerName val="0"/>
          <c:showPercent val="0"/>
          <c:showBubbleSize val="0"/>
        </c:dLbls>
        <c:marker val="1"/>
        <c:smooth val="0"/>
        <c:axId val="123591680"/>
        <c:axId val="123597952"/>
      </c:lineChart>
      <c:dateAx>
        <c:axId val="123591680"/>
        <c:scaling>
          <c:orientation val="minMax"/>
        </c:scaling>
        <c:delete val="1"/>
        <c:axPos val="b"/>
        <c:numFmt formatCode="ge" sourceLinked="1"/>
        <c:majorTickMark val="none"/>
        <c:minorTickMark val="none"/>
        <c:tickLblPos val="none"/>
        <c:crossAx val="123597952"/>
        <c:crosses val="autoZero"/>
        <c:auto val="1"/>
        <c:lblOffset val="100"/>
        <c:baseTimeUnit val="years"/>
      </c:dateAx>
      <c:valAx>
        <c:axId val="12359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59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3424</c:v>
                </c:pt>
                <c:pt idx="1">
                  <c:v>3401</c:v>
                </c:pt>
                <c:pt idx="2">
                  <c:v>1654</c:v>
                </c:pt>
                <c:pt idx="3">
                  <c:v>925</c:v>
                </c:pt>
                <c:pt idx="4">
                  <c:v>3417</c:v>
                </c:pt>
              </c:numCache>
            </c:numRef>
          </c:val>
          <c:extLst xmlns:c16r2="http://schemas.microsoft.com/office/drawing/2015/06/chart">
            <c:ext xmlns:c16="http://schemas.microsoft.com/office/drawing/2014/chart" uri="{C3380CC4-5D6E-409C-BE32-E72D297353CC}">
              <c16:uniqueId val="{00000000-5908-48C8-927A-29E0289DE337}"/>
            </c:ext>
          </c:extLst>
        </c:ser>
        <c:dLbls>
          <c:showLegendKey val="0"/>
          <c:showVal val="0"/>
          <c:showCatName val="0"/>
          <c:showSerName val="0"/>
          <c:showPercent val="0"/>
          <c:showBubbleSize val="0"/>
        </c:dLbls>
        <c:gapWidth val="150"/>
        <c:axId val="122255616"/>
        <c:axId val="1222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5908-48C8-927A-29E0289DE337}"/>
            </c:ext>
          </c:extLst>
        </c:ser>
        <c:dLbls>
          <c:showLegendKey val="0"/>
          <c:showVal val="0"/>
          <c:showCatName val="0"/>
          <c:showSerName val="0"/>
          <c:showPercent val="0"/>
          <c:showBubbleSize val="0"/>
        </c:dLbls>
        <c:marker val="1"/>
        <c:smooth val="0"/>
        <c:axId val="122255616"/>
        <c:axId val="122257792"/>
      </c:lineChart>
      <c:dateAx>
        <c:axId val="122255616"/>
        <c:scaling>
          <c:orientation val="minMax"/>
        </c:scaling>
        <c:delete val="1"/>
        <c:axPos val="b"/>
        <c:numFmt formatCode="ge" sourceLinked="1"/>
        <c:majorTickMark val="none"/>
        <c:minorTickMark val="none"/>
        <c:tickLblPos val="none"/>
        <c:crossAx val="122257792"/>
        <c:crosses val="autoZero"/>
        <c:auto val="1"/>
        <c:lblOffset val="100"/>
        <c:baseTimeUnit val="years"/>
      </c:dateAx>
      <c:valAx>
        <c:axId val="122257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25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水戸島元町駐車場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3" t="s">
        <v>135</v>
      </c>
      <c r="NE15" s="154"/>
      <c r="NF15" s="154"/>
      <c r="NG15" s="154"/>
      <c r="NH15" s="154"/>
      <c r="NI15" s="154"/>
      <c r="NJ15" s="154"/>
      <c r="NK15" s="154"/>
      <c r="NL15" s="154"/>
      <c r="NM15" s="154"/>
      <c r="NN15" s="154"/>
      <c r="NO15" s="154"/>
      <c r="NP15" s="154"/>
      <c r="NQ15" s="154"/>
      <c r="NR15" s="15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6"/>
      <c r="NE16" s="154"/>
      <c r="NF16" s="154"/>
      <c r="NG16" s="154"/>
      <c r="NH16" s="154"/>
      <c r="NI16" s="154"/>
      <c r="NJ16" s="154"/>
      <c r="NK16" s="154"/>
      <c r="NL16" s="154"/>
      <c r="NM16" s="154"/>
      <c r="NN16" s="154"/>
      <c r="NO16" s="154"/>
      <c r="NP16" s="154"/>
      <c r="NQ16" s="154"/>
      <c r="NR16" s="15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6"/>
      <c r="NE17" s="154"/>
      <c r="NF17" s="154"/>
      <c r="NG17" s="154"/>
      <c r="NH17" s="154"/>
      <c r="NI17" s="154"/>
      <c r="NJ17" s="154"/>
      <c r="NK17" s="154"/>
      <c r="NL17" s="154"/>
      <c r="NM17" s="154"/>
      <c r="NN17" s="154"/>
      <c r="NO17" s="154"/>
      <c r="NP17" s="154"/>
      <c r="NQ17" s="154"/>
      <c r="NR17" s="15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6"/>
      <c r="NE18" s="154"/>
      <c r="NF18" s="154"/>
      <c r="NG18" s="154"/>
      <c r="NH18" s="154"/>
      <c r="NI18" s="154"/>
      <c r="NJ18" s="154"/>
      <c r="NK18" s="154"/>
      <c r="NL18" s="154"/>
      <c r="NM18" s="154"/>
      <c r="NN18" s="154"/>
      <c r="NO18" s="154"/>
      <c r="NP18" s="154"/>
      <c r="NQ18" s="154"/>
      <c r="NR18" s="15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6"/>
      <c r="NE19" s="154"/>
      <c r="NF19" s="154"/>
      <c r="NG19" s="154"/>
      <c r="NH19" s="154"/>
      <c r="NI19" s="154"/>
      <c r="NJ19" s="154"/>
      <c r="NK19" s="154"/>
      <c r="NL19" s="154"/>
      <c r="NM19" s="154"/>
      <c r="NN19" s="154"/>
      <c r="NO19" s="154"/>
      <c r="NP19" s="154"/>
      <c r="NQ19" s="154"/>
      <c r="NR19" s="15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6"/>
      <c r="NE20" s="154"/>
      <c r="NF20" s="154"/>
      <c r="NG20" s="154"/>
      <c r="NH20" s="154"/>
      <c r="NI20" s="154"/>
      <c r="NJ20" s="154"/>
      <c r="NK20" s="154"/>
      <c r="NL20" s="154"/>
      <c r="NM20" s="154"/>
      <c r="NN20" s="154"/>
      <c r="NO20" s="154"/>
      <c r="NP20" s="154"/>
      <c r="NQ20" s="154"/>
      <c r="NR20" s="15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6"/>
      <c r="NE21" s="154"/>
      <c r="NF21" s="154"/>
      <c r="NG21" s="154"/>
      <c r="NH21" s="154"/>
      <c r="NI21" s="154"/>
      <c r="NJ21" s="154"/>
      <c r="NK21" s="154"/>
      <c r="NL21" s="154"/>
      <c r="NM21" s="154"/>
      <c r="NN21" s="154"/>
      <c r="NO21" s="154"/>
      <c r="NP21" s="154"/>
      <c r="NQ21" s="154"/>
      <c r="NR21" s="15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6"/>
      <c r="NE22" s="154"/>
      <c r="NF22" s="154"/>
      <c r="NG22" s="154"/>
      <c r="NH22" s="154"/>
      <c r="NI22" s="154"/>
      <c r="NJ22" s="154"/>
      <c r="NK22" s="154"/>
      <c r="NL22" s="154"/>
      <c r="NM22" s="154"/>
      <c r="NN22" s="154"/>
      <c r="NO22" s="154"/>
      <c r="NP22" s="154"/>
      <c r="NQ22" s="154"/>
      <c r="NR22" s="15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6"/>
      <c r="NE23" s="154"/>
      <c r="NF23" s="154"/>
      <c r="NG23" s="154"/>
      <c r="NH23" s="154"/>
      <c r="NI23" s="154"/>
      <c r="NJ23" s="154"/>
      <c r="NK23" s="154"/>
      <c r="NL23" s="154"/>
      <c r="NM23" s="154"/>
      <c r="NN23" s="154"/>
      <c r="NO23" s="154"/>
      <c r="NP23" s="154"/>
      <c r="NQ23" s="154"/>
      <c r="NR23" s="15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6"/>
      <c r="NE24" s="154"/>
      <c r="NF24" s="154"/>
      <c r="NG24" s="154"/>
      <c r="NH24" s="154"/>
      <c r="NI24" s="154"/>
      <c r="NJ24" s="154"/>
      <c r="NK24" s="154"/>
      <c r="NL24" s="154"/>
      <c r="NM24" s="154"/>
      <c r="NN24" s="154"/>
      <c r="NO24" s="154"/>
      <c r="NP24" s="154"/>
      <c r="NQ24" s="154"/>
      <c r="NR24" s="15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6"/>
      <c r="NE25" s="154"/>
      <c r="NF25" s="154"/>
      <c r="NG25" s="154"/>
      <c r="NH25" s="154"/>
      <c r="NI25" s="154"/>
      <c r="NJ25" s="154"/>
      <c r="NK25" s="154"/>
      <c r="NL25" s="154"/>
      <c r="NM25" s="154"/>
      <c r="NN25" s="154"/>
      <c r="NO25" s="154"/>
      <c r="NP25" s="154"/>
      <c r="NQ25" s="154"/>
      <c r="NR25" s="15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6"/>
      <c r="NE26" s="154"/>
      <c r="NF26" s="154"/>
      <c r="NG26" s="154"/>
      <c r="NH26" s="154"/>
      <c r="NI26" s="154"/>
      <c r="NJ26" s="154"/>
      <c r="NK26" s="154"/>
      <c r="NL26" s="154"/>
      <c r="NM26" s="154"/>
      <c r="NN26" s="154"/>
      <c r="NO26" s="154"/>
      <c r="NP26" s="154"/>
      <c r="NQ26" s="154"/>
      <c r="NR26" s="15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6"/>
      <c r="NE27" s="154"/>
      <c r="NF27" s="154"/>
      <c r="NG27" s="154"/>
      <c r="NH27" s="154"/>
      <c r="NI27" s="154"/>
      <c r="NJ27" s="154"/>
      <c r="NK27" s="154"/>
      <c r="NL27" s="154"/>
      <c r="NM27" s="154"/>
      <c r="NN27" s="154"/>
      <c r="NO27" s="154"/>
      <c r="NP27" s="154"/>
      <c r="NQ27" s="154"/>
      <c r="NR27" s="15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6"/>
      <c r="NE28" s="154"/>
      <c r="NF28" s="154"/>
      <c r="NG28" s="154"/>
      <c r="NH28" s="154"/>
      <c r="NI28" s="154"/>
      <c r="NJ28" s="154"/>
      <c r="NK28" s="154"/>
      <c r="NL28" s="154"/>
      <c r="NM28" s="154"/>
      <c r="NN28" s="154"/>
      <c r="NO28" s="154"/>
      <c r="NP28" s="154"/>
      <c r="NQ28" s="154"/>
      <c r="NR28" s="15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6"/>
      <c r="NE29" s="154"/>
      <c r="NF29" s="154"/>
      <c r="NG29" s="154"/>
      <c r="NH29" s="154"/>
      <c r="NI29" s="154"/>
      <c r="NJ29" s="154"/>
      <c r="NK29" s="154"/>
      <c r="NL29" s="154"/>
      <c r="NM29" s="154"/>
      <c r="NN29" s="154"/>
      <c r="NO29" s="154"/>
      <c r="NP29" s="154"/>
      <c r="NQ29" s="154"/>
      <c r="NR29" s="155"/>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6"/>
      <c r="NE30" s="154"/>
      <c r="NF30" s="154"/>
      <c r="NG30" s="154"/>
      <c r="NH30" s="154"/>
      <c r="NI30" s="154"/>
      <c r="NJ30" s="154"/>
      <c r="NK30" s="154"/>
      <c r="NL30" s="154"/>
      <c r="NM30" s="154"/>
      <c r="NN30" s="154"/>
      <c r="NO30" s="154"/>
      <c r="NP30" s="154"/>
      <c r="NQ30" s="154"/>
      <c r="NR30" s="155"/>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217.1</v>
      </c>
      <c r="V31" s="115"/>
      <c r="W31" s="115"/>
      <c r="X31" s="115"/>
      <c r="Y31" s="115"/>
      <c r="Z31" s="115"/>
      <c r="AA31" s="115"/>
      <c r="AB31" s="115"/>
      <c r="AC31" s="115"/>
      <c r="AD31" s="115"/>
      <c r="AE31" s="115"/>
      <c r="AF31" s="115"/>
      <c r="AG31" s="115"/>
      <c r="AH31" s="115"/>
      <c r="AI31" s="115"/>
      <c r="AJ31" s="115"/>
      <c r="AK31" s="115"/>
      <c r="AL31" s="115"/>
      <c r="AM31" s="115"/>
      <c r="AN31" s="115">
        <f>データ!Z7</f>
        <v>256.10000000000002</v>
      </c>
      <c r="AO31" s="115"/>
      <c r="AP31" s="115"/>
      <c r="AQ31" s="115"/>
      <c r="AR31" s="115"/>
      <c r="AS31" s="115"/>
      <c r="AT31" s="115"/>
      <c r="AU31" s="115"/>
      <c r="AV31" s="115"/>
      <c r="AW31" s="115"/>
      <c r="AX31" s="115"/>
      <c r="AY31" s="115"/>
      <c r="AZ31" s="115"/>
      <c r="BA31" s="115"/>
      <c r="BB31" s="115"/>
      <c r="BC31" s="115"/>
      <c r="BD31" s="115"/>
      <c r="BE31" s="115"/>
      <c r="BF31" s="115"/>
      <c r="BG31" s="115">
        <f>データ!AA7</f>
        <v>137.80000000000001</v>
      </c>
      <c r="BH31" s="115"/>
      <c r="BI31" s="115"/>
      <c r="BJ31" s="115"/>
      <c r="BK31" s="115"/>
      <c r="BL31" s="115"/>
      <c r="BM31" s="115"/>
      <c r="BN31" s="115"/>
      <c r="BO31" s="115"/>
      <c r="BP31" s="115"/>
      <c r="BQ31" s="115"/>
      <c r="BR31" s="115"/>
      <c r="BS31" s="115"/>
      <c r="BT31" s="115"/>
      <c r="BU31" s="115"/>
      <c r="BV31" s="115"/>
      <c r="BW31" s="115"/>
      <c r="BX31" s="115"/>
      <c r="BY31" s="115"/>
      <c r="BZ31" s="115">
        <f>データ!AB7</f>
        <v>120.5</v>
      </c>
      <c r="CA31" s="115"/>
      <c r="CB31" s="115"/>
      <c r="CC31" s="115"/>
      <c r="CD31" s="115"/>
      <c r="CE31" s="115"/>
      <c r="CF31" s="115"/>
      <c r="CG31" s="115"/>
      <c r="CH31" s="115"/>
      <c r="CI31" s="115"/>
      <c r="CJ31" s="115"/>
      <c r="CK31" s="115"/>
      <c r="CL31" s="115"/>
      <c r="CM31" s="115"/>
      <c r="CN31" s="115"/>
      <c r="CO31" s="115"/>
      <c r="CP31" s="115"/>
      <c r="CQ31" s="115"/>
      <c r="CR31" s="115"/>
      <c r="CS31" s="115">
        <f>データ!AC7</f>
        <v>211.5</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116.7</v>
      </c>
      <c r="JD31" s="117"/>
      <c r="JE31" s="117"/>
      <c r="JF31" s="117"/>
      <c r="JG31" s="117"/>
      <c r="JH31" s="117"/>
      <c r="JI31" s="117"/>
      <c r="JJ31" s="117"/>
      <c r="JK31" s="117"/>
      <c r="JL31" s="117"/>
      <c r="JM31" s="117"/>
      <c r="JN31" s="117"/>
      <c r="JO31" s="117"/>
      <c r="JP31" s="117"/>
      <c r="JQ31" s="117"/>
      <c r="JR31" s="117"/>
      <c r="JS31" s="117"/>
      <c r="JT31" s="117"/>
      <c r="JU31" s="118"/>
      <c r="JV31" s="116">
        <f>データ!DL7</f>
        <v>111.1</v>
      </c>
      <c r="JW31" s="117"/>
      <c r="JX31" s="117"/>
      <c r="JY31" s="117"/>
      <c r="JZ31" s="117"/>
      <c r="KA31" s="117"/>
      <c r="KB31" s="117"/>
      <c r="KC31" s="117"/>
      <c r="KD31" s="117"/>
      <c r="KE31" s="117"/>
      <c r="KF31" s="117"/>
      <c r="KG31" s="117"/>
      <c r="KH31" s="117"/>
      <c r="KI31" s="117"/>
      <c r="KJ31" s="117"/>
      <c r="KK31" s="117"/>
      <c r="KL31" s="117"/>
      <c r="KM31" s="117"/>
      <c r="KN31" s="118"/>
      <c r="KO31" s="116">
        <f>データ!DM7</f>
        <v>116.7</v>
      </c>
      <c r="KP31" s="117"/>
      <c r="KQ31" s="117"/>
      <c r="KR31" s="117"/>
      <c r="KS31" s="117"/>
      <c r="KT31" s="117"/>
      <c r="KU31" s="117"/>
      <c r="KV31" s="117"/>
      <c r="KW31" s="117"/>
      <c r="KX31" s="117"/>
      <c r="KY31" s="117"/>
      <c r="KZ31" s="117"/>
      <c r="LA31" s="117"/>
      <c r="LB31" s="117"/>
      <c r="LC31" s="117"/>
      <c r="LD31" s="117"/>
      <c r="LE31" s="117"/>
      <c r="LF31" s="117"/>
      <c r="LG31" s="118"/>
      <c r="LH31" s="116">
        <f>データ!DN7</f>
        <v>108.3</v>
      </c>
      <c r="LI31" s="117"/>
      <c r="LJ31" s="117"/>
      <c r="LK31" s="117"/>
      <c r="LL31" s="117"/>
      <c r="LM31" s="117"/>
      <c r="LN31" s="117"/>
      <c r="LO31" s="117"/>
      <c r="LP31" s="117"/>
      <c r="LQ31" s="117"/>
      <c r="LR31" s="117"/>
      <c r="LS31" s="117"/>
      <c r="LT31" s="117"/>
      <c r="LU31" s="117"/>
      <c r="LV31" s="117"/>
      <c r="LW31" s="117"/>
      <c r="LX31" s="117"/>
      <c r="LY31" s="117"/>
      <c r="LZ31" s="118"/>
      <c r="MA31" s="116">
        <f>データ!DO7</f>
        <v>108.3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410.7</v>
      </c>
      <c r="V32" s="115"/>
      <c r="W32" s="115"/>
      <c r="X32" s="115"/>
      <c r="Y32" s="115"/>
      <c r="Z32" s="115"/>
      <c r="AA32" s="115"/>
      <c r="AB32" s="115"/>
      <c r="AC32" s="115"/>
      <c r="AD32" s="115"/>
      <c r="AE32" s="115"/>
      <c r="AF32" s="115"/>
      <c r="AG32" s="115"/>
      <c r="AH32" s="115"/>
      <c r="AI32" s="115"/>
      <c r="AJ32" s="115"/>
      <c r="AK32" s="115"/>
      <c r="AL32" s="115"/>
      <c r="AM32" s="115"/>
      <c r="AN32" s="115">
        <f>データ!AE7</f>
        <v>385.5</v>
      </c>
      <c r="AO32" s="115"/>
      <c r="AP32" s="115"/>
      <c r="AQ32" s="115"/>
      <c r="AR32" s="115"/>
      <c r="AS32" s="115"/>
      <c r="AT32" s="115"/>
      <c r="AU32" s="115"/>
      <c r="AV32" s="115"/>
      <c r="AW32" s="115"/>
      <c r="AX32" s="115"/>
      <c r="AY32" s="115"/>
      <c r="AZ32" s="115"/>
      <c r="BA32" s="115"/>
      <c r="BB32" s="115"/>
      <c r="BC32" s="115"/>
      <c r="BD32" s="115"/>
      <c r="BE32" s="115"/>
      <c r="BF32" s="115"/>
      <c r="BG32" s="115">
        <f>データ!AF7</f>
        <v>419.4</v>
      </c>
      <c r="BH32" s="115"/>
      <c r="BI32" s="115"/>
      <c r="BJ32" s="115"/>
      <c r="BK32" s="115"/>
      <c r="BL32" s="115"/>
      <c r="BM32" s="115"/>
      <c r="BN32" s="115"/>
      <c r="BO32" s="115"/>
      <c r="BP32" s="115"/>
      <c r="BQ32" s="115"/>
      <c r="BR32" s="115"/>
      <c r="BS32" s="115"/>
      <c r="BT32" s="115"/>
      <c r="BU32" s="115"/>
      <c r="BV32" s="115"/>
      <c r="BW32" s="115"/>
      <c r="BX32" s="115"/>
      <c r="BY32" s="115"/>
      <c r="BZ32" s="115">
        <f>データ!AG7</f>
        <v>371</v>
      </c>
      <c r="CA32" s="115"/>
      <c r="CB32" s="115"/>
      <c r="CC32" s="115"/>
      <c r="CD32" s="115"/>
      <c r="CE32" s="115"/>
      <c r="CF32" s="115"/>
      <c r="CG32" s="115"/>
      <c r="CH32" s="115"/>
      <c r="CI32" s="115"/>
      <c r="CJ32" s="115"/>
      <c r="CK32" s="115"/>
      <c r="CL32" s="115"/>
      <c r="CM32" s="115"/>
      <c r="CN32" s="115"/>
      <c r="CO32" s="115"/>
      <c r="CP32" s="115"/>
      <c r="CQ32" s="115"/>
      <c r="CR32" s="115"/>
      <c r="CS32" s="115">
        <f>データ!AH7</f>
        <v>509.2</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4.5999999999999996</v>
      </c>
      <c r="EM32" s="115"/>
      <c r="EN32" s="115"/>
      <c r="EO32" s="115"/>
      <c r="EP32" s="115"/>
      <c r="EQ32" s="115"/>
      <c r="ER32" s="115"/>
      <c r="ES32" s="115"/>
      <c r="ET32" s="115"/>
      <c r="EU32" s="115"/>
      <c r="EV32" s="115"/>
      <c r="EW32" s="115"/>
      <c r="EX32" s="115"/>
      <c r="EY32" s="115"/>
      <c r="EZ32" s="115"/>
      <c r="FA32" s="115"/>
      <c r="FB32" s="115"/>
      <c r="FC32" s="115"/>
      <c r="FD32" s="115"/>
      <c r="FE32" s="115">
        <f>データ!AP7</f>
        <v>3.5</v>
      </c>
      <c r="FF32" s="115"/>
      <c r="FG32" s="115"/>
      <c r="FH32" s="115"/>
      <c r="FI32" s="115"/>
      <c r="FJ32" s="115"/>
      <c r="FK32" s="115"/>
      <c r="FL32" s="115"/>
      <c r="FM32" s="115"/>
      <c r="FN32" s="115"/>
      <c r="FO32" s="115"/>
      <c r="FP32" s="115"/>
      <c r="FQ32" s="115"/>
      <c r="FR32" s="115"/>
      <c r="FS32" s="115"/>
      <c r="FT32" s="115"/>
      <c r="FU32" s="115"/>
      <c r="FV32" s="115"/>
      <c r="FW32" s="115"/>
      <c r="FX32" s="115">
        <f>データ!AQ7</f>
        <v>3.2</v>
      </c>
      <c r="FY32" s="115"/>
      <c r="FZ32" s="115"/>
      <c r="GA32" s="115"/>
      <c r="GB32" s="115"/>
      <c r="GC32" s="115"/>
      <c r="GD32" s="115"/>
      <c r="GE32" s="115"/>
      <c r="GF32" s="115"/>
      <c r="GG32" s="115"/>
      <c r="GH32" s="115"/>
      <c r="GI32" s="115"/>
      <c r="GJ32" s="115"/>
      <c r="GK32" s="115"/>
      <c r="GL32" s="115"/>
      <c r="GM32" s="115"/>
      <c r="GN32" s="115"/>
      <c r="GO32" s="115"/>
      <c r="GP32" s="115"/>
      <c r="GQ32" s="115">
        <f>データ!AR7</f>
        <v>2.9</v>
      </c>
      <c r="GR32" s="115"/>
      <c r="GS32" s="115"/>
      <c r="GT32" s="115"/>
      <c r="GU32" s="115"/>
      <c r="GV32" s="115"/>
      <c r="GW32" s="115"/>
      <c r="GX32" s="115"/>
      <c r="GY32" s="115"/>
      <c r="GZ32" s="115"/>
      <c r="HA32" s="115"/>
      <c r="HB32" s="115"/>
      <c r="HC32" s="115"/>
      <c r="HD32" s="115"/>
      <c r="HE32" s="115"/>
      <c r="HF32" s="115"/>
      <c r="HG32" s="115"/>
      <c r="HH32" s="115"/>
      <c r="HI32" s="115"/>
      <c r="HJ32" s="115">
        <f>データ!AS7</f>
        <v>6</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252.6</v>
      </c>
      <c r="JD32" s="117"/>
      <c r="JE32" s="117"/>
      <c r="JF32" s="117"/>
      <c r="JG32" s="117"/>
      <c r="JH32" s="117"/>
      <c r="JI32" s="117"/>
      <c r="JJ32" s="117"/>
      <c r="JK32" s="117"/>
      <c r="JL32" s="117"/>
      <c r="JM32" s="117"/>
      <c r="JN32" s="117"/>
      <c r="JO32" s="117"/>
      <c r="JP32" s="117"/>
      <c r="JQ32" s="117"/>
      <c r="JR32" s="117"/>
      <c r="JS32" s="117"/>
      <c r="JT32" s="117"/>
      <c r="JU32" s="118"/>
      <c r="JV32" s="116">
        <f>データ!DQ7</f>
        <v>252.8</v>
      </c>
      <c r="JW32" s="117"/>
      <c r="JX32" s="117"/>
      <c r="JY32" s="117"/>
      <c r="JZ32" s="117"/>
      <c r="KA32" s="117"/>
      <c r="KB32" s="117"/>
      <c r="KC32" s="117"/>
      <c r="KD32" s="117"/>
      <c r="KE32" s="117"/>
      <c r="KF32" s="117"/>
      <c r="KG32" s="117"/>
      <c r="KH32" s="117"/>
      <c r="KI32" s="117"/>
      <c r="KJ32" s="117"/>
      <c r="KK32" s="117"/>
      <c r="KL32" s="117"/>
      <c r="KM32" s="117"/>
      <c r="KN32" s="118"/>
      <c r="KO32" s="116">
        <f>データ!DR7</f>
        <v>269</v>
      </c>
      <c r="KP32" s="117"/>
      <c r="KQ32" s="117"/>
      <c r="KR32" s="117"/>
      <c r="KS32" s="117"/>
      <c r="KT32" s="117"/>
      <c r="KU32" s="117"/>
      <c r="KV32" s="117"/>
      <c r="KW32" s="117"/>
      <c r="KX32" s="117"/>
      <c r="KY32" s="117"/>
      <c r="KZ32" s="117"/>
      <c r="LA32" s="117"/>
      <c r="LB32" s="117"/>
      <c r="LC32" s="117"/>
      <c r="LD32" s="117"/>
      <c r="LE32" s="117"/>
      <c r="LF32" s="117"/>
      <c r="LG32" s="118"/>
      <c r="LH32" s="116">
        <f>データ!DS7</f>
        <v>276.60000000000002</v>
      </c>
      <c r="LI32" s="117"/>
      <c r="LJ32" s="117"/>
      <c r="LK32" s="117"/>
      <c r="LL32" s="117"/>
      <c r="LM32" s="117"/>
      <c r="LN32" s="117"/>
      <c r="LO32" s="117"/>
      <c r="LP32" s="117"/>
      <c r="LQ32" s="117"/>
      <c r="LR32" s="117"/>
      <c r="LS32" s="117"/>
      <c r="LT32" s="117"/>
      <c r="LU32" s="117"/>
      <c r="LV32" s="117"/>
      <c r="LW32" s="117"/>
      <c r="LX32" s="117"/>
      <c r="LY32" s="117"/>
      <c r="LZ32" s="118"/>
      <c r="MA32" s="116">
        <f>データ!DT7</f>
        <v>274.8</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134</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4"/>
      <c r="DQ34" s="24"/>
      <c r="DR34" s="24"/>
      <c r="DS34" s="24"/>
      <c r="DT34" s="24"/>
      <c r="DU34" s="24"/>
      <c r="DV34" s="24"/>
      <c r="DW34" s="24"/>
      <c r="DX34" s="24"/>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4"/>
      <c r="IH34" s="24"/>
      <c r="II34" s="24"/>
      <c r="IJ34" s="25"/>
      <c r="IK34" s="32"/>
      <c r="IL34" s="24"/>
      <c r="IM34" s="24"/>
      <c r="IN34" s="24"/>
      <c r="IO34" s="24"/>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4"/>
      <c r="MX34" s="24"/>
      <c r="MY34" s="24"/>
      <c r="MZ34" s="24"/>
      <c r="NA34" s="24"/>
      <c r="NB34" s="25"/>
      <c r="NC34" s="2"/>
      <c r="ND34" s="122"/>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4"/>
      <c r="DQ35" s="24"/>
      <c r="DR35" s="24"/>
      <c r="DS35" s="24"/>
      <c r="DT35" s="24"/>
      <c r="DU35" s="24"/>
      <c r="DV35" s="24"/>
      <c r="DW35" s="24"/>
      <c r="DX35" s="24"/>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132</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2"/>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53.7</v>
      </c>
      <c r="EM52" s="115"/>
      <c r="EN52" s="115"/>
      <c r="EO52" s="115"/>
      <c r="EP52" s="115"/>
      <c r="EQ52" s="115"/>
      <c r="ER52" s="115"/>
      <c r="ES52" s="115"/>
      <c r="ET52" s="115"/>
      <c r="EU52" s="115"/>
      <c r="EV52" s="115"/>
      <c r="EW52" s="115"/>
      <c r="EX52" s="115"/>
      <c r="EY52" s="115"/>
      <c r="EZ52" s="115"/>
      <c r="FA52" s="115"/>
      <c r="FB52" s="115"/>
      <c r="FC52" s="115"/>
      <c r="FD52" s="115"/>
      <c r="FE52" s="115">
        <f>データ!BG7</f>
        <v>60.6</v>
      </c>
      <c r="FF52" s="115"/>
      <c r="FG52" s="115"/>
      <c r="FH52" s="115"/>
      <c r="FI52" s="115"/>
      <c r="FJ52" s="115"/>
      <c r="FK52" s="115"/>
      <c r="FL52" s="115"/>
      <c r="FM52" s="115"/>
      <c r="FN52" s="115"/>
      <c r="FO52" s="115"/>
      <c r="FP52" s="115"/>
      <c r="FQ52" s="115"/>
      <c r="FR52" s="115"/>
      <c r="FS52" s="115"/>
      <c r="FT52" s="115"/>
      <c r="FU52" s="115"/>
      <c r="FV52" s="115"/>
      <c r="FW52" s="115"/>
      <c r="FX52" s="115">
        <f>データ!BH7</f>
        <v>27.2</v>
      </c>
      <c r="FY52" s="115"/>
      <c r="FZ52" s="115"/>
      <c r="GA52" s="115"/>
      <c r="GB52" s="115"/>
      <c r="GC52" s="115"/>
      <c r="GD52" s="115"/>
      <c r="GE52" s="115"/>
      <c r="GF52" s="115"/>
      <c r="GG52" s="115"/>
      <c r="GH52" s="115"/>
      <c r="GI52" s="115"/>
      <c r="GJ52" s="115"/>
      <c r="GK52" s="115"/>
      <c r="GL52" s="115"/>
      <c r="GM52" s="115"/>
      <c r="GN52" s="115"/>
      <c r="GO52" s="115"/>
      <c r="GP52" s="115"/>
      <c r="GQ52" s="115">
        <f>データ!BI7</f>
        <v>16</v>
      </c>
      <c r="GR52" s="115"/>
      <c r="GS52" s="115"/>
      <c r="GT52" s="115"/>
      <c r="GU52" s="115"/>
      <c r="GV52" s="115"/>
      <c r="GW52" s="115"/>
      <c r="GX52" s="115"/>
      <c r="GY52" s="115"/>
      <c r="GZ52" s="115"/>
      <c r="HA52" s="115"/>
      <c r="HB52" s="115"/>
      <c r="HC52" s="115"/>
      <c r="HD52" s="115"/>
      <c r="HE52" s="115"/>
      <c r="HF52" s="115"/>
      <c r="HG52" s="115"/>
      <c r="HH52" s="115"/>
      <c r="HI52" s="115"/>
      <c r="HJ52" s="115">
        <f>データ!BJ7</f>
        <v>52.5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7">
        <f>データ!BQ7</f>
        <v>3424</v>
      </c>
      <c r="JD52" s="127"/>
      <c r="JE52" s="127"/>
      <c r="JF52" s="127"/>
      <c r="JG52" s="127"/>
      <c r="JH52" s="127"/>
      <c r="JI52" s="127"/>
      <c r="JJ52" s="127"/>
      <c r="JK52" s="127"/>
      <c r="JL52" s="127"/>
      <c r="JM52" s="127"/>
      <c r="JN52" s="127"/>
      <c r="JO52" s="127"/>
      <c r="JP52" s="127"/>
      <c r="JQ52" s="127"/>
      <c r="JR52" s="127"/>
      <c r="JS52" s="127"/>
      <c r="JT52" s="127"/>
      <c r="JU52" s="127"/>
      <c r="JV52" s="127">
        <f>データ!BR7</f>
        <v>3401</v>
      </c>
      <c r="JW52" s="127"/>
      <c r="JX52" s="127"/>
      <c r="JY52" s="127"/>
      <c r="JZ52" s="127"/>
      <c r="KA52" s="127"/>
      <c r="KB52" s="127"/>
      <c r="KC52" s="127"/>
      <c r="KD52" s="127"/>
      <c r="KE52" s="127"/>
      <c r="KF52" s="127"/>
      <c r="KG52" s="127"/>
      <c r="KH52" s="127"/>
      <c r="KI52" s="127"/>
      <c r="KJ52" s="127"/>
      <c r="KK52" s="127"/>
      <c r="KL52" s="127"/>
      <c r="KM52" s="127"/>
      <c r="KN52" s="127"/>
      <c r="KO52" s="127">
        <f>データ!BS7</f>
        <v>1654</v>
      </c>
      <c r="KP52" s="127"/>
      <c r="KQ52" s="127"/>
      <c r="KR52" s="127"/>
      <c r="KS52" s="127"/>
      <c r="KT52" s="127"/>
      <c r="KU52" s="127"/>
      <c r="KV52" s="127"/>
      <c r="KW52" s="127"/>
      <c r="KX52" s="127"/>
      <c r="KY52" s="127"/>
      <c r="KZ52" s="127"/>
      <c r="LA52" s="127"/>
      <c r="LB52" s="127"/>
      <c r="LC52" s="127"/>
      <c r="LD52" s="127"/>
      <c r="LE52" s="127"/>
      <c r="LF52" s="127"/>
      <c r="LG52" s="127"/>
      <c r="LH52" s="127">
        <f>データ!BT7</f>
        <v>925</v>
      </c>
      <c r="LI52" s="127"/>
      <c r="LJ52" s="127"/>
      <c r="LK52" s="127"/>
      <c r="LL52" s="127"/>
      <c r="LM52" s="127"/>
      <c r="LN52" s="127"/>
      <c r="LO52" s="127"/>
      <c r="LP52" s="127"/>
      <c r="LQ52" s="127"/>
      <c r="LR52" s="127"/>
      <c r="LS52" s="127"/>
      <c r="LT52" s="127"/>
      <c r="LU52" s="127"/>
      <c r="LV52" s="127"/>
      <c r="LW52" s="127"/>
      <c r="LX52" s="127"/>
      <c r="LY52" s="127"/>
      <c r="LZ52" s="127"/>
      <c r="MA52" s="127">
        <f>データ!BU7</f>
        <v>3417</v>
      </c>
      <c r="MB52" s="127"/>
      <c r="MC52" s="127"/>
      <c r="MD52" s="127"/>
      <c r="ME52" s="127"/>
      <c r="MF52" s="127"/>
      <c r="MG52" s="127"/>
      <c r="MH52" s="127"/>
      <c r="MI52" s="127"/>
      <c r="MJ52" s="127"/>
      <c r="MK52" s="127"/>
      <c r="ML52" s="127"/>
      <c r="MM52" s="127"/>
      <c r="MN52" s="127"/>
      <c r="MO52" s="127"/>
      <c r="MP52" s="127"/>
      <c r="MQ52" s="127"/>
      <c r="MR52" s="127"/>
      <c r="MS52" s="127"/>
      <c r="MT52" s="4"/>
      <c r="MU52" s="4"/>
      <c r="MV52" s="4"/>
      <c r="MW52" s="4"/>
      <c r="MX52" s="4"/>
      <c r="MY52" s="4"/>
      <c r="MZ52" s="4"/>
      <c r="NA52" s="4"/>
      <c r="NB52" s="23"/>
      <c r="NC52" s="2"/>
      <c r="ND52" s="122"/>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7">
        <f>データ!AZ7</f>
        <v>27</v>
      </c>
      <c r="V53" s="127"/>
      <c r="W53" s="127"/>
      <c r="X53" s="127"/>
      <c r="Y53" s="127"/>
      <c r="Z53" s="127"/>
      <c r="AA53" s="127"/>
      <c r="AB53" s="127"/>
      <c r="AC53" s="127"/>
      <c r="AD53" s="127"/>
      <c r="AE53" s="127"/>
      <c r="AF53" s="127"/>
      <c r="AG53" s="127"/>
      <c r="AH53" s="127"/>
      <c r="AI53" s="127"/>
      <c r="AJ53" s="127"/>
      <c r="AK53" s="127"/>
      <c r="AL53" s="127"/>
      <c r="AM53" s="127"/>
      <c r="AN53" s="127">
        <f>データ!BA7</f>
        <v>23</v>
      </c>
      <c r="AO53" s="127"/>
      <c r="AP53" s="127"/>
      <c r="AQ53" s="127"/>
      <c r="AR53" s="127"/>
      <c r="AS53" s="127"/>
      <c r="AT53" s="127"/>
      <c r="AU53" s="127"/>
      <c r="AV53" s="127"/>
      <c r="AW53" s="127"/>
      <c r="AX53" s="127"/>
      <c r="AY53" s="127"/>
      <c r="AZ53" s="127"/>
      <c r="BA53" s="127"/>
      <c r="BB53" s="127"/>
      <c r="BC53" s="127"/>
      <c r="BD53" s="127"/>
      <c r="BE53" s="127"/>
      <c r="BF53" s="127"/>
      <c r="BG53" s="127">
        <f>データ!BB7</f>
        <v>22</v>
      </c>
      <c r="BH53" s="127"/>
      <c r="BI53" s="127"/>
      <c r="BJ53" s="127"/>
      <c r="BK53" s="127"/>
      <c r="BL53" s="127"/>
      <c r="BM53" s="127"/>
      <c r="BN53" s="127"/>
      <c r="BO53" s="127"/>
      <c r="BP53" s="127"/>
      <c r="BQ53" s="127"/>
      <c r="BR53" s="127"/>
      <c r="BS53" s="127"/>
      <c r="BT53" s="127"/>
      <c r="BU53" s="127"/>
      <c r="BV53" s="127"/>
      <c r="BW53" s="127"/>
      <c r="BX53" s="127"/>
      <c r="BY53" s="127"/>
      <c r="BZ53" s="127">
        <f>データ!BC7</f>
        <v>16</v>
      </c>
      <c r="CA53" s="127"/>
      <c r="CB53" s="127"/>
      <c r="CC53" s="127"/>
      <c r="CD53" s="127"/>
      <c r="CE53" s="127"/>
      <c r="CF53" s="127"/>
      <c r="CG53" s="127"/>
      <c r="CH53" s="127"/>
      <c r="CI53" s="127"/>
      <c r="CJ53" s="127"/>
      <c r="CK53" s="127"/>
      <c r="CL53" s="127"/>
      <c r="CM53" s="127"/>
      <c r="CN53" s="127"/>
      <c r="CO53" s="127"/>
      <c r="CP53" s="127"/>
      <c r="CQ53" s="127"/>
      <c r="CR53" s="127"/>
      <c r="CS53" s="127">
        <f>データ!BD7</f>
        <v>21</v>
      </c>
      <c r="CT53" s="127"/>
      <c r="CU53" s="127"/>
      <c r="CV53" s="127"/>
      <c r="CW53" s="127"/>
      <c r="CX53" s="127"/>
      <c r="CY53" s="127"/>
      <c r="CZ53" s="127"/>
      <c r="DA53" s="127"/>
      <c r="DB53" s="127"/>
      <c r="DC53" s="127"/>
      <c r="DD53" s="127"/>
      <c r="DE53" s="127"/>
      <c r="DF53" s="127"/>
      <c r="DG53" s="127"/>
      <c r="DH53" s="127"/>
      <c r="DI53" s="127"/>
      <c r="DJ53" s="127"/>
      <c r="DK53" s="127"/>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37.6</v>
      </c>
      <c r="EM53" s="115"/>
      <c r="EN53" s="115"/>
      <c r="EO53" s="115"/>
      <c r="EP53" s="115"/>
      <c r="EQ53" s="115"/>
      <c r="ER53" s="115"/>
      <c r="ES53" s="115"/>
      <c r="ET53" s="115"/>
      <c r="EU53" s="115"/>
      <c r="EV53" s="115"/>
      <c r="EW53" s="115"/>
      <c r="EX53" s="115"/>
      <c r="EY53" s="115"/>
      <c r="EZ53" s="115"/>
      <c r="FA53" s="115"/>
      <c r="FB53" s="115"/>
      <c r="FC53" s="115"/>
      <c r="FD53" s="115"/>
      <c r="FE53" s="115">
        <f>データ!BL7</f>
        <v>40.700000000000003</v>
      </c>
      <c r="FF53" s="115"/>
      <c r="FG53" s="115"/>
      <c r="FH53" s="115"/>
      <c r="FI53" s="115"/>
      <c r="FJ53" s="115"/>
      <c r="FK53" s="115"/>
      <c r="FL53" s="115"/>
      <c r="FM53" s="115"/>
      <c r="FN53" s="115"/>
      <c r="FO53" s="115"/>
      <c r="FP53" s="115"/>
      <c r="FQ53" s="115"/>
      <c r="FR53" s="115"/>
      <c r="FS53" s="115"/>
      <c r="FT53" s="115"/>
      <c r="FU53" s="115"/>
      <c r="FV53" s="115"/>
      <c r="FW53" s="115"/>
      <c r="FX53" s="115">
        <f>データ!BM7</f>
        <v>38.200000000000003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34.6</v>
      </c>
      <c r="GR53" s="115"/>
      <c r="GS53" s="115"/>
      <c r="GT53" s="115"/>
      <c r="GU53" s="115"/>
      <c r="GV53" s="115"/>
      <c r="GW53" s="115"/>
      <c r="GX53" s="115"/>
      <c r="GY53" s="115"/>
      <c r="GZ53" s="115"/>
      <c r="HA53" s="115"/>
      <c r="HB53" s="115"/>
      <c r="HC53" s="115"/>
      <c r="HD53" s="115"/>
      <c r="HE53" s="115"/>
      <c r="HF53" s="115"/>
      <c r="HG53" s="115"/>
      <c r="HH53" s="115"/>
      <c r="HI53" s="115"/>
      <c r="HJ53" s="115">
        <f>データ!BO7</f>
        <v>37.6</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7">
        <f>データ!BV7</f>
        <v>6777</v>
      </c>
      <c r="JD53" s="127"/>
      <c r="JE53" s="127"/>
      <c r="JF53" s="127"/>
      <c r="JG53" s="127"/>
      <c r="JH53" s="127"/>
      <c r="JI53" s="127"/>
      <c r="JJ53" s="127"/>
      <c r="JK53" s="127"/>
      <c r="JL53" s="127"/>
      <c r="JM53" s="127"/>
      <c r="JN53" s="127"/>
      <c r="JO53" s="127"/>
      <c r="JP53" s="127"/>
      <c r="JQ53" s="127"/>
      <c r="JR53" s="127"/>
      <c r="JS53" s="127"/>
      <c r="JT53" s="127"/>
      <c r="JU53" s="127"/>
      <c r="JV53" s="127">
        <f>データ!BW7</f>
        <v>7496</v>
      </c>
      <c r="JW53" s="127"/>
      <c r="JX53" s="127"/>
      <c r="JY53" s="127"/>
      <c r="JZ53" s="127"/>
      <c r="KA53" s="127"/>
      <c r="KB53" s="127"/>
      <c r="KC53" s="127"/>
      <c r="KD53" s="127"/>
      <c r="KE53" s="127"/>
      <c r="KF53" s="127"/>
      <c r="KG53" s="127"/>
      <c r="KH53" s="127"/>
      <c r="KI53" s="127"/>
      <c r="KJ53" s="127"/>
      <c r="KK53" s="127"/>
      <c r="KL53" s="127"/>
      <c r="KM53" s="127"/>
      <c r="KN53" s="127"/>
      <c r="KO53" s="127">
        <f>データ!BX7</f>
        <v>6967</v>
      </c>
      <c r="KP53" s="127"/>
      <c r="KQ53" s="127"/>
      <c r="KR53" s="127"/>
      <c r="KS53" s="127"/>
      <c r="KT53" s="127"/>
      <c r="KU53" s="127"/>
      <c r="KV53" s="127"/>
      <c r="KW53" s="127"/>
      <c r="KX53" s="127"/>
      <c r="KY53" s="127"/>
      <c r="KZ53" s="127"/>
      <c r="LA53" s="127"/>
      <c r="LB53" s="127"/>
      <c r="LC53" s="127"/>
      <c r="LD53" s="127"/>
      <c r="LE53" s="127"/>
      <c r="LF53" s="127"/>
      <c r="LG53" s="127"/>
      <c r="LH53" s="127">
        <f>データ!BY7</f>
        <v>7138</v>
      </c>
      <c r="LI53" s="127"/>
      <c r="LJ53" s="127"/>
      <c r="LK53" s="127"/>
      <c r="LL53" s="127"/>
      <c r="LM53" s="127"/>
      <c r="LN53" s="127"/>
      <c r="LO53" s="127"/>
      <c r="LP53" s="127"/>
      <c r="LQ53" s="127"/>
      <c r="LR53" s="127"/>
      <c r="LS53" s="127"/>
      <c r="LT53" s="127"/>
      <c r="LU53" s="127"/>
      <c r="LV53" s="127"/>
      <c r="LW53" s="127"/>
      <c r="LX53" s="127"/>
      <c r="LY53" s="127"/>
      <c r="LZ53" s="127"/>
      <c r="MA53" s="127">
        <f>データ!BZ7</f>
        <v>8131</v>
      </c>
      <c r="MB53" s="127"/>
      <c r="MC53" s="127"/>
      <c r="MD53" s="127"/>
      <c r="ME53" s="127"/>
      <c r="MF53" s="127"/>
      <c r="MG53" s="127"/>
      <c r="MH53" s="127"/>
      <c r="MI53" s="127"/>
      <c r="MJ53" s="127"/>
      <c r="MK53" s="127"/>
      <c r="ML53" s="127"/>
      <c r="MM53" s="127"/>
      <c r="MN53" s="127"/>
      <c r="MO53" s="127"/>
      <c r="MP53" s="127"/>
      <c r="MQ53" s="127"/>
      <c r="MR53" s="127"/>
      <c r="MS53" s="127"/>
      <c r="MT53" s="4"/>
      <c r="MU53" s="4"/>
      <c r="MV53" s="4"/>
      <c r="MW53" s="4"/>
      <c r="MX53" s="4"/>
      <c r="MY53" s="4"/>
      <c r="MZ53" s="4"/>
      <c r="NA53" s="4"/>
      <c r="NB53" s="23"/>
      <c r="NC53" s="2"/>
      <c r="ND53" s="122"/>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4"/>
      <c r="DQ55" s="24"/>
      <c r="DR55" s="24"/>
      <c r="DS55" s="24"/>
      <c r="DT55" s="24"/>
      <c r="DU55" s="24"/>
      <c r="DV55" s="24"/>
      <c r="DW55" s="24"/>
      <c r="DX55" s="24"/>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4"/>
      <c r="IH55" s="24"/>
      <c r="II55" s="24"/>
      <c r="IJ55" s="24"/>
      <c r="IK55" s="24"/>
      <c r="IL55" s="24"/>
      <c r="IM55" s="24"/>
      <c r="IN55" s="24"/>
      <c r="IO55" s="24"/>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4"/>
      <c r="MX55" s="4"/>
      <c r="MY55" s="4"/>
      <c r="MZ55" s="24"/>
      <c r="NA55" s="24"/>
      <c r="NB55" s="23"/>
      <c r="NC55" s="2"/>
      <c r="ND55" s="122"/>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4"/>
      <c r="DQ56" s="24"/>
      <c r="DR56" s="24"/>
      <c r="DS56" s="24"/>
      <c r="DT56" s="24"/>
      <c r="DU56" s="24"/>
      <c r="DV56" s="24"/>
      <c r="DW56" s="24"/>
      <c r="DX56" s="24"/>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4"/>
      <c r="IH56" s="24"/>
      <c r="II56" s="24"/>
      <c r="IJ56" s="24"/>
      <c r="IK56" s="24"/>
      <c r="IL56" s="24"/>
      <c r="IM56" s="24"/>
      <c r="IN56" s="24"/>
      <c r="IO56" s="24"/>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4"/>
      <c r="MX56" s="4"/>
      <c r="MY56" s="4"/>
      <c r="MZ56" s="24"/>
      <c r="NA56" s="24"/>
      <c r="NB56" s="23"/>
      <c r="NC56" s="2"/>
      <c r="ND56" s="122"/>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133</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9">
        <f>データ!CM7</f>
        <v>81716</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8">
        <f>データ!$B$11</f>
        <v>41275</v>
      </c>
      <c r="S76" s="139"/>
      <c r="T76" s="139"/>
      <c r="U76" s="139"/>
      <c r="V76" s="139"/>
      <c r="W76" s="139"/>
      <c r="X76" s="139"/>
      <c r="Y76" s="139"/>
      <c r="Z76" s="139"/>
      <c r="AA76" s="139"/>
      <c r="AB76" s="139"/>
      <c r="AC76" s="139"/>
      <c r="AD76" s="139"/>
      <c r="AE76" s="139"/>
      <c r="AF76" s="140"/>
      <c r="AG76" s="138">
        <f>データ!$C$11</f>
        <v>41640</v>
      </c>
      <c r="AH76" s="139"/>
      <c r="AI76" s="139"/>
      <c r="AJ76" s="139"/>
      <c r="AK76" s="139"/>
      <c r="AL76" s="139"/>
      <c r="AM76" s="139"/>
      <c r="AN76" s="139"/>
      <c r="AO76" s="139"/>
      <c r="AP76" s="139"/>
      <c r="AQ76" s="139"/>
      <c r="AR76" s="139"/>
      <c r="AS76" s="139"/>
      <c r="AT76" s="139"/>
      <c r="AU76" s="140"/>
      <c r="AV76" s="138">
        <f>データ!$D$11</f>
        <v>42005</v>
      </c>
      <c r="AW76" s="139"/>
      <c r="AX76" s="139"/>
      <c r="AY76" s="139"/>
      <c r="AZ76" s="139"/>
      <c r="BA76" s="139"/>
      <c r="BB76" s="139"/>
      <c r="BC76" s="139"/>
      <c r="BD76" s="139"/>
      <c r="BE76" s="139"/>
      <c r="BF76" s="139"/>
      <c r="BG76" s="139"/>
      <c r="BH76" s="139"/>
      <c r="BI76" s="139"/>
      <c r="BJ76" s="140"/>
      <c r="BK76" s="138">
        <f>データ!$E$11</f>
        <v>42370</v>
      </c>
      <c r="BL76" s="139"/>
      <c r="BM76" s="139"/>
      <c r="BN76" s="139"/>
      <c r="BO76" s="139"/>
      <c r="BP76" s="139"/>
      <c r="BQ76" s="139"/>
      <c r="BR76" s="139"/>
      <c r="BS76" s="139"/>
      <c r="BT76" s="139"/>
      <c r="BU76" s="139"/>
      <c r="BV76" s="139"/>
      <c r="BW76" s="139"/>
      <c r="BX76" s="139"/>
      <c r="BY76" s="140"/>
      <c r="BZ76" s="138">
        <f>データ!$F$11</f>
        <v>42736</v>
      </c>
      <c r="CA76" s="139"/>
      <c r="CB76" s="139"/>
      <c r="CC76" s="139"/>
      <c r="CD76" s="139"/>
      <c r="CE76" s="139"/>
      <c r="CF76" s="139"/>
      <c r="CG76" s="139"/>
      <c r="CH76" s="139"/>
      <c r="CI76" s="139"/>
      <c r="CJ76" s="139"/>
      <c r="CK76" s="139"/>
      <c r="CL76" s="139"/>
      <c r="CM76" s="139"/>
      <c r="CN76" s="140"/>
      <c r="CO76" s="4"/>
      <c r="CP76" s="4"/>
      <c r="CQ76" s="4"/>
      <c r="CR76" s="4"/>
      <c r="CS76" s="4"/>
      <c r="CT76" s="4"/>
      <c r="CU76" s="4"/>
      <c r="CV76" s="129">
        <f>データ!CN7</f>
        <v>493</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4"/>
      <c r="FZ76" s="4"/>
      <c r="GA76" s="4"/>
      <c r="GB76" s="4"/>
      <c r="GC76" s="4"/>
      <c r="GD76" s="4"/>
      <c r="GE76" s="4"/>
      <c r="GF76" s="4"/>
      <c r="GG76" s="4"/>
      <c r="GH76" s="4"/>
      <c r="GI76" s="4"/>
      <c r="GJ76" s="4"/>
      <c r="GK76" s="4"/>
      <c r="GL76" s="138">
        <f>データ!$B$11</f>
        <v>41275</v>
      </c>
      <c r="GM76" s="139"/>
      <c r="GN76" s="139"/>
      <c r="GO76" s="139"/>
      <c r="GP76" s="139"/>
      <c r="GQ76" s="139"/>
      <c r="GR76" s="139"/>
      <c r="GS76" s="139"/>
      <c r="GT76" s="139"/>
      <c r="GU76" s="139"/>
      <c r="GV76" s="139"/>
      <c r="GW76" s="139"/>
      <c r="GX76" s="139"/>
      <c r="GY76" s="139"/>
      <c r="GZ76" s="140"/>
      <c r="HA76" s="138">
        <f>データ!$C$11</f>
        <v>41640</v>
      </c>
      <c r="HB76" s="139"/>
      <c r="HC76" s="139"/>
      <c r="HD76" s="139"/>
      <c r="HE76" s="139"/>
      <c r="HF76" s="139"/>
      <c r="HG76" s="139"/>
      <c r="HH76" s="139"/>
      <c r="HI76" s="139"/>
      <c r="HJ76" s="139"/>
      <c r="HK76" s="139"/>
      <c r="HL76" s="139"/>
      <c r="HM76" s="139"/>
      <c r="HN76" s="139"/>
      <c r="HO76" s="140"/>
      <c r="HP76" s="138">
        <f>データ!$D$11</f>
        <v>42005</v>
      </c>
      <c r="HQ76" s="139"/>
      <c r="HR76" s="139"/>
      <c r="HS76" s="139"/>
      <c r="HT76" s="139"/>
      <c r="HU76" s="139"/>
      <c r="HV76" s="139"/>
      <c r="HW76" s="139"/>
      <c r="HX76" s="139"/>
      <c r="HY76" s="139"/>
      <c r="HZ76" s="139"/>
      <c r="IA76" s="139"/>
      <c r="IB76" s="139"/>
      <c r="IC76" s="139"/>
      <c r="ID76" s="140"/>
      <c r="IE76" s="138">
        <f>データ!$E$11</f>
        <v>42370</v>
      </c>
      <c r="IF76" s="139"/>
      <c r="IG76" s="139"/>
      <c r="IH76" s="139"/>
      <c r="II76" s="139"/>
      <c r="IJ76" s="139"/>
      <c r="IK76" s="139"/>
      <c r="IL76" s="139"/>
      <c r="IM76" s="139"/>
      <c r="IN76" s="139"/>
      <c r="IO76" s="139"/>
      <c r="IP76" s="139"/>
      <c r="IQ76" s="139"/>
      <c r="IR76" s="139"/>
      <c r="IS76" s="140"/>
      <c r="IT76" s="138">
        <f>データ!$F$11</f>
        <v>42736</v>
      </c>
      <c r="IU76" s="139"/>
      <c r="IV76" s="139"/>
      <c r="IW76" s="139"/>
      <c r="IX76" s="139"/>
      <c r="IY76" s="139"/>
      <c r="IZ76" s="139"/>
      <c r="JA76" s="139"/>
      <c r="JB76" s="139"/>
      <c r="JC76" s="139"/>
      <c r="JD76" s="139"/>
      <c r="JE76" s="139"/>
      <c r="JF76" s="139"/>
      <c r="JG76" s="139"/>
      <c r="JH76" s="140"/>
      <c r="JL76" s="4"/>
      <c r="JM76" s="4"/>
      <c r="JN76" s="4"/>
      <c r="JO76" s="4"/>
      <c r="JP76" s="4"/>
      <c r="JQ76" s="4"/>
      <c r="JR76" s="4"/>
      <c r="JS76" s="4"/>
      <c r="JT76" s="4"/>
      <c r="JU76" s="4"/>
      <c r="JV76" s="4"/>
      <c r="JW76" s="4"/>
      <c r="JX76" s="4"/>
      <c r="JY76" s="4"/>
      <c r="JZ76" s="4"/>
      <c r="KA76" s="138">
        <f>データ!$B$11</f>
        <v>41275</v>
      </c>
      <c r="KB76" s="139"/>
      <c r="KC76" s="139"/>
      <c r="KD76" s="139"/>
      <c r="KE76" s="139"/>
      <c r="KF76" s="139"/>
      <c r="KG76" s="139"/>
      <c r="KH76" s="139"/>
      <c r="KI76" s="139"/>
      <c r="KJ76" s="139"/>
      <c r="KK76" s="139"/>
      <c r="KL76" s="139"/>
      <c r="KM76" s="139"/>
      <c r="KN76" s="139"/>
      <c r="KO76" s="140"/>
      <c r="KP76" s="138">
        <f>データ!$C$11</f>
        <v>41640</v>
      </c>
      <c r="KQ76" s="139"/>
      <c r="KR76" s="139"/>
      <c r="KS76" s="139"/>
      <c r="KT76" s="139"/>
      <c r="KU76" s="139"/>
      <c r="KV76" s="139"/>
      <c r="KW76" s="139"/>
      <c r="KX76" s="139"/>
      <c r="KY76" s="139"/>
      <c r="KZ76" s="139"/>
      <c r="LA76" s="139"/>
      <c r="LB76" s="139"/>
      <c r="LC76" s="139"/>
      <c r="LD76" s="140"/>
      <c r="LE76" s="138">
        <f>データ!$D$11</f>
        <v>42005</v>
      </c>
      <c r="LF76" s="139"/>
      <c r="LG76" s="139"/>
      <c r="LH76" s="139"/>
      <c r="LI76" s="139"/>
      <c r="LJ76" s="139"/>
      <c r="LK76" s="139"/>
      <c r="LL76" s="139"/>
      <c r="LM76" s="139"/>
      <c r="LN76" s="139"/>
      <c r="LO76" s="139"/>
      <c r="LP76" s="139"/>
      <c r="LQ76" s="139"/>
      <c r="LR76" s="139"/>
      <c r="LS76" s="140"/>
      <c r="LT76" s="138">
        <f>データ!$E$11</f>
        <v>42370</v>
      </c>
      <c r="LU76" s="139"/>
      <c r="LV76" s="139"/>
      <c r="LW76" s="139"/>
      <c r="LX76" s="139"/>
      <c r="LY76" s="139"/>
      <c r="LZ76" s="139"/>
      <c r="MA76" s="139"/>
      <c r="MB76" s="139"/>
      <c r="MC76" s="139"/>
      <c r="MD76" s="139"/>
      <c r="ME76" s="139"/>
      <c r="MF76" s="139"/>
      <c r="MG76" s="139"/>
      <c r="MH76" s="140"/>
      <c r="MI76" s="138">
        <f>データ!$F$11</f>
        <v>42736</v>
      </c>
      <c r="MJ76" s="139"/>
      <c r="MK76" s="139"/>
      <c r="ML76" s="139"/>
      <c r="MM76" s="139"/>
      <c r="MN76" s="139"/>
      <c r="MO76" s="139"/>
      <c r="MP76" s="139"/>
      <c r="MQ76" s="139"/>
      <c r="MR76" s="139"/>
      <c r="MS76" s="139"/>
      <c r="MT76" s="139"/>
      <c r="MU76" s="139"/>
      <c r="MV76" s="139"/>
      <c r="MW76" s="140"/>
      <c r="MX76" s="4"/>
      <c r="MY76" s="4"/>
      <c r="MZ76" s="4"/>
      <c r="NA76" s="4"/>
      <c r="NB76" s="4"/>
      <c r="NC76" s="44"/>
      <c r="ND76" s="122"/>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41" t="s">
        <v>27</v>
      </c>
      <c r="J77" s="141"/>
      <c r="K77" s="141"/>
      <c r="L77" s="141"/>
      <c r="M77" s="141"/>
      <c r="N77" s="141"/>
      <c r="O77" s="141"/>
      <c r="P77" s="141"/>
      <c r="Q77" s="141"/>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4"/>
      <c r="FZ77" s="4"/>
      <c r="GA77" s="4"/>
      <c r="GB77" s="4"/>
      <c r="GC77" s="141" t="s">
        <v>27</v>
      </c>
      <c r="GD77" s="141"/>
      <c r="GE77" s="141"/>
      <c r="GF77" s="141"/>
      <c r="GG77" s="141"/>
      <c r="GH77" s="141"/>
      <c r="GI77" s="141"/>
      <c r="GJ77" s="141"/>
      <c r="GK77" s="141"/>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41" t="s">
        <v>27</v>
      </c>
      <c r="JS77" s="141"/>
      <c r="JT77" s="141"/>
      <c r="JU77" s="141"/>
      <c r="JV77" s="141"/>
      <c r="JW77" s="141"/>
      <c r="JX77" s="141"/>
      <c r="JY77" s="141"/>
      <c r="JZ77" s="141"/>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2"/>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41" t="s">
        <v>29</v>
      </c>
      <c r="J78" s="141"/>
      <c r="K78" s="141"/>
      <c r="L78" s="141"/>
      <c r="M78" s="141"/>
      <c r="N78" s="141"/>
      <c r="O78" s="141"/>
      <c r="P78" s="141"/>
      <c r="Q78" s="141"/>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4"/>
      <c r="FZ78" s="4"/>
      <c r="GA78" s="4"/>
      <c r="GB78" s="4"/>
      <c r="GC78" s="141" t="s">
        <v>29</v>
      </c>
      <c r="GD78" s="141"/>
      <c r="GE78" s="141"/>
      <c r="GF78" s="141"/>
      <c r="GG78" s="141"/>
      <c r="GH78" s="141"/>
      <c r="GI78" s="141"/>
      <c r="GJ78" s="141"/>
      <c r="GK78" s="141"/>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41" t="s">
        <v>29</v>
      </c>
      <c r="JS78" s="141"/>
      <c r="JT78" s="141"/>
      <c r="JU78" s="141"/>
      <c r="JV78" s="141"/>
      <c r="JW78" s="141"/>
      <c r="JX78" s="141"/>
      <c r="JY78" s="141"/>
      <c r="JZ78" s="141"/>
      <c r="KA78" s="116">
        <f>データ!DE7</f>
        <v>84.4</v>
      </c>
      <c r="KB78" s="117"/>
      <c r="KC78" s="117"/>
      <c r="KD78" s="117"/>
      <c r="KE78" s="117"/>
      <c r="KF78" s="117"/>
      <c r="KG78" s="117"/>
      <c r="KH78" s="117"/>
      <c r="KI78" s="117"/>
      <c r="KJ78" s="117"/>
      <c r="KK78" s="117"/>
      <c r="KL78" s="117"/>
      <c r="KM78" s="117"/>
      <c r="KN78" s="117"/>
      <c r="KO78" s="118"/>
      <c r="KP78" s="116">
        <f>データ!DF7</f>
        <v>78.400000000000006</v>
      </c>
      <c r="KQ78" s="117"/>
      <c r="KR78" s="117"/>
      <c r="KS78" s="117"/>
      <c r="KT78" s="117"/>
      <c r="KU78" s="117"/>
      <c r="KV78" s="117"/>
      <c r="KW78" s="117"/>
      <c r="KX78" s="117"/>
      <c r="KY78" s="117"/>
      <c r="KZ78" s="117"/>
      <c r="LA78" s="117"/>
      <c r="LB78" s="117"/>
      <c r="LC78" s="117"/>
      <c r="LD78" s="118"/>
      <c r="LE78" s="116">
        <f>データ!DG7</f>
        <v>70.5</v>
      </c>
      <c r="LF78" s="117"/>
      <c r="LG78" s="117"/>
      <c r="LH78" s="117"/>
      <c r="LI78" s="117"/>
      <c r="LJ78" s="117"/>
      <c r="LK78" s="117"/>
      <c r="LL78" s="117"/>
      <c r="LM78" s="117"/>
      <c r="LN78" s="117"/>
      <c r="LO78" s="117"/>
      <c r="LP78" s="117"/>
      <c r="LQ78" s="117"/>
      <c r="LR78" s="117"/>
      <c r="LS78" s="118"/>
      <c r="LT78" s="116">
        <f>データ!DH7</f>
        <v>59.2</v>
      </c>
      <c r="LU78" s="117"/>
      <c r="LV78" s="117"/>
      <c r="LW78" s="117"/>
      <c r="LX78" s="117"/>
      <c r="LY78" s="117"/>
      <c r="LZ78" s="117"/>
      <c r="MA78" s="117"/>
      <c r="MB78" s="117"/>
      <c r="MC78" s="117"/>
      <c r="MD78" s="117"/>
      <c r="ME78" s="117"/>
      <c r="MF78" s="117"/>
      <c r="MG78" s="117"/>
      <c r="MH78" s="118"/>
      <c r="MI78" s="116">
        <f>データ!DI7</f>
        <v>62.4</v>
      </c>
      <c r="MJ78" s="117"/>
      <c r="MK78" s="117"/>
      <c r="ML78" s="117"/>
      <c r="MM78" s="117"/>
      <c r="MN78" s="117"/>
      <c r="MO78" s="117"/>
      <c r="MP78" s="117"/>
      <c r="MQ78" s="117"/>
      <c r="MR78" s="117"/>
      <c r="MS78" s="117"/>
      <c r="MT78" s="117"/>
      <c r="MU78" s="117"/>
      <c r="MV78" s="117"/>
      <c r="MW78" s="118"/>
      <c r="MX78" s="4"/>
      <c r="MY78" s="4"/>
      <c r="MZ78" s="4"/>
      <c r="NA78" s="4"/>
      <c r="NB78" s="4"/>
      <c r="NC78" s="44"/>
      <c r="ND78" s="122"/>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4"/>
      <c r="JN80" s="4"/>
      <c r="JO80" s="4"/>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4"/>
      <c r="NA80" s="24"/>
      <c r="NB80" s="23"/>
      <c r="NC80" s="2"/>
      <c r="ND80" s="122"/>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4"/>
      <c r="JN81" s="4"/>
      <c r="JO81" s="4"/>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4"/>
      <c r="NA81" s="24"/>
      <c r="NB81" s="23"/>
      <c r="NC81" s="2"/>
      <c r="ND81" s="122"/>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CNE0xGfM6m5IViq8ZKW9HuZmqJF5aFOOEdE7yjZCicLcqXFTn8gfNgmZoNE6S9+lODJqptLALAP42WRDYoYjyw==" saltValue="GIpzAc0N2WJhvBc5tEMEE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5" t="s">
        <v>68</v>
      </c>
      <c r="I3" s="146"/>
      <c r="J3" s="146"/>
      <c r="K3" s="146"/>
      <c r="L3" s="146"/>
      <c r="M3" s="146"/>
      <c r="N3" s="146"/>
      <c r="O3" s="146"/>
      <c r="P3" s="146"/>
      <c r="Q3" s="146"/>
      <c r="R3" s="146"/>
      <c r="S3" s="146"/>
      <c r="T3" s="146"/>
      <c r="U3" s="146"/>
      <c r="V3" s="146"/>
      <c r="W3" s="146"/>
      <c r="X3" s="146"/>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7"/>
      <c r="I4" s="148"/>
      <c r="J4" s="148"/>
      <c r="K4" s="148"/>
      <c r="L4" s="148"/>
      <c r="M4" s="148"/>
      <c r="N4" s="148"/>
      <c r="O4" s="148"/>
      <c r="P4" s="148"/>
      <c r="Q4" s="148"/>
      <c r="R4" s="148"/>
      <c r="S4" s="148"/>
      <c r="T4" s="148"/>
      <c r="U4" s="148"/>
      <c r="V4" s="148"/>
      <c r="W4" s="148"/>
      <c r="X4" s="148"/>
      <c r="Y4" s="142" t="s">
        <v>73</v>
      </c>
      <c r="Z4" s="143"/>
      <c r="AA4" s="143"/>
      <c r="AB4" s="143"/>
      <c r="AC4" s="143"/>
      <c r="AD4" s="143"/>
      <c r="AE4" s="143"/>
      <c r="AF4" s="143"/>
      <c r="AG4" s="143"/>
      <c r="AH4" s="143"/>
      <c r="AI4" s="144"/>
      <c r="AJ4" s="149" t="s">
        <v>74</v>
      </c>
      <c r="AK4" s="149"/>
      <c r="AL4" s="149"/>
      <c r="AM4" s="149"/>
      <c r="AN4" s="149"/>
      <c r="AO4" s="149"/>
      <c r="AP4" s="149"/>
      <c r="AQ4" s="149"/>
      <c r="AR4" s="149"/>
      <c r="AS4" s="149"/>
      <c r="AT4" s="149"/>
      <c r="AU4" s="150" t="s">
        <v>75</v>
      </c>
      <c r="AV4" s="149"/>
      <c r="AW4" s="149"/>
      <c r="AX4" s="149"/>
      <c r="AY4" s="149"/>
      <c r="AZ4" s="149"/>
      <c r="BA4" s="149"/>
      <c r="BB4" s="149"/>
      <c r="BC4" s="149"/>
      <c r="BD4" s="149"/>
      <c r="BE4" s="149"/>
      <c r="BF4" s="149" t="s">
        <v>76</v>
      </c>
      <c r="BG4" s="149"/>
      <c r="BH4" s="149"/>
      <c r="BI4" s="149"/>
      <c r="BJ4" s="149"/>
      <c r="BK4" s="149"/>
      <c r="BL4" s="149"/>
      <c r="BM4" s="149"/>
      <c r="BN4" s="149"/>
      <c r="BO4" s="149"/>
      <c r="BP4" s="149"/>
      <c r="BQ4" s="150" t="s">
        <v>77</v>
      </c>
      <c r="BR4" s="149"/>
      <c r="BS4" s="149"/>
      <c r="BT4" s="149"/>
      <c r="BU4" s="149"/>
      <c r="BV4" s="149"/>
      <c r="BW4" s="149"/>
      <c r="BX4" s="149"/>
      <c r="BY4" s="149"/>
      <c r="BZ4" s="149"/>
      <c r="CA4" s="149"/>
      <c r="CB4" s="149" t="s">
        <v>78</v>
      </c>
      <c r="CC4" s="149"/>
      <c r="CD4" s="149"/>
      <c r="CE4" s="149"/>
      <c r="CF4" s="149"/>
      <c r="CG4" s="149"/>
      <c r="CH4" s="149"/>
      <c r="CI4" s="149"/>
      <c r="CJ4" s="149"/>
      <c r="CK4" s="149"/>
      <c r="CL4" s="149"/>
      <c r="CM4" s="151" t="s">
        <v>79</v>
      </c>
      <c r="CN4" s="151" t="s">
        <v>80</v>
      </c>
      <c r="CO4" s="142" t="s">
        <v>81</v>
      </c>
      <c r="CP4" s="143"/>
      <c r="CQ4" s="143"/>
      <c r="CR4" s="143"/>
      <c r="CS4" s="143"/>
      <c r="CT4" s="143"/>
      <c r="CU4" s="143"/>
      <c r="CV4" s="143"/>
      <c r="CW4" s="143"/>
      <c r="CX4" s="143"/>
      <c r="CY4" s="144"/>
      <c r="CZ4" s="149" t="s">
        <v>82</v>
      </c>
      <c r="DA4" s="149"/>
      <c r="DB4" s="149"/>
      <c r="DC4" s="149"/>
      <c r="DD4" s="149"/>
      <c r="DE4" s="149"/>
      <c r="DF4" s="149"/>
      <c r="DG4" s="149"/>
      <c r="DH4" s="149"/>
      <c r="DI4" s="149"/>
      <c r="DJ4" s="149"/>
      <c r="DK4" s="142" t="s">
        <v>83</v>
      </c>
      <c r="DL4" s="143"/>
      <c r="DM4" s="143"/>
      <c r="DN4" s="143"/>
      <c r="DO4" s="143"/>
      <c r="DP4" s="143"/>
      <c r="DQ4" s="143"/>
      <c r="DR4" s="143"/>
      <c r="DS4" s="143"/>
      <c r="DT4" s="143"/>
      <c r="DU4" s="144"/>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2"/>
      <c r="CN5" s="152"/>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222101</v>
      </c>
      <c r="D6" s="60">
        <f t="shared" si="1"/>
        <v>47</v>
      </c>
      <c r="E6" s="60">
        <f t="shared" si="1"/>
        <v>14</v>
      </c>
      <c r="F6" s="60">
        <f t="shared" si="1"/>
        <v>0</v>
      </c>
      <c r="G6" s="60">
        <f t="shared" si="1"/>
        <v>6</v>
      </c>
      <c r="H6" s="60" t="str">
        <f>SUBSTITUTE(H8,"　","")</f>
        <v>静岡県富士市</v>
      </c>
      <c r="I6" s="60" t="str">
        <f t="shared" si="1"/>
        <v>水戸島元町駐車場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18</v>
      </c>
      <c r="S6" s="62" t="str">
        <f t="shared" si="1"/>
        <v>駅</v>
      </c>
      <c r="T6" s="62" t="str">
        <f t="shared" si="1"/>
        <v>無</v>
      </c>
      <c r="U6" s="63">
        <f t="shared" si="1"/>
        <v>472</v>
      </c>
      <c r="V6" s="63">
        <f t="shared" si="1"/>
        <v>36</v>
      </c>
      <c r="W6" s="63">
        <f t="shared" si="1"/>
        <v>108</v>
      </c>
      <c r="X6" s="62" t="str">
        <f t="shared" si="1"/>
        <v>導入なし</v>
      </c>
      <c r="Y6" s="64">
        <f>IF(Y8="-",NA(),Y8)</f>
        <v>217.1</v>
      </c>
      <c r="Z6" s="64">
        <f t="shared" ref="Z6:AH6" si="2">IF(Z8="-",NA(),Z8)</f>
        <v>256.10000000000002</v>
      </c>
      <c r="AA6" s="64">
        <f t="shared" si="2"/>
        <v>137.80000000000001</v>
      </c>
      <c r="AB6" s="64">
        <f t="shared" si="2"/>
        <v>120.5</v>
      </c>
      <c r="AC6" s="64">
        <f t="shared" si="2"/>
        <v>211.5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53.7</v>
      </c>
      <c r="BG6" s="64">
        <f t="shared" ref="BG6:BO6" si="5">IF(BG8="-",NA(),BG8)</f>
        <v>60.6</v>
      </c>
      <c r="BH6" s="64">
        <f t="shared" si="5"/>
        <v>27.2</v>
      </c>
      <c r="BI6" s="64">
        <f t="shared" si="5"/>
        <v>16</v>
      </c>
      <c r="BJ6" s="64">
        <f t="shared" si="5"/>
        <v>52.5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3424</v>
      </c>
      <c r="BR6" s="65">
        <f t="shared" ref="BR6:BZ6" si="6">IF(BR8="-",NA(),BR8)</f>
        <v>3401</v>
      </c>
      <c r="BS6" s="65">
        <f t="shared" si="6"/>
        <v>1654</v>
      </c>
      <c r="BT6" s="65">
        <f t="shared" si="6"/>
        <v>925</v>
      </c>
      <c r="BU6" s="65">
        <f t="shared" si="6"/>
        <v>3417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111</v>
      </c>
      <c r="CM6" s="63">
        <f t="shared" ref="CM6:CN6" si="7">CM8</f>
        <v>81716</v>
      </c>
      <c r="CN6" s="63">
        <f t="shared" si="7"/>
        <v>493</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116.7</v>
      </c>
      <c r="DL6" s="64">
        <f t="shared" ref="DL6:DT6" si="9">IF(DL8="-",NA(),DL8)</f>
        <v>111.1</v>
      </c>
      <c r="DM6" s="64">
        <f t="shared" si="9"/>
        <v>116.7</v>
      </c>
      <c r="DN6" s="64">
        <f t="shared" si="9"/>
        <v>108.3</v>
      </c>
      <c r="DO6" s="64">
        <f t="shared" si="9"/>
        <v>108.3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112</v>
      </c>
      <c r="B7" s="60">
        <f t="shared" ref="B7:X7" si="10">B8</f>
        <v>2017</v>
      </c>
      <c r="C7" s="60">
        <f t="shared" si="10"/>
        <v>222101</v>
      </c>
      <c r="D7" s="60">
        <f t="shared" si="10"/>
        <v>47</v>
      </c>
      <c r="E7" s="60">
        <f t="shared" si="10"/>
        <v>14</v>
      </c>
      <c r="F7" s="60">
        <f t="shared" si="10"/>
        <v>0</v>
      </c>
      <c r="G7" s="60">
        <f t="shared" si="10"/>
        <v>6</v>
      </c>
      <c r="H7" s="60" t="str">
        <f t="shared" si="10"/>
        <v>静岡県　富士市</v>
      </c>
      <c r="I7" s="60" t="str">
        <f t="shared" si="10"/>
        <v>水戸島元町駐車場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18</v>
      </c>
      <c r="S7" s="62" t="str">
        <f t="shared" si="10"/>
        <v>駅</v>
      </c>
      <c r="T7" s="62" t="str">
        <f t="shared" si="10"/>
        <v>無</v>
      </c>
      <c r="U7" s="63">
        <f t="shared" si="10"/>
        <v>472</v>
      </c>
      <c r="V7" s="63">
        <f t="shared" si="10"/>
        <v>36</v>
      </c>
      <c r="W7" s="63">
        <f t="shared" si="10"/>
        <v>108</v>
      </c>
      <c r="X7" s="62" t="str">
        <f t="shared" si="10"/>
        <v>導入なし</v>
      </c>
      <c r="Y7" s="64">
        <f>Y8</f>
        <v>217.1</v>
      </c>
      <c r="Z7" s="64">
        <f t="shared" ref="Z7:AH7" si="11">Z8</f>
        <v>256.10000000000002</v>
      </c>
      <c r="AA7" s="64">
        <f t="shared" si="11"/>
        <v>137.80000000000001</v>
      </c>
      <c r="AB7" s="64">
        <f t="shared" si="11"/>
        <v>120.5</v>
      </c>
      <c r="AC7" s="64">
        <f t="shared" si="11"/>
        <v>211.5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53.7</v>
      </c>
      <c r="BG7" s="64">
        <f t="shared" ref="BG7:BO7" si="14">BG8</f>
        <v>60.6</v>
      </c>
      <c r="BH7" s="64">
        <f t="shared" si="14"/>
        <v>27.2</v>
      </c>
      <c r="BI7" s="64">
        <f t="shared" si="14"/>
        <v>16</v>
      </c>
      <c r="BJ7" s="64">
        <f t="shared" si="14"/>
        <v>52.5</v>
      </c>
      <c r="BK7" s="64">
        <f t="shared" si="14"/>
        <v>37.6</v>
      </c>
      <c r="BL7" s="64">
        <f t="shared" si="14"/>
        <v>40.700000000000003</v>
      </c>
      <c r="BM7" s="64">
        <f t="shared" si="14"/>
        <v>38.200000000000003</v>
      </c>
      <c r="BN7" s="64">
        <f t="shared" si="14"/>
        <v>34.6</v>
      </c>
      <c r="BO7" s="64">
        <f t="shared" si="14"/>
        <v>37.6</v>
      </c>
      <c r="BP7" s="61"/>
      <c r="BQ7" s="65">
        <f>BQ8</f>
        <v>3424</v>
      </c>
      <c r="BR7" s="65">
        <f t="shared" ref="BR7:BZ7" si="15">BR8</f>
        <v>3401</v>
      </c>
      <c r="BS7" s="65">
        <f t="shared" si="15"/>
        <v>1654</v>
      </c>
      <c r="BT7" s="65">
        <f t="shared" si="15"/>
        <v>925</v>
      </c>
      <c r="BU7" s="65">
        <f t="shared" si="15"/>
        <v>3417</v>
      </c>
      <c r="BV7" s="65">
        <f t="shared" si="15"/>
        <v>6777</v>
      </c>
      <c r="BW7" s="65">
        <f t="shared" si="15"/>
        <v>7496</v>
      </c>
      <c r="BX7" s="65">
        <f t="shared" si="15"/>
        <v>6967</v>
      </c>
      <c r="BY7" s="65">
        <f t="shared" si="15"/>
        <v>7138</v>
      </c>
      <c r="BZ7" s="65">
        <f t="shared" si="15"/>
        <v>8131</v>
      </c>
      <c r="CA7" s="63"/>
      <c r="CB7" s="64" t="s">
        <v>113</v>
      </c>
      <c r="CC7" s="64" t="s">
        <v>113</v>
      </c>
      <c r="CD7" s="64" t="s">
        <v>113</v>
      </c>
      <c r="CE7" s="64" t="s">
        <v>113</v>
      </c>
      <c r="CF7" s="64" t="s">
        <v>113</v>
      </c>
      <c r="CG7" s="64" t="s">
        <v>113</v>
      </c>
      <c r="CH7" s="64" t="s">
        <v>113</v>
      </c>
      <c r="CI7" s="64" t="s">
        <v>113</v>
      </c>
      <c r="CJ7" s="64" t="s">
        <v>113</v>
      </c>
      <c r="CK7" s="64" t="s">
        <v>111</v>
      </c>
      <c r="CL7" s="61"/>
      <c r="CM7" s="63">
        <f>CM8</f>
        <v>81716</v>
      </c>
      <c r="CN7" s="63">
        <f>CN8</f>
        <v>493</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116.7</v>
      </c>
      <c r="DL7" s="64">
        <f t="shared" ref="DL7:DT7" si="17">DL8</f>
        <v>111.1</v>
      </c>
      <c r="DM7" s="64">
        <f t="shared" si="17"/>
        <v>116.7</v>
      </c>
      <c r="DN7" s="64">
        <f t="shared" si="17"/>
        <v>108.3</v>
      </c>
      <c r="DO7" s="64">
        <f t="shared" si="17"/>
        <v>108.3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222101</v>
      </c>
      <c r="D8" s="67">
        <v>47</v>
      </c>
      <c r="E8" s="67">
        <v>14</v>
      </c>
      <c r="F8" s="67">
        <v>0</v>
      </c>
      <c r="G8" s="67">
        <v>6</v>
      </c>
      <c r="H8" s="67" t="s">
        <v>114</v>
      </c>
      <c r="I8" s="67" t="s">
        <v>115</v>
      </c>
      <c r="J8" s="67" t="s">
        <v>116</v>
      </c>
      <c r="K8" s="67" t="s">
        <v>117</v>
      </c>
      <c r="L8" s="67" t="s">
        <v>118</v>
      </c>
      <c r="M8" s="67" t="s">
        <v>119</v>
      </c>
      <c r="N8" s="67" t="s">
        <v>120</v>
      </c>
      <c r="O8" s="68" t="s">
        <v>121</v>
      </c>
      <c r="P8" s="69" t="s">
        <v>122</v>
      </c>
      <c r="Q8" s="69" t="s">
        <v>123</v>
      </c>
      <c r="R8" s="70">
        <v>18</v>
      </c>
      <c r="S8" s="69" t="s">
        <v>124</v>
      </c>
      <c r="T8" s="69" t="s">
        <v>125</v>
      </c>
      <c r="U8" s="70">
        <v>472</v>
      </c>
      <c r="V8" s="70">
        <v>36</v>
      </c>
      <c r="W8" s="70">
        <v>108</v>
      </c>
      <c r="X8" s="69" t="s">
        <v>126</v>
      </c>
      <c r="Y8" s="71">
        <v>217.1</v>
      </c>
      <c r="Z8" s="71">
        <v>256.10000000000002</v>
      </c>
      <c r="AA8" s="71">
        <v>137.80000000000001</v>
      </c>
      <c r="AB8" s="71">
        <v>120.5</v>
      </c>
      <c r="AC8" s="71">
        <v>211.5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53.7</v>
      </c>
      <c r="BG8" s="71">
        <v>60.6</v>
      </c>
      <c r="BH8" s="71">
        <v>27.2</v>
      </c>
      <c r="BI8" s="71">
        <v>16</v>
      </c>
      <c r="BJ8" s="71">
        <v>52.5</v>
      </c>
      <c r="BK8" s="71">
        <v>37.6</v>
      </c>
      <c r="BL8" s="71">
        <v>40.700000000000003</v>
      </c>
      <c r="BM8" s="71">
        <v>38.200000000000003</v>
      </c>
      <c r="BN8" s="71">
        <v>34.6</v>
      </c>
      <c r="BO8" s="71">
        <v>37.6</v>
      </c>
      <c r="BP8" s="68">
        <v>26.4</v>
      </c>
      <c r="BQ8" s="72">
        <v>3424</v>
      </c>
      <c r="BR8" s="72">
        <v>3401</v>
      </c>
      <c r="BS8" s="72">
        <v>1654</v>
      </c>
      <c r="BT8" s="73">
        <v>925</v>
      </c>
      <c r="BU8" s="73">
        <v>3417</v>
      </c>
      <c r="BV8" s="72">
        <v>6777</v>
      </c>
      <c r="BW8" s="72">
        <v>7496</v>
      </c>
      <c r="BX8" s="72">
        <v>6967</v>
      </c>
      <c r="BY8" s="72">
        <v>7138</v>
      </c>
      <c r="BZ8" s="72">
        <v>8131</v>
      </c>
      <c r="CA8" s="70">
        <v>15069</v>
      </c>
      <c r="CB8" s="71" t="s">
        <v>118</v>
      </c>
      <c r="CC8" s="71" t="s">
        <v>118</v>
      </c>
      <c r="CD8" s="71" t="s">
        <v>118</v>
      </c>
      <c r="CE8" s="71" t="s">
        <v>118</v>
      </c>
      <c r="CF8" s="71" t="s">
        <v>118</v>
      </c>
      <c r="CG8" s="71" t="s">
        <v>118</v>
      </c>
      <c r="CH8" s="71" t="s">
        <v>118</v>
      </c>
      <c r="CI8" s="71" t="s">
        <v>118</v>
      </c>
      <c r="CJ8" s="71" t="s">
        <v>118</v>
      </c>
      <c r="CK8" s="71" t="s">
        <v>118</v>
      </c>
      <c r="CL8" s="68" t="s">
        <v>118</v>
      </c>
      <c r="CM8" s="70">
        <v>81716</v>
      </c>
      <c r="CN8" s="70">
        <v>493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84.4</v>
      </c>
      <c r="DF8" s="71">
        <v>78.400000000000006</v>
      </c>
      <c r="DG8" s="71">
        <v>70.5</v>
      </c>
      <c r="DH8" s="71">
        <v>59.2</v>
      </c>
      <c r="DI8" s="71">
        <v>62.4</v>
      </c>
      <c r="DJ8" s="68">
        <v>120.3</v>
      </c>
      <c r="DK8" s="71">
        <v>116.7</v>
      </c>
      <c r="DL8" s="71">
        <v>111.1</v>
      </c>
      <c r="DM8" s="71">
        <v>116.7</v>
      </c>
      <c r="DN8" s="71">
        <v>108.3</v>
      </c>
      <c r="DO8" s="71">
        <v>108.3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2019-01-20T06:27:24Z</cp:lastPrinted>
  <dcterms:created xsi:type="dcterms:W3CDTF">2018-12-07T10:30:58Z</dcterms:created>
  <dcterms:modified xsi:type="dcterms:W3CDTF">2019-02-25T05:01:48Z</dcterms:modified>
  <cp:category/>
</cp:coreProperties>
</file>