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予算スタッフ\30各種報告\公営企業関係\20190115△【照会・21（金）締切】公営企業に係る経営比較分析表（平成29年度決算）の分析等について\04 県への回答\"/>
    </mc:Choice>
  </mc:AlternateContent>
  <workbookProtection workbookAlgorithmName="SHA-512" workbookHashValue="Zy9/il7hFAHwiSqFJ0CuY+H/hRfGXsP4uaW0woOyKjCqUj+UppavN07FkDGP6ql7vPSVMtbPAJCkjLNwq2tUqA==" workbookSaltValue="iyMR0AsZmYeS5WG+6FPe0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<sst xmlns="http://schemas.openxmlformats.org/spreadsheetml/2006/main" count="238" uniqueCount="124">
  <si>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</si>
  <si>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</si>
  <si>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</si>
  <si>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</si>
  <si>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</si>
  <si>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</si>
  <si>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</si>
  <si>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</si>
  <si>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</si>
  <si>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</si>
  <si>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</si>
  <si>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</si>
  <si>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</si>
  <si>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</si>
  <si>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</si>
  <si>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</si>
  <si>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</si>
  <si>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</si>
  <si>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</si>
  <si>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</si>
  <si>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</si>
  <si>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</si>
  <si>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</si>
  <si>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</si>
  <si>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</si>
  <si>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</si>
  <si>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</si>
  <si>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</si>
  <si>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</si>
  <si>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</si>
  <si>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</si>
  <si>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</si>
  <si>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</si>
  <si>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</si>
  <si>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</si>
  <si>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</si>
  <si>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</si>
  <si>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</si>
  <si>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</si>
  <si>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</si>
  <si>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</si>
  <si>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</si>
  <si>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</si>
  <si>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</si>
  <si>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</si>
  <si>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</si>
  <si>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</si>
  <si>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</si>
  <si>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</si>
  <si>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</si>
  <si>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</si>
  <si>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</si>
  <si>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</si>
  <si>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</si>
  <si>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</si>
  <si>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</si>
  <si>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</si>
  <si>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</si>
  <si>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</si>
  <si>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</si>
  <si>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</si>
  <si>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</si>
  <si>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</si>
  <si>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</si>
  <si>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</si>
  <si>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</si>
  <si>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</si>
  <si>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</si>
  <si>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</si>
  <si>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</si>
  <si>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</si>
  <si>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</si>
  <si>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</si>
  <si>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</si>
  <si>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</si>
  <si>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</si>
  <si>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</si>
  <si>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</si>
  <si>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</si>
  <si>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</si>
  <si>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</si>
  <si>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</si>
  <si>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</si>
  <si>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</si>
  <si>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</si>
  <si>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</si>
  <si>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</si>
  <si>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</si>
  <si>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</si>
  <si>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</si>
  <si>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</si>
  <si>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</si>
  <si>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</si>
  <si>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</si>
  <si>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</si>
  <si>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</si>
  <si>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</si>
  <si>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</si>
  <si>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</si>
  <si>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</si>
  <si>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</si>
  <si>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</si>
  <si>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</si>
  <si>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</si>
  <si>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</si>
  <si>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</si>
  <si>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</si>
  <si>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</si>
  <si>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</si>
  <si>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</si>
  <si>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</si>
  <si>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</si>
  <si>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</si>
  <si>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</si>
  <si>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</si>
  <si>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</si>
  <si>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</si>
  <si>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</si>
  <si>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</si>
  <si>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</si>
  <si>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</si>
  <si>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類似団体平均値及び全国平均値に比べ、概ね良好な指数であり、経営としては健全で安定している。施設利用率については低い傾向にあるが、経営に影響はないので、このまま維持したい。</t>
    <rPh sb="0" eb="2">
      <t>ルイジ</t>
    </rPh>
    <rPh sb="2" eb="4">
      <t>ダンタイ</t>
    </rPh>
    <rPh sb="4" eb="7">
      <t>ヘイキンチ</t>
    </rPh>
    <rPh sb="7" eb="8">
      <t>オヨ</t>
    </rPh>
    <rPh sb="9" eb="11">
      <t>ゼンコク</t>
    </rPh>
    <rPh sb="11" eb="13">
      <t>ヘイキン</t>
    </rPh>
    <rPh sb="13" eb="14">
      <t>チ</t>
    </rPh>
    <rPh sb="15" eb="16">
      <t>クラ</t>
    </rPh>
    <rPh sb="18" eb="19">
      <t>オオム</t>
    </rPh>
    <rPh sb="20" eb="22">
      <t>リョウコウ</t>
    </rPh>
    <rPh sb="23" eb="25">
      <t>シスウ</t>
    </rPh>
    <rPh sb="29" eb="31">
      <t>ケイエイ</t>
    </rPh>
    <rPh sb="35" eb="37">
      <t>ケンゼン</t>
    </rPh>
    <rPh sb="38" eb="40">
      <t>アンテイ</t>
    </rPh>
    <rPh sb="45" eb="47">
      <t>シセツ</t>
    </rPh>
    <rPh sb="47" eb="50">
      <t>リヨウリツ</t>
    </rPh>
    <rPh sb="55" eb="56">
      <t>ヒク</t>
    </rPh>
    <rPh sb="57" eb="59">
      <t>ケイコウ</t>
    </rPh>
    <rPh sb="64" eb="66">
      <t>ケイエイ</t>
    </rPh>
    <rPh sb="67" eb="69">
      <t>エイキョウ</t>
    </rPh>
    <rPh sb="79" eb="81">
      <t>イジ</t>
    </rPh>
    <phoneticPr fontId="4"/>
  </si>
  <si>
    <t>当市の簡易水道事業については、地域の特殊性があり、維持管理に不足する金額を地元財産区で負担する仕組みになっているため、経営は健全で安定している。</t>
    <phoneticPr fontId="4"/>
  </si>
  <si>
    <t>平成29年度については類似団体及び全国平均と相応の数値となったが、現在、新東名関連等の簡易水道区域外における主要事業が立て込んでいる。今後数年程度この状況は継続する予定であり、簡易水道事業の管路更新率は低い数値となることが見込まれる。今後もこれらの他事業と並行して、計画的に更新していくよう努める。
(補足)
③管路更新率のH27年度の当該値が表示されていませんが、正しくは0.26％です。</t>
    <rPh sb="11" eb="13">
      <t>ルイジ</t>
    </rPh>
    <rPh sb="13" eb="15">
      <t>ダンタイ</t>
    </rPh>
    <rPh sb="15" eb="16">
      <t>オヨ</t>
    </rPh>
    <rPh sb="17" eb="19">
      <t>ゼンコク</t>
    </rPh>
    <rPh sb="19" eb="21">
      <t>ヘイキン</t>
    </rPh>
    <rPh sb="22" eb="24">
      <t>ソウオウ</t>
    </rPh>
    <rPh sb="25" eb="27">
      <t>スウチ</t>
    </rPh>
    <rPh sb="33" eb="35">
      <t>ゲンザイ</t>
    </rPh>
    <rPh sb="36" eb="37">
      <t>シン</t>
    </rPh>
    <rPh sb="37" eb="39">
      <t>トウメイ</t>
    </rPh>
    <rPh sb="39" eb="41">
      <t>カンレン</t>
    </rPh>
    <rPh sb="41" eb="42">
      <t>トウ</t>
    </rPh>
    <rPh sb="43" eb="45">
      <t>カンイ</t>
    </rPh>
    <rPh sb="45" eb="47">
      <t>スイドウ</t>
    </rPh>
    <rPh sb="47" eb="49">
      <t>クイキ</t>
    </rPh>
    <rPh sb="49" eb="50">
      <t>ガイ</t>
    </rPh>
    <rPh sb="54" eb="56">
      <t>シュヨウ</t>
    </rPh>
    <rPh sb="56" eb="58">
      <t>ジギョウ</t>
    </rPh>
    <rPh sb="59" eb="60">
      <t>タ</t>
    </rPh>
    <rPh sb="61" eb="62">
      <t>コ</t>
    </rPh>
    <rPh sb="67" eb="69">
      <t>コンゴ</t>
    </rPh>
    <rPh sb="69" eb="71">
      <t>スウネン</t>
    </rPh>
    <rPh sb="71" eb="73">
      <t>テイド</t>
    </rPh>
    <rPh sb="78" eb="80">
      <t>ケイゾク</t>
    </rPh>
    <rPh sb="82" eb="84">
      <t>ヨテイ</t>
    </rPh>
    <rPh sb="88" eb="90">
      <t>カンイ</t>
    </rPh>
    <rPh sb="90" eb="92">
      <t>スイドウ</t>
    </rPh>
    <rPh sb="92" eb="94">
      <t>ジギョウ</t>
    </rPh>
    <rPh sb="95" eb="97">
      <t>カンロ</t>
    </rPh>
    <rPh sb="97" eb="99">
      <t>コウシン</t>
    </rPh>
    <rPh sb="99" eb="100">
      <t>リツ</t>
    </rPh>
    <rPh sb="101" eb="102">
      <t>ヒク</t>
    </rPh>
    <rPh sb="103" eb="105">
      <t>スウチ</t>
    </rPh>
    <rPh sb="111" eb="113">
      <t>ミコ</t>
    </rPh>
    <rPh sb="117" eb="119">
      <t>コンゴ</t>
    </rPh>
    <rPh sb="124" eb="125">
      <t>ホカ</t>
    </rPh>
    <rPh sb="125" eb="127">
      <t>ジギョウ</t>
    </rPh>
    <rPh sb="128" eb="130">
      <t>ヘイコウ</t>
    </rPh>
    <rPh sb="133" eb="135">
      <t>ケイカク</t>
    </rPh>
    <rPh sb="135" eb="136">
      <t>テキ</t>
    </rPh>
    <rPh sb="137" eb="139">
      <t>コウシン</t>
    </rPh>
    <rPh sb="145" eb="146">
      <t>ツト</t>
    </rPh>
    <rPh sb="152" eb="154">
      <t>ホソク</t>
    </rPh>
    <rPh sb="157" eb="159">
      <t>カンロ</t>
    </rPh>
    <rPh sb="159" eb="161">
      <t>コウシン</t>
    </rPh>
    <rPh sb="161" eb="162">
      <t>リツ</t>
    </rPh>
    <rPh sb="166" eb="168">
      <t>ネンド</t>
    </rPh>
    <rPh sb="169" eb="171">
      <t>トウガイ</t>
    </rPh>
    <rPh sb="173" eb="175">
      <t>ヒョウジ</t>
    </rPh>
    <rPh sb="184" eb="185">
      <t>タダ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</si>
</sst>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1.17</c:v>
                </c:pt>
                <c:pt idx="1">
                  <c:v>1.02</c:v>
                </c:pt>
                <c:pt idx="2">
                  <c:v>0</c:v>
                </c:pt>
                <c:pt idx="3">
                  <c:v>0.19</c:v>
                </c:pt>
                <c:pt idx="4">
                  <c:v>0.72</c:v>
                </c:pt>
              </c:numCache>
            </c:numRef>
          </c:val>
          <c:extLst>
            <c:ext xmlns:c16="http://schemas.microsoft.com/office/drawing/2014/chart" uri="{C3380CC4-5D6E-409C-BE32-E72D297353CC}">
              <c16:uniqueId val="{00000000-FDCB-4128-BF51-19B6D580915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c:ext xmlns:c16="http://schemas.microsoft.com/office/drawing/2014/chart" uri="{C3380CC4-5D6E-409C-BE32-E72D297353CC}">
              <c16:uniqueId val="{00000001-FDCB-4128-BF51-19B6D580915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33.35</c:v>
                </c:pt>
                <c:pt idx="1">
                  <c:v>34.06</c:v>
                </c:pt>
                <c:pt idx="2">
                  <c:v>34.299999999999997</c:v>
                </c:pt>
                <c:pt idx="3">
                  <c:v>34.65</c:v>
                </c:pt>
                <c:pt idx="4">
                  <c:v>34.64</c:v>
                </c:pt>
              </c:numCache>
            </c:numRef>
          </c:val>
          <c:extLst>
            <c:ext xmlns:c16="http://schemas.microsoft.com/office/drawing/2014/chart" uri="{C3380CC4-5D6E-409C-BE32-E72D297353CC}">
              <c16:uniqueId val="{00000000-6CB7-4B87-87F6-FB9960173B5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c:ext xmlns:c16="http://schemas.microsoft.com/office/drawing/2014/chart" uri="{C3380CC4-5D6E-409C-BE32-E72D297353CC}">
              <c16:uniqueId val="{00000001-6CB7-4B87-87F6-FB9960173B5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90.95</c:v>
                </c:pt>
                <c:pt idx="1">
                  <c:v>89.34</c:v>
                </c:pt>
                <c:pt idx="2">
                  <c:v>89.46</c:v>
                </c:pt>
                <c:pt idx="3">
                  <c:v>88.75</c:v>
                </c:pt>
                <c:pt idx="4">
                  <c:v>86.66</c:v>
                </c:pt>
              </c:numCache>
            </c:numRef>
          </c:val>
          <c:extLst>
            <c:ext xmlns:c16="http://schemas.microsoft.com/office/drawing/2014/chart" uri="{C3380CC4-5D6E-409C-BE32-E72D297353CC}">
              <c16:uniqueId val="{00000000-0070-4F55-8D2E-D9AD5EF2C3F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c:ext xmlns:c16="http://schemas.microsoft.com/office/drawing/2014/chart" uri="{C3380CC4-5D6E-409C-BE32-E72D297353CC}">
              <c16:uniqueId val="{00000001-0070-4F55-8D2E-D9AD5EF2C3F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83.9</c:v>
                </c:pt>
                <c:pt idx="1">
                  <c:v>99.83</c:v>
                </c:pt>
                <c:pt idx="2">
                  <c:v>99.99</c:v>
                </c:pt>
                <c:pt idx="3">
                  <c:v>99.87</c:v>
                </c:pt>
                <c:pt idx="4">
                  <c:v>100.09</c:v>
                </c:pt>
              </c:numCache>
            </c:numRef>
          </c:val>
          <c:extLst>
            <c:ext xmlns:c16="http://schemas.microsoft.com/office/drawing/2014/chart" uri="{C3380CC4-5D6E-409C-BE32-E72D297353CC}">
              <c16:uniqueId val="{00000000-E43F-4F5C-9A77-ED18F4E40B6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c:ext xmlns:c16="http://schemas.microsoft.com/office/drawing/2014/chart" uri="{C3380CC4-5D6E-409C-BE32-E72D297353CC}">
              <c16:uniqueId val="{00000001-E43F-4F5C-9A77-ED18F4E40B6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A8-41A1-9EE5-E4AB56105AC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A8-41A1-9EE5-E4AB56105AC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2A-444E-A22E-87F096D157C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A-444E-A22E-87F096D157C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37-43FB-A2D3-74EBED201E8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37-43FB-A2D3-74EBED201E8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8B-4791-949A-7504BD7AFD6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8B-4791-949A-7504BD7AFD6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00-4F9B-AE33-0D5B5DB546B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c:ext xmlns:c16="http://schemas.microsoft.com/office/drawing/2014/chart" uri="{C3380CC4-5D6E-409C-BE32-E72D297353CC}">
              <c16:uniqueId val="{00000001-4B00-4F9B-AE33-0D5B5DB546B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69.5</c:v>
                </c:pt>
                <c:pt idx="1">
                  <c:v>72.23</c:v>
                </c:pt>
                <c:pt idx="2">
                  <c:v>80.34</c:v>
                </c:pt>
                <c:pt idx="3">
                  <c:v>70.209999999999994</c:v>
                </c:pt>
                <c:pt idx="4">
                  <c:v>58</c:v>
                </c:pt>
              </c:numCache>
            </c:numRef>
          </c:val>
          <c:extLst>
            <c:ext xmlns:c16="http://schemas.microsoft.com/office/drawing/2014/chart" uri="{C3380CC4-5D6E-409C-BE32-E72D297353CC}">
              <c16:uniqueId val="{00000000-9853-4F13-8A8B-97D3C1D916D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c:ext xmlns:c16="http://schemas.microsoft.com/office/drawing/2014/chart" uri="{C3380CC4-5D6E-409C-BE32-E72D297353CC}">
              <c16:uniqueId val="{00000001-9853-4F13-8A8B-97D3C1D916D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142.22999999999999</c:v>
                </c:pt>
                <c:pt idx="1">
                  <c:v>141.22</c:v>
                </c:pt>
                <c:pt idx="2">
                  <c:v>128.66</c:v>
                </c:pt>
                <c:pt idx="3">
                  <c:v>148.93</c:v>
                </c:pt>
                <c:pt idx="4">
                  <c:v>178.57</c:v>
                </c:pt>
              </c:numCache>
            </c:numRef>
          </c:val>
          <c:extLst>
            <c:ext xmlns:c16="http://schemas.microsoft.com/office/drawing/2014/chart" uri="{C3380CC4-5D6E-409C-BE32-E72D297353CC}">
              <c16:uniqueId val="{00000000-DA47-4222-83D6-8C6D51BCB90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c:ext xmlns:c16="http://schemas.microsoft.com/office/drawing/2014/chart" uri="{C3380CC4-5D6E-409C-BE32-E72D297353CC}">
              <c16:uniqueId val="{00000001-DA47-4222-83D6-8C6D51BCB90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3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御殿場市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89073</v>
      </c>
      <c r="AM8" s="66"/>
      <c r="AN8" s="66"/>
      <c r="AO8" s="66"/>
      <c r="AP8" s="66"/>
      <c r="AQ8" s="66"/>
      <c r="AR8" s="66"/>
      <c r="AS8" s="66"/>
      <c r="AT8" s="65">
        <f>データ!$S$6</f>
        <v>194.9</v>
      </c>
      <c r="AU8" s="65"/>
      <c r="AV8" s="65"/>
      <c r="AW8" s="65"/>
      <c r="AX8" s="65"/>
      <c r="AY8" s="65"/>
      <c r="AZ8" s="65"/>
      <c r="BA8" s="65"/>
      <c r="BB8" s="65">
        <f>データ!$T$6</f>
        <v>457.02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2.2599999999999998</v>
      </c>
      <c r="Q10" s="65"/>
      <c r="R10" s="65"/>
      <c r="S10" s="65"/>
      <c r="T10" s="65"/>
      <c r="U10" s="65"/>
      <c r="V10" s="65"/>
      <c r="W10" s="66">
        <f>データ!$Q$6</f>
        <v>1590</v>
      </c>
      <c r="X10" s="66"/>
      <c r="Y10" s="66"/>
      <c r="Z10" s="66"/>
      <c r="AA10" s="66"/>
      <c r="AB10" s="66"/>
      <c r="AC10" s="66"/>
      <c r="AD10" s="2"/>
      <c r="AE10" s="2"/>
      <c r="AF10" s="2"/>
      <c r="AG10" s="2"/>
      <c r="AH10" s="2"/>
      <c r="AI10" s="2"/>
      <c r="AJ10" s="2"/>
      <c r="AK10" s="2"/>
      <c r="AL10" s="66">
        <f>データ!$U$6</f>
        <v>1999</v>
      </c>
      <c r="AM10" s="66"/>
      <c r="AN10" s="66"/>
      <c r="AO10" s="66"/>
      <c r="AP10" s="66"/>
      <c r="AQ10" s="66"/>
      <c r="AR10" s="66"/>
      <c r="AS10" s="66"/>
      <c r="AT10" s="65">
        <f>データ!$V$6</f>
        <v>1.6</v>
      </c>
      <c r="AU10" s="65"/>
      <c r="AV10" s="65"/>
      <c r="AW10" s="65"/>
      <c r="AX10" s="65"/>
      <c r="AY10" s="65"/>
      <c r="AZ10" s="65"/>
      <c r="BA10" s="65"/>
      <c r="BB10" s="65">
        <f>データ!$W$6</f>
        <v>1249.3800000000001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123</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3"/>
      <c r="BM60" s="84"/>
      <c r="BN60" s="84"/>
      <c r="BO60" s="84"/>
      <c r="BP60" s="84"/>
      <c r="BQ60" s="84"/>
      <c r="BR60" s="84"/>
      <c r="BS60" s="84"/>
      <c r="BT60" s="84"/>
      <c r="BU60" s="84"/>
      <c r="BV60" s="84"/>
      <c r="BW60" s="84"/>
      <c r="BX60" s="84"/>
      <c r="BY60" s="84"/>
      <c r="BZ60" s="85"/>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Tt36/skPtvcS5Q8O/mu56JEUpJ4Bmk2tE+MtY/C2jx6u4paYMTZtaDDIbSUCJY9DCQuDvtkRyCKTtIDR7ctvIg==" saltValue="0seTfoMGMH+QkYuDYuZkP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222151</v>
      </c>
      <c r="D6" s="33">
        <f t="shared" si="3"/>
        <v>47</v>
      </c>
      <c r="E6" s="33">
        <f t="shared" si="3"/>
        <v>1</v>
      </c>
      <c r="F6" s="33">
        <f t="shared" si="3"/>
        <v>0</v>
      </c>
      <c r="G6" s="33">
        <f t="shared" si="3"/>
        <v>0</v>
      </c>
      <c r="H6" s="33" t="str">
        <f t="shared" si="3"/>
        <v>静岡県　御殿場市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2.2599999999999998</v>
      </c>
      <c r="Q6" s="34">
        <f t="shared" si="3"/>
        <v>1590</v>
      </c>
      <c r="R6" s="34">
        <f t="shared" si="3"/>
        <v>89073</v>
      </c>
      <c r="S6" s="34">
        <f t="shared" si="3"/>
        <v>194.9</v>
      </c>
      <c r="T6" s="34">
        <f t="shared" si="3"/>
        <v>457.02</v>
      </c>
      <c r="U6" s="34">
        <f t="shared" si="3"/>
        <v>1999</v>
      </c>
      <c r="V6" s="34">
        <f t="shared" si="3"/>
        <v>1.6</v>
      </c>
      <c r="W6" s="34">
        <f t="shared" si="3"/>
        <v>1249.3800000000001</v>
      </c>
      <c r="X6" s="35">
        <f>IF(X7="",NA(),X7)</f>
        <v>83.9</v>
      </c>
      <c r="Y6" s="35">
        <f t="shared" ref="Y6:AG6" si="4">IF(Y7="",NA(),Y7)</f>
        <v>99.83</v>
      </c>
      <c r="Z6" s="35">
        <f t="shared" si="4"/>
        <v>99.99</v>
      </c>
      <c r="AA6" s="35">
        <f t="shared" si="4"/>
        <v>99.87</v>
      </c>
      <c r="AB6" s="35">
        <f t="shared" si="4"/>
        <v>100.09</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4">
        <f t="shared" si="7"/>
        <v>0</v>
      </c>
      <c r="BJ6" s="35">
        <f t="shared" si="7"/>
        <v>1113.76</v>
      </c>
      <c r="BK6" s="35">
        <f t="shared" si="7"/>
        <v>1125.69</v>
      </c>
      <c r="BL6" s="35">
        <f t="shared" si="7"/>
        <v>1134.67</v>
      </c>
      <c r="BM6" s="35">
        <f t="shared" si="7"/>
        <v>1144.79</v>
      </c>
      <c r="BN6" s="35">
        <f t="shared" si="7"/>
        <v>1302.33</v>
      </c>
      <c r="BO6" s="34" t="str">
        <f>IF(BO7="","",IF(BO7="-","【-】","【"&amp;SUBSTITUTE(TEXT(BO7,"#,##0.00"),"-","△")&amp;"】"))</f>
        <v>【1,141.75】</v>
      </c>
      <c r="BP6" s="35">
        <f>IF(BP7="",NA(),BP7)</f>
        <v>69.5</v>
      </c>
      <c r="BQ6" s="35">
        <f t="shared" ref="BQ6:BY6" si="8">IF(BQ7="",NA(),BQ7)</f>
        <v>72.23</v>
      </c>
      <c r="BR6" s="35">
        <f t="shared" si="8"/>
        <v>80.34</v>
      </c>
      <c r="BS6" s="35">
        <f t="shared" si="8"/>
        <v>70.209999999999994</v>
      </c>
      <c r="BT6" s="35">
        <f t="shared" si="8"/>
        <v>58</v>
      </c>
      <c r="BU6" s="35">
        <f t="shared" si="8"/>
        <v>34.25</v>
      </c>
      <c r="BV6" s="35">
        <f t="shared" si="8"/>
        <v>46.48</v>
      </c>
      <c r="BW6" s="35">
        <f t="shared" si="8"/>
        <v>40.6</v>
      </c>
      <c r="BX6" s="35">
        <f t="shared" si="8"/>
        <v>56.04</v>
      </c>
      <c r="BY6" s="35">
        <f t="shared" si="8"/>
        <v>40.89</v>
      </c>
      <c r="BZ6" s="34" t="str">
        <f>IF(BZ7="","",IF(BZ7="-","【-】","【"&amp;SUBSTITUTE(TEXT(BZ7,"#,##0.00"),"-","△")&amp;"】"))</f>
        <v>【54.93】</v>
      </c>
      <c r="CA6" s="35">
        <f>IF(CA7="",NA(),CA7)</f>
        <v>142.22999999999999</v>
      </c>
      <c r="CB6" s="35">
        <f t="shared" ref="CB6:CJ6" si="9">IF(CB7="",NA(),CB7)</f>
        <v>141.22</v>
      </c>
      <c r="CC6" s="35">
        <f t="shared" si="9"/>
        <v>128.66</v>
      </c>
      <c r="CD6" s="35">
        <f t="shared" si="9"/>
        <v>148.93</v>
      </c>
      <c r="CE6" s="35">
        <f t="shared" si="9"/>
        <v>178.57</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33.35</v>
      </c>
      <c r="CM6" s="35">
        <f t="shared" ref="CM6:CU6" si="10">IF(CM7="",NA(),CM7)</f>
        <v>34.06</v>
      </c>
      <c r="CN6" s="35">
        <f t="shared" si="10"/>
        <v>34.299999999999997</v>
      </c>
      <c r="CO6" s="35">
        <f t="shared" si="10"/>
        <v>34.65</v>
      </c>
      <c r="CP6" s="35">
        <f t="shared" si="10"/>
        <v>34.64</v>
      </c>
      <c r="CQ6" s="35">
        <f t="shared" si="10"/>
        <v>57.55</v>
      </c>
      <c r="CR6" s="35">
        <f t="shared" si="10"/>
        <v>57.43</v>
      </c>
      <c r="CS6" s="35">
        <f t="shared" si="10"/>
        <v>57.29</v>
      </c>
      <c r="CT6" s="35">
        <f t="shared" si="10"/>
        <v>55.9</v>
      </c>
      <c r="CU6" s="35">
        <f t="shared" si="10"/>
        <v>47.95</v>
      </c>
      <c r="CV6" s="34" t="str">
        <f>IF(CV7="","",IF(CV7="-","【-】","【"&amp;SUBSTITUTE(TEXT(CV7,"#,##0.00"),"-","△")&amp;"】"))</f>
        <v>【56.91】</v>
      </c>
      <c r="CW6" s="35">
        <f>IF(CW7="",NA(),CW7)</f>
        <v>90.95</v>
      </c>
      <c r="CX6" s="35">
        <f t="shared" ref="CX6:DF6" si="11">IF(CX7="",NA(),CX7)</f>
        <v>89.34</v>
      </c>
      <c r="CY6" s="35">
        <f t="shared" si="11"/>
        <v>89.46</v>
      </c>
      <c r="CZ6" s="35">
        <f t="shared" si="11"/>
        <v>88.75</v>
      </c>
      <c r="DA6" s="35">
        <f t="shared" si="11"/>
        <v>86.66</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1.17</v>
      </c>
      <c r="EE6" s="35">
        <f t="shared" ref="EE6:EM6" si="14">IF(EE7="",NA(),EE7)</f>
        <v>1.02</v>
      </c>
      <c r="EF6" s="35" t="str">
        <f t="shared" si="14"/>
        <v>-</v>
      </c>
      <c r="EG6" s="35">
        <f t="shared" si="14"/>
        <v>0.19</v>
      </c>
      <c r="EH6" s="35">
        <f t="shared" si="14"/>
        <v>0.72</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222151</v>
      </c>
      <c r="D7" s="37">
        <v>47</v>
      </c>
      <c r="E7" s="37">
        <v>1</v>
      </c>
      <c r="F7" s="37">
        <v>0</v>
      </c>
      <c r="G7" s="37">
        <v>0</v>
      </c>
      <c r="H7" s="37" t="s">
        <v>108</v>
      </c>
      <c r="I7" s="37" t="s">
        <v>109</v>
      </c>
      <c r="J7" s="37" t="s">
        <v>110</v>
      </c>
      <c r="K7" s="37" t="s">
        <v>111</v>
      </c>
      <c r="L7" s="37" t="s">
        <v>112</v>
      </c>
      <c r="M7" s="37" t="s">
        <v>113</v>
      </c>
      <c r="N7" s="38" t="s">
        <v>114</v>
      </c>
      <c r="O7" s="38" t="s">
        <v>115</v>
      </c>
      <c r="P7" s="38">
        <v>2.2599999999999998</v>
      </c>
      <c r="Q7" s="38">
        <v>1590</v>
      </c>
      <c r="R7" s="38">
        <v>89073</v>
      </c>
      <c r="S7" s="38">
        <v>194.9</v>
      </c>
      <c r="T7" s="38">
        <v>457.02</v>
      </c>
      <c r="U7" s="38">
        <v>1999</v>
      </c>
      <c r="V7" s="38">
        <v>1.6</v>
      </c>
      <c r="W7" s="38">
        <v>1249.3800000000001</v>
      </c>
      <c r="X7" s="38">
        <v>83.9</v>
      </c>
      <c r="Y7" s="38">
        <v>99.83</v>
      </c>
      <c r="Z7" s="38">
        <v>99.99</v>
      </c>
      <c r="AA7" s="38">
        <v>99.87</v>
      </c>
      <c r="AB7" s="38">
        <v>100.09</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0</v>
      </c>
      <c r="BJ7" s="38">
        <v>1113.76</v>
      </c>
      <c r="BK7" s="38">
        <v>1125.69</v>
      </c>
      <c r="BL7" s="38">
        <v>1134.67</v>
      </c>
      <c r="BM7" s="38">
        <v>1144.79</v>
      </c>
      <c r="BN7" s="38">
        <v>1302.33</v>
      </c>
      <c r="BO7" s="38">
        <v>1141.75</v>
      </c>
      <c r="BP7" s="38">
        <v>69.5</v>
      </c>
      <c r="BQ7" s="38">
        <v>72.23</v>
      </c>
      <c r="BR7" s="38">
        <v>80.34</v>
      </c>
      <c r="BS7" s="38">
        <v>70.209999999999994</v>
      </c>
      <c r="BT7" s="38">
        <v>58</v>
      </c>
      <c r="BU7" s="38">
        <v>34.25</v>
      </c>
      <c r="BV7" s="38">
        <v>46.48</v>
      </c>
      <c r="BW7" s="38">
        <v>40.6</v>
      </c>
      <c r="BX7" s="38">
        <v>56.04</v>
      </c>
      <c r="BY7" s="38">
        <v>40.89</v>
      </c>
      <c r="BZ7" s="38">
        <v>54.93</v>
      </c>
      <c r="CA7" s="38">
        <v>142.22999999999999</v>
      </c>
      <c r="CB7" s="38">
        <v>141.22</v>
      </c>
      <c r="CC7" s="38">
        <v>128.66</v>
      </c>
      <c r="CD7" s="38">
        <v>148.93</v>
      </c>
      <c r="CE7" s="38">
        <v>178.57</v>
      </c>
      <c r="CF7" s="38">
        <v>501.18</v>
      </c>
      <c r="CG7" s="38">
        <v>376.61</v>
      </c>
      <c r="CH7" s="38">
        <v>440.03</v>
      </c>
      <c r="CI7" s="38">
        <v>304.35000000000002</v>
      </c>
      <c r="CJ7" s="38">
        <v>383.2</v>
      </c>
      <c r="CK7" s="38">
        <v>292.18</v>
      </c>
      <c r="CL7" s="38">
        <v>33.35</v>
      </c>
      <c r="CM7" s="38">
        <v>34.06</v>
      </c>
      <c r="CN7" s="38">
        <v>34.299999999999997</v>
      </c>
      <c r="CO7" s="38">
        <v>34.65</v>
      </c>
      <c r="CP7" s="38">
        <v>34.64</v>
      </c>
      <c r="CQ7" s="38">
        <v>57.55</v>
      </c>
      <c r="CR7" s="38">
        <v>57.43</v>
      </c>
      <c r="CS7" s="38">
        <v>57.29</v>
      </c>
      <c r="CT7" s="38">
        <v>55.9</v>
      </c>
      <c r="CU7" s="38">
        <v>47.95</v>
      </c>
      <c r="CV7" s="38">
        <v>56.91</v>
      </c>
      <c r="CW7" s="38">
        <v>90.95</v>
      </c>
      <c r="CX7" s="38">
        <v>89.34</v>
      </c>
      <c r="CY7" s="38">
        <v>89.46</v>
      </c>
      <c r="CZ7" s="38">
        <v>88.75</v>
      </c>
      <c r="DA7" s="38">
        <v>86.66</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1.17</v>
      </c>
      <c r="EE7" s="38">
        <v>1.02</v>
      </c>
      <c r="EF7" s="38" t="s">
        <v>114</v>
      </c>
      <c r="EG7" s="38">
        <v>0.19</v>
      </c>
      <c r="EH7" s="38">
        <v>0.72</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01857</cp:lastModifiedBy>
  <dcterms:created xsi:type="dcterms:W3CDTF">2018-12-03T08:43:58Z</dcterms:created>
  <dcterms:modified xsi:type="dcterms:W3CDTF">2019-01-31T05:26:06Z</dcterms:modified>
  <cp:category/>
</cp:coreProperties>
</file>