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2207\Desktop\"/>
    </mc:Choice>
  </mc:AlternateContent>
  <workbookProtection workbookAlgorithmName="SHA-512" workbookHashValue="TiFfXKXIGMBzDGEmZs5mySfI+15LplbhvtSuJxrCxKVzxKVSGVIBrf8YpDgeDwAftX0CJXxU5oIugNFj+MCOcg==" workbookSaltValue="BUB0UpNRawfUuzdQjIxFvQ==" workbookSpinCount="100000" lockStructure="1"/>
  <bookViews>
    <workbookView xWindow="0" yWindow="0" windowWidth="21465" windowHeight="83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<sst xmlns="http://schemas.openxmlformats.org/spreadsheetml/2006/main" count="232" uniqueCount="120">
  <si>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</si>
  <si>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</si>
  <si>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</si>
  <si>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</si>
  <si>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</si>
  <si>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</si>
  <si>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</si>
  <si>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</si>
  <si>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</si>
  <si>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</si>
  <si>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</si>
  <si>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</si>
  <si>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</si>
  <si>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</si>
  <si>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</si>
  <si>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</si>
  <si>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</si>
  <si>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</si>
  <si>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</si>
  <si>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</si>
  <si>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</si>
  <si>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</si>
  <si>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</si>
  <si>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</si>
  <si>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</si>
  <si>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</si>
  <si>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</si>
  <si>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</si>
  <si>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</si>
  <si>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</si>
  <si>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</si>
  <si>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</si>
  <si>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</si>
  <si>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</si>
  <si>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</si>
  <si>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</si>
  <si>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</si>
  <si>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</si>
  <si>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</si>
  <si>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</si>
  <si>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</si>
  <si>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</si>
  <si>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</si>
  <si>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</si>
  <si>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</si>
  <si>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</si>
  <si>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</si>
  <si>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</si>
  <si>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</si>
  <si>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</si>
  <si>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</si>
  <si>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</si>
  <si>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</si>
  <si>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</si>
  <si>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</si>
  <si>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</si>
  <si>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</si>
  <si>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</si>
  <si>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</si>
  <si>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</si>
  <si>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</si>
  <si>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</si>
  <si>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</si>
  <si>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</si>
  <si>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</si>
  <si>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</si>
  <si>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</si>
  <si>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</si>
  <si>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</si>
  <si>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</si>
  <si>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</si>
  <si>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</si>
  <si>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</si>
  <si>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</si>
  <si>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</si>
  <si>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</si>
  <si>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</si>
  <si>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</si>
  <si>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</si>
  <si>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</si>
  <si>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</si>
  <si>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</si>
  <si>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</si>
  <si>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</si>
  <si>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</si>
  <si>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</si>
  <si>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</si>
  <si>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</si>
  <si>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</si>
  <si>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</si>
  <si>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</si>
  <si>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</si>
  <si>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</si>
  <si>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</si>
  <si>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</si>
  <si>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</si>
  <si>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</si>
  <si>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</si>
  <si>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</si>
  <si>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</si>
  <si>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</si>
  <si>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</si>
  <si>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</si>
  <si>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</si>
  <si>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</si>
  <si>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</si>
  <si>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</si>
  <si>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</si>
  <si>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</si>
  <si>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</si>
  <si>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</si>
  <si>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</si>
  <si>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</si>
  <si>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</si>
  <si>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</si>
  <si>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</si>
  <si>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</si>
  <si>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28年度に料金引上げ改定を行ったことや、給水人口及び水道料金収入の微増により、経営の健全性・効率性は良好の状態である。施設の老朽化の状況も管路の耐震化を計画的に進めており良好な状態である。
　ただし、当市においても将来的には人口減少に転じることが想定され、水需要の減少により水道料金収入も減少となることが見込まれる。その反面、水道施設の老朽化による更新時期の到来や、耐震化の推進により建設費用は増加傾向にあり、その財源の確保が課題となっている。
　そのため、30年度には更新時期や費用の平準化を図るともに今後の財政収支見通しを含んだアセットマネジメント計画を策定する。更には、31年度に水道料金等懇話会を開催し、有識者や使用者代表から経営についての意見を求めていく。その後、32年度に経営戦略を策定する予定である。
　今後も引き続き、安定した健全経営の持続に努めていく。</t>
    <rPh sb="3" eb="5">
      <t>ネンド</t>
    </rPh>
    <rPh sb="6" eb="8">
      <t>リョウキン</t>
    </rPh>
    <rPh sb="8" eb="10">
      <t>ヒキア</t>
    </rPh>
    <rPh sb="11" eb="13">
      <t>カイテイ</t>
    </rPh>
    <rPh sb="14" eb="15">
      <t>オコナ</t>
    </rPh>
    <rPh sb="21" eb="23">
      <t>キュウスイ</t>
    </rPh>
    <rPh sb="23" eb="25">
      <t>ジンコウ</t>
    </rPh>
    <rPh sb="25" eb="26">
      <t>オヨ</t>
    </rPh>
    <rPh sb="27" eb="29">
      <t>スイドウ</t>
    </rPh>
    <rPh sb="29" eb="31">
      <t>リョウキン</t>
    </rPh>
    <rPh sb="31" eb="33">
      <t>シュウニュウ</t>
    </rPh>
    <rPh sb="34" eb="36">
      <t>ビゾウ</t>
    </rPh>
    <rPh sb="40" eb="42">
      <t>ケイエイ</t>
    </rPh>
    <rPh sb="43" eb="46">
      <t>ケンゼンセイ</t>
    </rPh>
    <rPh sb="47" eb="50">
      <t>コウリツセイ</t>
    </rPh>
    <rPh sb="51" eb="53">
      <t>リョウコウ</t>
    </rPh>
    <rPh sb="54" eb="56">
      <t>ジョウタイ</t>
    </rPh>
    <rPh sb="60" eb="62">
      <t>シセツ</t>
    </rPh>
    <rPh sb="63" eb="66">
      <t>ロウキュウカ</t>
    </rPh>
    <rPh sb="67" eb="69">
      <t>ジョウキョウ</t>
    </rPh>
    <rPh sb="70" eb="72">
      <t>カンロ</t>
    </rPh>
    <rPh sb="73" eb="76">
      <t>タイシンカ</t>
    </rPh>
    <rPh sb="77" eb="79">
      <t>ケイカク</t>
    </rPh>
    <rPh sb="79" eb="80">
      <t>テキ</t>
    </rPh>
    <rPh sb="81" eb="82">
      <t>スス</t>
    </rPh>
    <rPh sb="86" eb="88">
      <t>リョウコウ</t>
    </rPh>
    <rPh sb="89" eb="91">
      <t>ジョウタイ</t>
    </rPh>
    <rPh sb="101" eb="103">
      <t>トウシ</t>
    </rPh>
    <rPh sb="108" eb="111">
      <t>ショウライテキ</t>
    </rPh>
    <rPh sb="113" eb="115">
      <t>ジンコウ</t>
    </rPh>
    <rPh sb="115" eb="117">
      <t>ゲンショウ</t>
    </rPh>
    <rPh sb="118" eb="119">
      <t>テン</t>
    </rPh>
    <rPh sb="124" eb="126">
      <t>ソウテイ</t>
    </rPh>
    <rPh sb="129" eb="130">
      <t>スイ</t>
    </rPh>
    <rPh sb="130" eb="132">
      <t>ジュヨウ</t>
    </rPh>
    <rPh sb="133" eb="135">
      <t>ゲンショウ</t>
    </rPh>
    <rPh sb="138" eb="140">
      <t>スイドウ</t>
    </rPh>
    <rPh sb="140" eb="142">
      <t>リョウキン</t>
    </rPh>
    <rPh sb="142" eb="144">
      <t>シュウニュウ</t>
    </rPh>
    <rPh sb="145" eb="147">
      <t>ゲンショウ</t>
    </rPh>
    <rPh sb="153" eb="155">
      <t>ミコ</t>
    </rPh>
    <rPh sb="161" eb="163">
      <t>ハンメン</t>
    </rPh>
    <rPh sb="164" eb="166">
      <t>スイドウ</t>
    </rPh>
    <rPh sb="166" eb="168">
      <t>シセツ</t>
    </rPh>
    <rPh sb="169" eb="172">
      <t>ロウキュウカ</t>
    </rPh>
    <rPh sb="175" eb="177">
      <t>コウシン</t>
    </rPh>
    <rPh sb="177" eb="179">
      <t>ジキ</t>
    </rPh>
    <rPh sb="180" eb="182">
      <t>トウライ</t>
    </rPh>
    <rPh sb="184" eb="187">
      <t>タイシンカ</t>
    </rPh>
    <rPh sb="188" eb="190">
      <t>スイシン</t>
    </rPh>
    <rPh sb="193" eb="195">
      <t>ケンセツ</t>
    </rPh>
    <rPh sb="195" eb="196">
      <t>ヒ</t>
    </rPh>
    <rPh sb="196" eb="197">
      <t>ヨウ</t>
    </rPh>
    <rPh sb="214" eb="216">
      <t>カダイ</t>
    </rPh>
    <rPh sb="232" eb="234">
      <t>ネンド</t>
    </rPh>
    <rPh sb="264" eb="265">
      <t>フク</t>
    </rPh>
    <rPh sb="277" eb="279">
      <t>ケイカク</t>
    </rPh>
    <rPh sb="280" eb="282">
      <t>サクテイ</t>
    </rPh>
    <rPh sb="285" eb="286">
      <t>サラ</t>
    </rPh>
    <rPh sb="291" eb="293">
      <t>ネンド</t>
    </rPh>
    <rPh sb="294" eb="296">
      <t>スイドウ</t>
    </rPh>
    <rPh sb="296" eb="298">
      <t>リョウキン</t>
    </rPh>
    <rPh sb="298" eb="299">
      <t>トウ</t>
    </rPh>
    <rPh sb="299" eb="302">
      <t>コンワカイ</t>
    </rPh>
    <rPh sb="303" eb="305">
      <t>カイサイ</t>
    </rPh>
    <rPh sb="307" eb="310">
      <t>ユウシキシャ</t>
    </rPh>
    <rPh sb="311" eb="314">
      <t>シヨウシャ</t>
    </rPh>
    <rPh sb="314" eb="316">
      <t>ダイヒョウ</t>
    </rPh>
    <rPh sb="318" eb="320">
      <t>ケイエイ</t>
    </rPh>
    <rPh sb="325" eb="327">
      <t>イケン</t>
    </rPh>
    <rPh sb="328" eb="329">
      <t>モト</t>
    </rPh>
    <rPh sb="336" eb="337">
      <t>ゴ</t>
    </rPh>
    <rPh sb="340" eb="342">
      <t>ネンド</t>
    </rPh>
    <rPh sb="343" eb="345">
      <t>ケイエイ</t>
    </rPh>
    <rPh sb="345" eb="347">
      <t>センリャク</t>
    </rPh>
    <rPh sb="348" eb="350">
      <t>サクテイ</t>
    </rPh>
    <rPh sb="352" eb="354">
      <t>ヨテイ</t>
    </rPh>
    <rPh sb="360" eb="362">
      <t>コンゴ</t>
    </rPh>
    <rPh sb="363" eb="364">
      <t>ヒ</t>
    </rPh>
    <rPh sb="365" eb="366">
      <t>ツヅ</t>
    </rPh>
    <rPh sb="368" eb="370">
      <t>アンテイ</t>
    </rPh>
    <rPh sb="372" eb="374">
      <t>ケンゼン</t>
    </rPh>
    <rPh sb="374" eb="376">
      <t>ケイエイ</t>
    </rPh>
    <rPh sb="380" eb="381">
      <t>ツト</t>
    </rPh>
    <phoneticPr fontId="4"/>
  </si>
  <si>
    <t>　①は、26年度以降は黒字であることを指す100％を超えている。29年度は28年度に比べ若干比率が下がったものの、類似団体の平均値との差は縮まって平均値にほぼ近い水準となっている。
　②は、26年度以降は会計制度改正の影響もあり累積欠損金が発生していないため0％を保持している。
　③は、29年度は類似団体平均値を下回ったものの100％を超えており、十分な支払能力を保持している。
　④は、25年度までは新規の借入れがなく26年度から新規借入を再開した。28年度から料金改定を行ったこと、29年度は28年度に比べ給水収益が微増したこともあり比率は減少となった。
　⑤は、26年度から会計制度の改正による影響、28年度には料金改定をした影響により、料金回収率は100％を超えており、類似団体平均値も超えていることからも適切な料金収入が確保されている。
　⑥は、26年度からほぼ横ばいであり、類似団体平均値に比べ安価で給水ができている。
　⑦は、ここ数年数値に大きな変動はなく、類似団体平均値に比べて利用率は高いことから効率的な運営ができている。
　⑧は、管の漏水頻度を考慮し更新を計画的に進めてきたため、ここ数年大きな変動はなく90％代を保持している。類似団体平均値を上回っており、効率的な施設運営ができている。</t>
    <rPh sb="6" eb="8">
      <t>ネンド</t>
    </rPh>
    <rPh sb="8" eb="10">
      <t>イコウ</t>
    </rPh>
    <rPh sb="11" eb="13">
      <t>クロジ</t>
    </rPh>
    <rPh sb="19" eb="20">
      <t>サ</t>
    </rPh>
    <rPh sb="26" eb="27">
      <t>コ</t>
    </rPh>
    <rPh sb="34" eb="36">
      <t>ネンド</t>
    </rPh>
    <rPh sb="39" eb="41">
      <t>ネンド</t>
    </rPh>
    <rPh sb="42" eb="43">
      <t>クラ</t>
    </rPh>
    <rPh sb="44" eb="46">
      <t>ジャッカン</t>
    </rPh>
    <rPh sb="46" eb="48">
      <t>ヒリツ</t>
    </rPh>
    <rPh sb="49" eb="50">
      <t>サ</t>
    </rPh>
    <rPh sb="57" eb="59">
      <t>ルイジ</t>
    </rPh>
    <rPh sb="59" eb="61">
      <t>ダンタイ</t>
    </rPh>
    <rPh sb="62" eb="64">
      <t>ヘイキン</t>
    </rPh>
    <rPh sb="64" eb="65">
      <t>チ</t>
    </rPh>
    <rPh sb="67" eb="68">
      <t>サ</t>
    </rPh>
    <rPh sb="69" eb="70">
      <t>チヂ</t>
    </rPh>
    <rPh sb="73" eb="75">
      <t>ヘイキン</t>
    </rPh>
    <rPh sb="75" eb="76">
      <t>チ</t>
    </rPh>
    <rPh sb="79" eb="80">
      <t>チカ</t>
    </rPh>
    <rPh sb="81" eb="83">
      <t>スイジュン</t>
    </rPh>
    <rPh sb="97" eb="99">
      <t>ネンド</t>
    </rPh>
    <rPh sb="99" eb="101">
      <t>イコウ</t>
    </rPh>
    <rPh sb="102" eb="104">
      <t>カイケイ</t>
    </rPh>
    <rPh sb="104" eb="106">
      <t>セイド</t>
    </rPh>
    <rPh sb="106" eb="108">
      <t>カイセイ</t>
    </rPh>
    <rPh sb="109" eb="111">
      <t>エイキョウ</t>
    </rPh>
    <rPh sb="114" eb="116">
      <t>ルイセキ</t>
    </rPh>
    <rPh sb="116" eb="118">
      <t>ケッソン</t>
    </rPh>
    <rPh sb="118" eb="119">
      <t>キン</t>
    </rPh>
    <rPh sb="120" eb="122">
      <t>ハッセイ</t>
    </rPh>
    <rPh sb="132" eb="134">
      <t>ホジ</t>
    </rPh>
    <rPh sb="146" eb="148">
      <t>ネンド</t>
    </rPh>
    <rPh sb="149" eb="151">
      <t>ルイジ</t>
    </rPh>
    <rPh sb="151" eb="153">
      <t>ダンタイ</t>
    </rPh>
    <rPh sb="153" eb="155">
      <t>ヘイキン</t>
    </rPh>
    <rPh sb="155" eb="156">
      <t>チ</t>
    </rPh>
    <rPh sb="157" eb="159">
      <t>シタマワ</t>
    </rPh>
    <rPh sb="169" eb="170">
      <t>コ</t>
    </rPh>
    <rPh sb="175" eb="177">
      <t>ジュウブン</t>
    </rPh>
    <rPh sb="178" eb="180">
      <t>シハラ</t>
    </rPh>
    <rPh sb="180" eb="182">
      <t>ノウリョク</t>
    </rPh>
    <rPh sb="183" eb="185">
      <t>ホジ</t>
    </rPh>
    <rPh sb="197" eb="199">
      <t>ネンド</t>
    </rPh>
    <rPh sb="202" eb="204">
      <t>シンキ</t>
    </rPh>
    <rPh sb="205" eb="206">
      <t>カ</t>
    </rPh>
    <rPh sb="206" eb="207">
      <t>イ</t>
    </rPh>
    <rPh sb="213" eb="215">
      <t>ネンド</t>
    </rPh>
    <rPh sb="217" eb="219">
      <t>シンキ</t>
    </rPh>
    <rPh sb="219" eb="221">
      <t>カリイレ</t>
    </rPh>
    <rPh sb="222" eb="224">
      <t>サイカイ</t>
    </rPh>
    <rPh sb="229" eb="231">
      <t>ネンド</t>
    </rPh>
    <rPh sb="233" eb="235">
      <t>リョウキン</t>
    </rPh>
    <rPh sb="235" eb="237">
      <t>カイテイ</t>
    </rPh>
    <rPh sb="238" eb="239">
      <t>オコナ</t>
    </rPh>
    <rPh sb="246" eb="248">
      <t>ネンド</t>
    </rPh>
    <rPh sb="251" eb="253">
      <t>ネンド</t>
    </rPh>
    <rPh sb="254" eb="255">
      <t>クラ</t>
    </rPh>
    <rPh sb="256" eb="258">
      <t>キュウスイ</t>
    </rPh>
    <rPh sb="258" eb="260">
      <t>シュウエキ</t>
    </rPh>
    <rPh sb="261" eb="263">
      <t>ビゾウ</t>
    </rPh>
    <rPh sb="270" eb="272">
      <t>ヒリツ</t>
    </rPh>
    <rPh sb="273" eb="275">
      <t>ゲンショウ</t>
    </rPh>
    <rPh sb="287" eb="289">
      <t>ネンド</t>
    </rPh>
    <rPh sb="291" eb="293">
      <t>カイケイ</t>
    </rPh>
    <rPh sb="293" eb="295">
      <t>セイド</t>
    </rPh>
    <rPh sb="296" eb="298">
      <t>カイセイ</t>
    </rPh>
    <rPh sb="301" eb="303">
      <t>エイキョウ</t>
    </rPh>
    <rPh sb="306" eb="308">
      <t>ネンド</t>
    </rPh>
    <rPh sb="310" eb="312">
      <t>リョウキン</t>
    </rPh>
    <rPh sb="312" eb="314">
      <t>カイテイ</t>
    </rPh>
    <rPh sb="317" eb="319">
      <t>エイキョウ</t>
    </rPh>
    <rPh sb="323" eb="325">
      <t>リョウキン</t>
    </rPh>
    <rPh sb="325" eb="327">
      <t>カイシュウ</t>
    </rPh>
    <rPh sb="327" eb="328">
      <t>リツ</t>
    </rPh>
    <rPh sb="334" eb="335">
      <t>コ</t>
    </rPh>
    <rPh sb="340" eb="342">
      <t>ルイジ</t>
    </rPh>
    <rPh sb="342" eb="344">
      <t>ダンタイ</t>
    </rPh>
    <rPh sb="344" eb="346">
      <t>ヘイキン</t>
    </rPh>
    <rPh sb="346" eb="347">
      <t>チ</t>
    </rPh>
    <rPh sb="348" eb="349">
      <t>コ</t>
    </rPh>
    <rPh sb="358" eb="360">
      <t>テキセツ</t>
    </rPh>
    <rPh sb="361" eb="363">
      <t>リョウキン</t>
    </rPh>
    <rPh sb="363" eb="365">
      <t>シュウニュウ</t>
    </rPh>
    <rPh sb="366" eb="368">
      <t>カクホ</t>
    </rPh>
    <rPh sb="381" eb="383">
      <t>ネンド</t>
    </rPh>
    <rPh sb="387" eb="388">
      <t>ヨコ</t>
    </rPh>
    <rPh sb="394" eb="396">
      <t>ルイジ</t>
    </rPh>
    <rPh sb="396" eb="398">
      <t>ダンタイ</t>
    </rPh>
    <rPh sb="398" eb="400">
      <t>ヘイキン</t>
    </rPh>
    <rPh sb="400" eb="401">
      <t>チ</t>
    </rPh>
    <rPh sb="402" eb="403">
      <t>クラ</t>
    </rPh>
    <rPh sb="404" eb="406">
      <t>アンカ</t>
    </rPh>
    <rPh sb="407" eb="409">
      <t>キュウスイ</t>
    </rPh>
    <rPh sb="423" eb="425">
      <t>スウネン</t>
    </rPh>
    <rPh sb="425" eb="427">
      <t>スウチ</t>
    </rPh>
    <rPh sb="428" eb="429">
      <t>オオ</t>
    </rPh>
    <rPh sb="431" eb="433">
      <t>ヘンドウ</t>
    </rPh>
    <rPh sb="437" eb="439">
      <t>ルイジ</t>
    </rPh>
    <rPh sb="439" eb="441">
      <t>ダンタイ</t>
    </rPh>
    <rPh sb="441" eb="443">
      <t>ヘイキン</t>
    </rPh>
    <rPh sb="443" eb="444">
      <t>チ</t>
    </rPh>
    <rPh sb="445" eb="446">
      <t>クラ</t>
    </rPh>
    <rPh sb="448" eb="451">
      <t>リヨウリツ</t>
    </rPh>
    <rPh sb="452" eb="453">
      <t>タカ</t>
    </rPh>
    <rPh sb="458" eb="461">
      <t>コウリツテキ</t>
    </rPh>
    <rPh sb="462" eb="464">
      <t>ウンエイ</t>
    </rPh>
    <rPh sb="476" eb="477">
      <t>カン</t>
    </rPh>
    <rPh sb="478" eb="480">
      <t>ロウスイ</t>
    </rPh>
    <rPh sb="480" eb="482">
      <t>ヒンド</t>
    </rPh>
    <rPh sb="483" eb="485">
      <t>コウリョ</t>
    </rPh>
    <rPh sb="486" eb="488">
      <t>コウシン</t>
    </rPh>
    <rPh sb="489" eb="491">
      <t>ケイカク</t>
    </rPh>
    <rPh sb="491" eb="492">
      <t>テキ</t>
    </rPh>
    <rPh sb="493" eb="494">
      <t>スス</t>
    </rPh>
    <rPh sb="503" eb="505">
      <t>スウネン</t>
    </rPh>
    <rPh sb="505" eb="506">
      <t>オオ</t>
    </rPh>
    <rPh sb="508" eb="510">
      <t>ヘンドウ</t>
    </rPh>
    <rPh sb="516" eb="517">
      <t>ダイ</t>
    </rPh>
    <rPh sb="518" eb="520">
      <t>ホジ</t>
    </rPh>
    <rPh sb="525" eb="527">
      <t>ルイジ</t>
    </rPh>
    <rPh sb="527" eb="529">
      <t>ダンタイ</t>
    </rPh>
    <rPh sb="529" eb="531">
      <t>ヘイキン</t>
    </rPh>
    <rPh sb="531" eb="532">
      <t>チ</t>
    </rPh>
    <rPh sb="533" eb="535">
      <t>ウワマワ</t>
    </rPh>
    <rPh sb="540" eb="543">
      <t>コウリツテキ</t>
    </rPh>
    <rPh sb="544" eb="546">
      <t>シセツ</t>
    </rPh>
    <rPh sb="546" eb="548">
      <t>ウンエイ</t>
    </rPh>
    <phoneticPr fontId="4"/>
  </si>
  <si>
    <t>　①は、年々数値が増加してきており、法定耐用年数に近い資産が増えてきていることが表れている。これは、類似団体平均値と同じ傾向にあり、数値も平均値に近くなってきている。
　②は、27年度から老朽管更新（耐震化）第2次計画（平成25年度策定）に基づき、基幹管路の耐震化工事を計画的に進めている。平成29年度の管路更新箇所は、法定耐用年数40年を超える昭和51年度以前の管路が多かったため、28年度から数値が減少した。類似団体平均値と比べるとまだ低い水準である。
　③は、基幹管路耐震化事業において、更新単価が割高である口径300㎜の配水管更新を実施しているため、事業費に対して更新延長が減少した。このため、平成28年度と比較し、更新率も減少した。類似団体平均値に対して下回る結果となった。</t>
    <rPh sb="4" eb="6">
      <t>ネンネン</t>
    </rPh>
    <rPh sb="6" eb="8">
      <t>スウチ</t>
    </rPh>
    <rPh sb="9" eb="11">
      <t>ゾウカ</t>
    </rPh>
    <rPh sb="18" eb="20">
      <t>ホウテイ</t>
    </rPh>
    <rPh sb="20" eb="22">
      <t>タイヨウ</t>
    </rPh>
    <rPh sb="22" eb="24">
      <t>ネンスウ</t>
    </rPh>
    <rPh sb="25" eb="26">
      <t>チカ</t>
    </rPh>
    <rPh sb="27" eb="29">
      <t>シサン</t>
    </rPh>
    <rPh sb="30" eb="31">
      <t>フ</t>
    </rPh>
    <rPh sb="40" eb="41">
      <t>アラワ</t>
    </rPh>
    <rPh sb="50" eb="52">
      <t>ルイジ</t>
    </rPh>
    <rPh sb="52" eb="54">
      <t>ダンタイ</t>
    </rPh>
    <rPh sb="54" eb="56">
      <t>ヘイキン</t>
    </rPh>
    <rPh sb="56" eb="57">
      <t>チ</t>
    </rPh>
    <rPh sb="58" eb="59">
      <t>オナ</t>
    </rPh>
    <rPh sb="60" eb="62">
      <t>ケイコウ</t>
    </rPh>
    <rPh sb="66" eb="68">
      <t>スウチ</t>
    </rPh>
    <rPh sb="69" eb="71">
      <t>ヘイキン</t>
    </rPh>
    <rPh sb="71" eb="72">
      <t>チ</t>
    </rPh>
    <rPh sb="73" eb="74">
      <t>チカ</t>
    </rPh>
    <rPh sb="90" eb="92">
      <t>ネンド</t>
    </rPh>
    <rPh sb="94" eb="96">
      <t>ロウキュウ</t>
    </rPh>
    <rPh sb="96" eb="97">
      <t>カン</t>
    </rPh>
    <rPh sb="97" eb="99">
      <t>コウシン</t>
    </rPh>
    <rPh sb="100" eb="102">
      <t>タイシン</t>
    </rPh>
    <rPh sb="102" eb="103">
      <t>カ</t>
    </rPh>
    <rPh sb="104" eb="105">
      <t>ダイ</t>
    </rPh>
    <rPh sb="106" eb="107">
      <t>ジ</t>
    </rPh>
    <rPh sb="107" eb="109">
      <t>ケイカク</t>
    </rPh>
    <rPh sb="110" eb="112">
      <t>ヘイセイ</t>
    </rPh>
    <rPh sb="114" eb="116">
      <t>ネンド</t>
    </rPh>
    <rPh sb="116" eb="118">
      <t>サクテイ</t>
    </rPh>
    <rPh sb="120" eb="121">
      <t>モト</t>
    </rPh>
    <rPh sb="124" eb="126">
      <t>キカン</t>
    </rPh>
    <rPh sb="126" eb="128">
      <t>カンロ</t>
    </rPh>
    <rPh sb="129" eb="132">
      <t>タイシンカ</t>
    </rPh>
    <rPh sb="132" eb="134">
      <t>コウジ</t>
    </rPh>
    <rPh sb="135" eb="137">
      <t>ケイカク</t>
    </rPh>
    <rPh sb="137" eb="138">
      <t>テキ</t>
    </rPh>
    <rPh sb="139" eb="140">
      <t>スス</t>
    </rPh>
    <rPh sb="145" eb="147">
      <t>ヘイセイ</t>
    </rPh>
    <rPh sb="149" eb="151">
      <t>ネンド</t>
    </rPh>
    <rPh sb="152" eb="154">
      <t>カンロ</t>
    </rPh>
    <rPh sb="154" eb="156">
      <t>コウシン</t>
    </rPh>
    <rPh sb="156" eb="158">
      <t>カショ</t>
    </rPh>
    <rPh sb="160" eb="162">
      <t>ホウテイ</t>
    </rPh>
    <rPh sb="162" eb="164">
      <t>タイヨウ</t>
    </rPh>
    <rPh sb="164" eb="166">
      <t>ネンスウ</t>
    </rPh>
    <rPh sb="168" eb="169">
      <t>ネン</t>
    </rPh>
    <rPh sb="170" eb="171">
      <t>コ</t>
    </rPh>
    <rPh sb="173" eb="175">
      <t>ショウワ</t>
    </rPh>
    <rPh sb="177" eb="178">
      <t>ネン</t>
    </rPh>
    <rPh sb="178" eb="179">
      <t>ド</t>
    </rPh>
    <rPh sb="179" eb="181">
      <t>イゼン</t>
    </rPh>
    <rPh sb="182" eb="184">
      <t>カンロ</t>
    </rPh>
    <rPh sb="185" eb="186">
      <t>オオ</t>
    </rPh>
    <rPh sb="194" eb="196">
      <t>ネンド</t>
    </rPh>
    <rPh sb="198" eb="200">
      <t>スウチ</t>
    </rPh>
    <rPh sb="201" eb="203">
      <t>ゲンショウ</t>
    </rPh>
    <rPh sb="206" eb="208">
      <t>ルイジ</t>
    </rPh>
    <rPh sb="208" eb="210">
      <t>ダンタイ</t>
    </rPh>
    <rPh sb="210" eb="212">
      <t>ヘイキン</t>
    </rPh>
    <rPh sb="212" eb="213">
      <t>チ</t>
    </rPh>
    <rPh sb="214" eb="215">
      <t>クラ</t>
    </rPh>
    <rPh sb="220" eb="221">
      <t>ヒク</t>
    </rPh>
    <rPh sb="222" eb="224">
      <t>スイジュン</t>
    </rPh>
    <rPh sb="233" eb="235">
      <t>キカン</t>
    </rPh>
    <rPh sb="235" eb="237">
      <t>カンロ</t>
    </rPh>
    <rPh sb="237" eb="240">
      <t>タイシンカ</t>
    </rPh>
    <rPh sb="240" eb="242">
      <t>ジギョウ</t>
    </rPh>
    <rPh sb="247" eb="249">
      <t>コウシン</t>
    </rPh>
    <rPh sb="249" eb="251">
      <t>タンカ</t>
    </rPh>
    <rPh sb="252" eb="254">
      <t>ワリダカ</t>
    </rPh>
    <rPh sb="257" eb="259">
      <t>コウケイ</t>
    </rPh>
    <rPh sb="264" eb="267">
      <t>ハイスイカン</t>
    </rPh>
    <rPh sb="267" eb="269">
      <t>コウシン</t>
    </rPh>
    <rPh sb="270" eb="272">
      <t>ジッシ</t>
    </rPh>
    <rPh sb="279" eb="282">
      <t>ジギョウヒ</t>
    </rPh>
    <rPh sb="283" eb="284">
      <t>タイ</t>
    </rPh>
    <rPh sb="286" eb="288">
      <t>コウシン</t>
    </rPh>
    <rPh sb="288" eb="290">
      <t>エンチョウ</t>
    </rPh>
    <rPh sb="291" eb="293">
      <t>ゲンショウ</t>
    </rPh>
    <rPh sb="301" eb="303">
      <t>ヘイセイ</t>
    </rPh>
    <rPh sb="305" eb="307">
      <t>ネンド</t>
    </rPh>
    <rPh sb="308" eb="310">
      <t>ヒカク</t>
    </rPh>
    <rPh sb="312" eb="314">
      <t>コウシン</t>
    </rPh>
    <rPh sb="314" eb="315">
      <t>リツ</t>
    </rPh>
    <rPh sb="316" eb="318">
      <t>ゲンショウ</t>
    </rPh>
    <rPh sb="321" eb="323">
      <t>ルイジ</t>
    </rPh>
    <rPh sb="323" eb="325">
      <t>ダンタイ</t>
    </rPh>
    <rPh sb="325" eb="327">
      <t>ヘイキン</t>
    </rPh>
    <rPh sb="327" eb="328">
      <t>チ</t>
    </rPh>
    <rPh sb="329" eb="330">
      <t>タイ</t>
    </rPh>
    <rPh sb="332" eb="334">
      <t>シタマワ</t>
    </rPh>
    <rPh sb="335" eb="337">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</si>
</sst>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c:v>
                </c:pt>
                <c:pt idx="1">
                  <c:v>0.35</c:v>
                </c:pt>
                <c:pt idx="2">
                  <c:v>0.87</c:v>
                </c:pt>
                <c:pt idx="3">
                  <c:v>0.91</c:v>
                </c:pt>
                <c:pt idx="4">
                  <c:v>0.73</c:v>
                </c:pt>
              </c:numCache>
            </c:numRef>
          </c:val>
          <c:extLst>
            <c:ext xmlns:c16="http://schemas.microsoft.com/office/drawing/2014/chart" uri="{C3380CC4-5D6E-409C-BE32-E72D297353CC}">
              <c16:uniqueId val="{00000000-457A-476D-B415-D2D146E25A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457A-476D-B415-D2D146E25A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67.44</c:v>
                </c:pt>
                <c:pt idx="1">
                  <c:v>66.44</c:v>
                </c:pt>
                <c:pt idx="2">
                  <c:v>66.5</c:v>
                </c:pt>
                <c:pt idx="3">
                  <c:v>66.61</c:v>
                </c:pt>
                <c:pt idx="4">
                  <c:v>66.959999999999994</c:v>
                </c:pt>
              </c:numCache>
            </c:numRef>
          </c:val>
          <c:extLst>
            <c:ext xmlns:c16="http://schemas.microsoft.com/office/drawing/2014/chart" uri="{C3380CC4-5D6E-409C-BE32-E72D297353CC}">
              <c16:uniqueId val="{00000000-084A-49FE-A9A7-6C45F4DFF3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084A-49FE-A9A7-6C45F4DFF3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90.2</c:v>
                </c:pt>
                <c:pt idx="1">
                  <c:v>90.3</c:v>
                </c:pt>
                <c:pt idx="2">
                  <c:v>90.3</c:v>
                </c:pt>
                <c:pt idx="3">
                  <c:v>90.4</c:v>
                </c:pt>
                <c:pt idx="4">
                  <c:v>90.5</c:v>
                </c:pt>
              </c:numCache>
            </c:numRef>
          </c:val>
          <c:extLst>
            <c:ext xmlns:c16="http://schemas.microsoft.com/office/drawing/2014/chart" uri="{C3380CC4-5D6E-409C-BE32-E72D297353CC}">
              <c16:uniqueId val="{00000000-B996-48D3-B4CC-813A4DCF05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B996-48D3-B4CC-813A4DCF05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98.85</c:v>
                </c:pt>
                <c:pt idx="1">
                  <c:v>108.69</c:v>
                </c:pt>
                <c:pt idx="2">
                  <c:v>107.41</c:v>
                </c:pt>
                <c:pt idx="3">
                  <c:v>112.22</c:v>
                </c:pt>
                <c:pt idx="4">
                  <c:v>111.69</c:v>
                </c:pt>
              </c:numCache>
            </c:numRef>
          </c:val>
          <c:extLst>
            <c:ext xmlns:c16="http://schemas.microsoft.com/office/drawing/2014/chart" uri="{C3380CC4-5D6E-409C-BE32-E72D297353CC}">
              <c16:uniqueId val="{00000000-EF02-4AF6-A401-C77099B6B0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EF02-4AF6-A401-C77099B6B0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40.72</c:v>
                </c:pt>
                <c:pt idx="1">
                  <c:v>42.54</c:v>
                </c:pt>
                <c:pt idx="2">
                  <c:v>43.84</c:v>
                </c:pt>
                <c:pt idx="3">
                  <c:v>45.07</c:v>
                </c:pt>
                <c:pt idx="4">
                  <c:v>46.15</c:v>
                </c:pt>
              </c:numCache>
            </c:numRef>
          </c:val>
          <c:extLst>
            <c:ext xmlns:c16="http://schemas.microsoft.com/office/drawing/2014/chart" uri="{C3380CC4-5D6E-409C-BE32-E72D297353CC}">
              <c16:uniqueId val="{00000000-99E1-471B-8E6F-40E62A9DE82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9E1-471B-8E6F-40E62A9DE82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4.55</c:v>
                </c:pt>
                <c:pt idx="1">
                  <c:v>5.09</c:v>
                </c:pt>
                <c:pt idx="2">
                  <c:v>1.56</c:v>
                </c:pt>
                <c:pt idx="3">
                  <c:v>7.5</c:v>
                </c:pt>
                <c:pt idx="4">
                  <c:v>7.16</c:v>
                </c:pt>
              </c:numCache>
            </c:numRef>
          </c:val>
          <c:extLst>
            <c:ext xmlns:c16="http://schemas.microsoft.com/office/drawing/2014/chart" uri="{C3380CC4-5D6E-409C-BE32-E72D297353CC}">
              <c16:uniqueId val="{00000000-EDED-4074-80CE-CA919D1329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EDED-4074-80CE-CA919D1329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1.2</c:v>
                </c:pt>
                <c:pt idx="1">
                  <c:v>0</c:v>
                </c:pt>
                <c:pt idx="2">
                  <c:v>0</c:v>
                </c:pt>
                <c:pt idx="3">
                  <c:v>0</c:v>
                </c:pt>
                <c:pt idx="4">
                  <c:v>0</c:v>
                </c:pt>
              </c:numCache>
            </c:numRef>
          </c:val>
          <c:extLst>
            <c:ext xmlns:c16="http://schemas.microsoft.com/office/drawing/2014/chart" uri="{C3380CC4-5D6E-409C-BE32-E72D297353CC}">
              <c16:uniqueId val="{00000000-D848-4139-9CA0-450C13DC2E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D848-4139-9CA0-450C13DC2E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942.25</c:v>
                </c:pt>
                <c:pt idx="1">
                  <c:v>335.62</c:v>
                </c:pt>
                <c:pt idx="2">
                  <c:v>302</c:v>
                </c:pt>
                <c:pt idx="3">
                  <c:v>359.77</c:v>
                </c:pt>
                <c:pt idx="4">
                  <c:v>340.34</c:v>
                </c:pt>
              </c:numCache>
            </c:numRef>
          </c:val>
          <c:extLst>
            <c:ext xmlns:c16="http://schemas.microsoft.com/office/drawing/2014/chart" uri="{C3380CC4-5D6E-409C-BE32-E72D297353CC}">
              <c16:uniqueId val="{00000000-2590-4A94-A3D3-F3346762FD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2590-4A94-A3D3-F3346762FD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254.5</c:v>
                </c:pt>
                <c:pt idx="1">
                  <c:v>254.66</c:v>
                </c:pt>
                <c:pt idx="2">
                  <c:v>251.44</c:v>
                </c:pt>
                <c:pt idx="3">
                  <c:v>238.02</c:v>
                </c:pt>
                <c:pt idx="4">
                  <c:v>229.94</c:v>
                </c:pt>
              </c:numCache>
            </c:numRef>
          </c:val>
          <c:extLst>
            <c:ext xmlns:c16="http://schemas.microsoft.com/office/drawing/2014/chart" uri="{C3380CC4-5D6E-409C-BE32-E72D297353CC}">
              <c16:uniqueId val="{00000000-345C-4794-8587-F32F611384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45C-4794-8587-F32F611384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97.82</c:v>
                </c:pt>
                <c:pt idx="1">
                  <c:v>108.11</c:v>
                </c:pt>
                <c:pt idx="2">
                  <c:v>106.73</c:v>
                </c:pt>
                <c:pt idx="3">
                  <c:v>112.21</c:v>
                </c:pt>
                <c:pt idx="4">
                  <c:v>111.63</c:v>
                </c:pt>
              </c:numCache>
            </c:numRef>
          </c:val>
          <c:extLst>
            <c:ext xmlns:c16="http://schemas.microsoft.com/office/drawing/2014/chart" uri="{C3380CC4-5D6E-409C-BE32-E72D297353CC}">
              <c16:uniqueId val="{00000000-CD81-4DD2-A0C3-F959FD00DA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CD81-4DD2-A0C3-F959FD00DA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138.99</c:v>
                </c:pt>
                <c:pt idx="1">
                  <c:v>126.05</c:v>
                </c:pt>
                <c:pt idx="2">
                  <c:v>126.95</c:v>
                </c:pt>
                <c:pt idx="3">
                  <c:v>125.2</c:v>
                </c:pt>
                <c:pt idx="4">
                  <c:v>126.62</c:v>
                </c:pt>
              </c:numCache>
            </c:numRef>
          </c:val>
          <c:extLst>
            <c:ext xmlns:c16="http://schemas.microsoft.com/office/drawing/2014/chart" uri="{C3380CC4-5D6E-409C-BE32-E72D297353CC}">
              <c16:uniqueId val="{00000000-0A75-4301-AA60-910762F900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0A75-4301-AA60-910762F900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袋井市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87908</v>
      </c>
      <c r="AM8" s="59"/>
      <c r="AN8" s="59"/>
      <c r="AO8" s="59"/>
      <c r="AP8" s="59"/>
      <c r="AQ8" s="59"/>
      <c r="AR8" s="59"/>
      <c r="AS8" s="59"/>
      <c r="AT8" s="50">
        <f>データ!$S$6</f>
        <v>108.33</v>
      </c>
      <c r="AU8" s="51"/>
      <c r="AV8" s="51"/>
      <c r="AW8" s="51"/>
      <c r="AX8" s="51"/>
      <c r="AY8" s="51"/>
      <c r="AZ8" s="51"/>
      <c r="BA8" s="51"/>
      <c r="BB8" s="52">
        <f>データ!$T$6</f>
        <v>811.48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74.010000000000005</v>
      </c>
      <c r="J10" s="51"/>
      <c r="K10" s="51"/>
      <c r="L10" s="51"/>
      <c r="M10" s="51"/>
      <c r="N10" s="51"/>
      <c r="O10" s="62"/>
      <c r="P10" s="52">
        <f>データ!$P$6</f>
        <v>99.97</v>
      </c>
      <c r="Q10" s="52"/>
      <c r="R10" s="52"/>
      <c r="S10" s="52"/>
      <c r="T10" s="52"/>
      <c r="U10" s="52"/>
      <c r="V10" s="52"/>
      <c r="W10" s="59">
        <f>データ!$Q$6</f>
        <v>2579</v>
      </c>
      <c r="X10" s="59"/>
      <c r="Y10" s="59"/>
      <c r="Z10" s="59"/>
      <c r="AA10" s="59"/>
      <c r="AB10" s="59"/>
      <c r="AC10" s="59"/>
      <c r="AD10" s="2"/>
      <c r="AE10" s="2"/>
      <c r="AF10" s="2"/>
      <c r="AG10" s="2"/>
      <c r="AH10" s="4"/>
      <c r="AI10" s="4"/>
      <c r="AJ10" s="4"/>
      <c r="AK10" s="4"/>
      <c r="AL10" s="59">
        <f>データ!$U$6</f>
        <v>87913</v>
      </c>
      <c r="AM10" s="59"/>
      <c r="AN10" s="59"/>
      <c r="AO10" s="59"/>
      <c r="AP10" s="59"/>
      <c r="AQ10" s="59"/>
      <c r="AR10" s="59"/>
      <c r="AS10" s="59"/>
      <c r="AT10" s="50">
        <f>データ!$V$6</f>
        <v>91.91</v>
      </c>
      <c r="AU10" s="51"/>
      <c r="AV10" s="51"/>
      <c r="AW10" s="51"/>
      <c r="AX10" s="51"/>
      <c r="AY10" s="51"/>
      <c r="AZ10" s="51"/>
      <c r="BA10" s="51"/>
      <c r="BB10" s="52">
        <f>データ!$W$6</f>
        <v>956.51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xqsrOD1/uBqQSL+IVyE9vP3a9kbgoA4hy4TIGu5ZytcHgUKhy82PVMLYzCffbhYuc2hV8h6w6W9opUlaOrO7g==" saltValue="Oij4j+8pSPvCfeQVW5SXe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222160</v>
      </c>
      <c r="D6" s="33">
        <f t="shared" si="3"/>
        <v>46</v>
      </c>
      <c r="E6" s="33">
        <f t="shared" si="3"/>
        <v>1</v>
      </c>
      <c r="F6" s="33">
        <f t="shared" si="3"/>
        <v>0</v>
      </c>
      <c r="G6" s="33">
        <f t="shared" si="3"/>
        <v>1</v>
      </c>
      <c r="H6" s="33" t="str">
        <f t="shared" si="3"/>
        <v>静岡県　袋井市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74.010000000000005</v>
      </c>
      <c r="P6" s="34">
        <f t="shared" si="3"/>
        <v>99.97</v>
      </c>
      <c r="Q6" s="34">
        <f t="shared" si="3"/>
        <v>2579</v>
      </c>
      <c r="R6" s="34">
        <f t="shared" si="3"/>
        <v>87908</v>
      </c>
      <c r="S6" s="34">
        <f t="shared" si="3"/>
        <v>108.33</v>
      </c>
      <c r="T6" s="34">
        <f t="shared" si="3"/>
        <v>811.48</v>
      </c>
      <c r="U6" s="34">
        <f t="shared" si="3"/>
        <v>87913</v>
      </c>
      <c r="V6" s="34">
        <f t="shared" si="3"/>
        <v>91.91</v>
      </c>
      <c r="W6" s="34">
        <f t="shared" si="3"/>
        <v>956.51</v>
      </c>
      <c r="X6" s="35">
        <f>IF(X7="",NA(),X7)</f>
        <v>98.85</v>
      </c>
      <c r="Y6" s="35">
        <f t="shared" ref="Y6:AG6" si="4">IF(Y7="",NA(),Y7)</f>
        <v>108.69</v>
      </c>
      <c r="Z6" s="35">
        <f t="shared" si="4"/>
        <v>107.41</v>
      </c>
      <c r="AA6" s="35">
        <f t="shared" si="4"/>
        <v>112.22</v>
      </c>
      <c r="AB6" s="35">
        <f t="shared" si="4"/>
        <v>111.69</v>
      </c>
      <c r="AC6" s="35">
        <f t="shared" si="4"/>
        <v>107.8</v>
      </c>
      <c r="AD6" s="35">
        <f t="shared" si="4"/>
        <v>111.96</v>
      </c>
      <c r="AE6" s="35">
        <f t="shared" si="4"/>
        <v>112.69</v>
      </c>
      <c r="AF6" s="35">
        <f t="shared" si="4"/>
        <v>113.16</v>
      </c>
      <c r="AG6" s="35">
        <f t="shared" si="4"/>
        <v>112.15</v>
      </c>
      <c r="AH6" s="34" t="str">
        <f>IF(AH7="","",IF(AH7="-","【-】","【"&amp;SUBSTITUTE(TEXT(AH7,"#,##0.00"),"-","△")&amp;"】"))</f>
        <v>【113.39】</v>
      </c>
      <c r="AI6" s="35">
        <f>IF(AI7="",NA(),AI7)</f>
        <v>1.2</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942.25</v>
      </c>
      <c r="AU6" s="35">
        <f t="shared" ref="AU6:BC6" si="6">IF(AU7="",NA(),AU7)</f>
        <v>335.62</v>
      </c>
      <c r="AV6" s="35">
        <f t="shared" si="6"/>
        <v>302</v>
      </c>
      <c r="AW6" s="35">
        <f t="shared" si="6"/>
        <v>359.77</v>
      </c>
      <c r="AX6" s="35">
        <f t="shared" si="6"/>
        <v>340.34</v>
      </c>
      <c r="AY6" s="35">
        <f t="shared" si="6"/>
        <v>739.59</v>
      </c>
      <c r="AZ6" s="35">
        <f t="shared" si="6"/>
        <v>335.95</v>
      </c>
      <c r="BA6" s="35">
        <f t="shared" si="6"/>
        <v>346.59</v>
      </c>
      <c r="BB6" s="35">
        <f t="shared" si="6"/>
        <v>357.82</v>
      </c>
      <c r="BC6" s="35">
        <f t="shared" si="6"/>
        <v>355.5</v>
      </c>
      <c r="BD6" s="34" t="str">
        <f>IF(BD7="","",IF(BD7="-","【-】","【"&amp;SUBSTITUTE(TEXT(BD7,"#,##0.00"),"-","△")&amp;"】"))</f>
        <v>【264.34】</v>
      </c>
      <c r="BE6" s="35">
        <f>IF(BE7="",NA(),BE7)</f>
        <v>254.5</v>
      </c>
      <c r="BF6" s="35">
        <f t="shared" ref="BF6:BN6" si="7">IF(BF7="",NA(),BF7)</f>
        <v>254.66</v>
      </c>
      <c r="BG6" s="35">
        <f t="shared" si="7"/>
        <v>251.44</v>
      </c>
      <c r="BH6" s="35">
        <f t="shared" si="7"/>
        <v>238.02</v>
      </c>
      <c r="BI6" s="35">
        <f t="shared" si="7"/>
        <v>229.94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97.82</v>
      </c>
      <c r="BQ6" s="35">
        <f t="shared" ref="BQ6:BY6" si="8">IF(BQ7="",NA(),BQ7)</f>
        <v>108.11</v>
      </c>
      <c r="BR6" s="35">
        <f t="shared" si="8"/>
        <v>106.73</v>
      </c>
      <c r="BS6" s="35">
        <f t="shared" si="8"/>
        <v>112.21</v>
      </c>
      <c r="BT6" s="35">
        <f t="shared" si="8"/>
        <v>111.63</v>
      </c>
      <c r="BU6" s="35">
        <f t="shared" si="8"/>
        <v>99.46</v>
      </c>
      <c r="BV6" s="35">
        <f t="shared" si="8"/>
        <v>105.21</v>
      </c>
      <c r="BW6" s="35">
        <f t="shared" si="8"/>
        <v>105.71</v>
      </c>
      <c r="BX6" s="35">
        <f t="shared" si="8"/>
        <v>106.01</v>
      </c>
      <c r="BY6" s="35">
        <f t="shared" si="8"/>
        <v>104.57</v>
      </c>
      <c r="BZ6" s="34" t="str">
        <f>IF(BZ7="","",IF(BZ7="-","【-】","【"&amp;SUBSTITUTE(TEXT(BZ7,"#,##0.00"),"-","△")&amp;"】"))</f>
        <v>【104.36】</v>
      </c>
      <c r="CA6" s="35">
        <f>IF(CA7="",NA(),CA7)</f>
        <v>138.99</v>
      </c>
      <c r="CB6" s="35">
        <f t="shared" ref="CB6:CJ6" si="9">IF(CB7="",NA(),CB7)</f>
        <v>126.05</v>
      </c>
      <c r="CC6" s="35">
        <f t="shared" si="9"/>
        <v>126.95</v>
      </c>
      <c r="CD6" s="35">
        <f t="shared" si="9"/>
        <v>125.2</v>
      </c>
      <c r="CE6" s="35">
        <f t="shared" si="9"/>
        <v>126.62</v>
      </c>
      <c r="CF6" s="35">
        <f t="shared" si="9"/>
        <v>171.78</v>
      </c>
      <c r="CG6" s="35">
        <f t="shared" si="9"/>
        <v>162.59</v>
      </c>
      <c r="CH6" s="35">
        <f t="shared" si="9"/>
        <v>162.15</v>
      </c>
      <c r="CI6" s="35">
        <f t="shared" si="9"/>
        <v>162.24</v>
      </c>
      <c r="CJ6" s="35">
        <f t="shared" si="9"/>
        <v>165.47</v>
      </c>
      <c r="CK6" s="34" t="str">
        <f>IF(CK7="","",IF(CK7="-","【-】","【"&amp;SUBSTITUTE(TEXT(CK7,"#,##0.00"),"-","△")&amp;"】"))</f>
        <v>【165.71】</v>
      </c>
      <c r="CL6" s="35">
        <f>IF(CL7="",NA(),CL7)</f>
        <v>67.44</v>
      </c>
      <c r="CM6" s="35">
        <f t="shared" ref="CM6:CU6" si="10">IF(CM7="",NA(),CM7)</f>
        <v>66.44</v>
      </c>
      <c r="CN6" s="35">
        <f t="shared" si="10"/>
        <v>66.5</v>
      </c>
      <c r="CO6" s="35">
        <f t="shared" si="10"/>
        <v>66.61</v>
      </c>
      <c r="CP6" s="35">
        <f t="shared" si="10"/>
        <v>66.959999999999994</v>
      </c>
      <c r="CQ6" s="35">
        <f t="shared" si="10"/>
        <v>59.68</v>
      </c>
      <c r="CR6" s="35">
        <f t="shared" si="10"/>
        <v>59.17</v>
      </c>
      <c r="CS6" s="35">
        <f t="shared" si="10"/>
        <v>59.34</v>
      </c>
      <c r="CT6" s="35">
        <f t="shared" si="10"/>
        <v>59.11</v>
      </c>
      <c r="CU6" s="35">
        <f t="shared" si="10"/>
        <v>59.74</v>
      </c>
      <c r="CV6" s="34" t="str">
        <f>IF(CV7="","",IF(CV7="-","【-】","【"&amp;SUBSTITUTE(TEXT(CV7,"#,##0.00"),"-","△")&amp;"】"))</f>
        <v>【60.41】</v>
      </c>
      <c r="CW6" s="35">
        <f>IF(CW7="",NA(),CW7)</f>
        <v>90.2</v>
      </c>
      <c r="CX6" s="35">
        <f t="shared" ref="CX6:DF6" si="11">IF(CX7="",NA(),CX7)</f>
        <v>90.3</v>
      </c>
      <c r="CY6" s="35">
        <f t="shared" si="11"/>
        <v>90.3</v>
      </c>
      <c r="CZ6" s="35">
        <f t="shared" si="11"/>
        <v>90.4</v>
      </c>
      <c r="DA6" s="35">
        <f t="shared" si="11"/>
        <v>90.5</v>
      </c>
      <c r="DB6" s="35">
        <f t="shared" si="11"/>
        <v>87.63</v>
      </c>
      <c r="DC6" s="35">
        <f t="shared" si="11"/>
        <v>87.6</v>
      </c>
      <c r="DD6" s="35">
        <f t="shared" si="11"/>
        <v>87.74</v>
      </c>
      <c r="DE6" s="35">
        <f t="shared" si="11"/>
        <v>87.91</v>
      </c>
      <c r="DF6" s="35">
        <f t="shared" si="11"/>
        <v>87.28</v>
      </c>
      <c r="DG6" s="34" t="str">
        <f>IF(DG7="","",IF(DG7="-","【-】","【"&amp;SUBSTITUTE(TEXT(DG7,"#,##0.00"),"-","△")&amp;"】"))</f>
        <v>【89.93】</v>
      </c>
      <c r="DH6" s="35">
        <f>IF(DH7="",NA(),DH7)</f>
        <v>40.72</v>
      </c>
      <c r="DI6" s="35">
        <f t="shared" ref="DI6:DQ6" si="12">IF(DI7="",NA(),DI7)</f>
        <v>42.54</v>
      </c>
      <c r="DJ6" s="35">
        <f t="shared" si="12"/>
        <v>43.84</v>
      </c>
      <c r="DK6" s="35">
        <f t="shared" si="12"/>
        <v>45.07</v>
      </c>
      <c r="DL6" s="35">
        <f t="shared" si="12"/>
        <v>46.15</v>
      </c>
      <c r="DM6" s="35">
        <f t="shared" si="12"/>
        <v>39.65</v>
      </c>
      <c r="DN6" s="35">
        <f t="shared" si="12"/>
        <v>45.25</v>
      </c>
      <c r="DO6" s="35">
        <f t="shared" si="12"/>
        <v>46.27</v>
      </c>
      <c r="DP6" s="35">
        <f t="shared" si="12"/>
        <v>46.88</v>
      </c>
      <c r="DQ6" s="35">
        <f t="shared" si="12"/>
        <v>46.94</v>
      </c>
      <c r="DR6" s="34" t="str">
        <f>IF(DR7="","",IF(DR7="-","【-】","【"&amp;SUBSTITUTE(TEXT(DR7,"#,##0.00"),"-","△")&amp;"】"))</f>
        <v>【48.12】</v>
      </c>
      <c r="DS6" s="35">
        <f>IF(DS7="",NA(),DS7)</f>
        <v>4.55</v>
      </c>
      <c r="DT6" s="35">
        <f t="shared" ref="DT6:EB6" si="13">IF(DT7="",NA(),DT7)</f>
        <v>5.09</v>
      </c>
      <c r="DU6" s="35">
        <f t="shared" si="13"/>
        <v>1.56</v>
      </c>
      <c r="DV6" s="35">
        <f t="shared" si="13"/>
        <v>7.5</v>
      </c>
      <c r="DW6" s="35">
        <f t="shared" si="13"/>
        <v>7.16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v>
      </c>
      <c r="EE6" s="35">
        <f t="shared" ref="EE6:EM6" si="14">IF(EE7="",NA(),EE7)</f>
        <v>0.35</v>
      </c>
      <c r="EF6" s="35">
        <f t="shared" si="14"/>
        <v>0.87</v>
      </c>
      <c r="EG6" s="35">
        <f t="shared" si="14"/>
        <v>0.91</v>
      </c>
      <c r="EH6" s="35">
        <f t="shared" si="14"/>
        <v>0.73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222160</v>
      </c>
      <c r="D7" s="37">
        <v>46</v>
      </c>
      <c r="E7" s="37">
        <v>1</v>
      </c>
      <c r="F7" s="37">
        <v>0</v>
      </c>
      <c r="G7" s="37">
        <v>1</v>
      </c>
      <c r="H7" s="37" t="s">
        <v>105</v>
      </c>
      <c r="I7" s="37" t="s">
        <v>106</v>
      </c>
      <c r="J7" s="37" t="s">
        <v>107</v>
      </c>
      <c r="K7" s="37" t="s">
        <v>108</v>
      </c>
      <c r="L7" s="37" t="s">
        <v>109</v>
      </c>
      <c r="M7" s="37" t="s">
        <v>110</v>
      </c>
      <c r="N7" s="38" t="s">
        <v>111</v>
      </c>
      <c r="O7" s="38">
        <v>74.010000000000005</v>
      </c>
      <c r="P7" s="38">
        <v>99.97</v>
      </c>
      <c r="Q7" s="38">
        <v>2579</v>
      </c>
      <c r="R7" s="38">
        <v>87908</v>
      </c>
      <c r="S7" s="38">
        <v>108.33</v>
      </c>
      <c r="T7" s="38">
        <v>811.48</v>
      </c>
      <c r="U7" s="38">
        <v>87913</v>
      </c>
      <c r="V7" s="38">
        <v>91.91</v>
      </c>
      <c r="W7" s="38">
        <v>956.51</v>
      </c>
      <c r="X7" s="38">
        <v>98.85</v>
      </c>
      <c r="Y7" s="38">
        <v>108.69</v>
      </c>
      <c r="Z7" s="38">
        <v>107.41</v>
      </c>
      <c r="AA7" s="38">
        <v>112.22</v>
      </c>
      <c r="AB7" s="38">
        <v>111.69</v>
      </c>
      <c r="AC7" s="38">
        <v>107.8</v>
      </c>
      <c r="AD7" s="38">
        <v>111.96</v>
      </c>
      <c r="AE7" s="38">
        <v>112.69</v>
      </c>
      <c r="AF7" s="38">
        <v>113.16</v>
      </c>
      <c r="AG7" s="38">
        <v>112.15</v>
      </c>
      <c r="AH7" s="38">
        <v>113.39</v>
      </c>
      <c r="AI7" s="38">
        <v>1.2</v>
      </c>
      <c r="AJ7" s="38">
        <v>0</v>
      </c>
      <c r="AK7" s="38">
        <v>0</v>
      </c>
      <c r="AL7" s="38">
        <v>0</v>
      </c>
      <c r="AM7" s="38">
        <v>0</v>
      </c>
      <c r="AN7" s="38">
        <v>4.3899999999999997</v>
      </c>
      <c r="AO7" s="38">
        <v>0.41</v>
      </c>
      <c r="AP7" s="38">
        <v>0.54</v>
      </c>
      <c r="AQ7" s="38">
        <v>0.68</v>
      </c>
      <c r="AR7" s="38">
        <v>1</v>
      </c>
      <c r="AS7" s="38">
        <v>0.85</v>
      </c>
      <c r="AT7" s="38">
        <v>942.25</v>
      </c>
      <c r="AU7" s="38">
        <v>335.62</v>
      </c>
      <c r="AV7" s="38">
        <v>302</v>
      </c>
      <c r="AW7" s="38">
        <v>359.77</v>
      </c>
      <c r="AX7" s="38">
        <v>340.34</v>
      </c>
      <c r="AY7" s="38">
        <v>739.59</v>
      </c>
      <c r="AZ7" s="38">
        <v>335.95</v>
      </c>
      <c r="BA7" s="38">
        <v>346.59</v>
      </c>
      <c r="BB7" s="38">
        <v>357.82</v>
      </c>
      <c r="BC7" s="38">
        <v>355.5</v>
      </c>
      <c r="BD7" s="38">
        <v>264.33999999999997</v>
      </c>
      <c r="BE7" s="38">
        <v>254.5</v>
      </c>
      <c r="BF7" s="38">
        <v>254.66</v>
      </c>
      <c r="BG7" s="38">
        <v>251.44</v>
      </c>
      <c r="BH7" s="38">
        <v>238.02</v>
      </c>
      <c r="BI7" s="38">
        <v>229.94</v>
      </c>
      <c r="BJ7" s="38">
        <v>324.08999999999997</v>
      </c>
      <c r="BK7" s="38">
        <v>319.82</v>
      </c>
      <c r="BL7" s="38">
        <v>312.02999999999997</v>
      </c>
      <c r="BM7" s="38">
        <v>307.45999999999998</v>
      </c>
      <c r="BN7" s="38">
        <v>312.58</v>
      </c>
      <c r="BO7" s="38">
        <v>274.27</v>
      </c>
      <c r="BP7" s="38">
        <v>97.82</v>
      </c>
      <c r="BQ7" s="38">
        <v>108.11</v>
      </c>
      <c r="BR7" s="38">
        <v>106.73</v>
      </c>
      <c r="BS7" s="38">
        <v>112.21</v>
      </c>
      <c r="BT7" s="38">
        <v>111.63</v>
      </c>
      <c r="BU7" s="38">
        <v>99.46</v>
      </c>
      <c r="BV7" s="38">
        <v>105.21</v>
      </c>
      <c r="BW7" s="38">
        <v>105.71</v>
      </c>
      <c r="BX7" s="38">
        <v>106.01</v>
      </c>
      <c r="BY7" s="38">
        <v>104.57</v>
      </c>
      <c r="BZ7" s="38">
        <v>104.36</v>
      </c>
      <c r="CA7" s="38">
        <v>138.99</v>
      </c>
      <c r="CB7" s="38">
        <v>126.05</v>
      </c>
      <c r="CC7" s="38">
        <v>126.95</v>
      </c>
      <c r="CD7" s="38">
        <v>125.2</v>
      </c>
      <c r="CE7" s="38">
        <v>126.62</v>
      </c>
      <c r="CF7" s="38">
        <v>171.78</v>
      </c>
      <c r="CG7" s="38">
        <v>162.59</v>
      </c>
      <c r="CH7" s="38">
        <v>162.15</v>
      </c>
      <c r="CI7" s="38">
        <v>162.24</v>
      </c>
      <c r="CJ7" s="38">
        <v>165.47</v>
      </c>
      <c r="CK7" s="38">
        <v>165.71</v>
      </c>
      <c r="CL7" s="38">
        <v>67.44</v>
      </c>
      <c r="CM7" s="38">
        <v>66.44</v>
      </c>
      <c r="CN7" s="38">
        <v>66.5</v>
      </c>
      <c r="CO7" s="38">
        <v>66.61</v>
      </c>
      <c r="CP7" s="38">
        <v>66.959999999999994</v>
      </c>
      <c r="CQ7" s="38">
        <v>59.68</v>
      </c>
      <c r="CR7" s="38">
        <v>59.17</v>
      </c>
      <c r="CS7" s="38">
        <v>59.34</v>
      </c>
      <c r="CT7" s="38">
        <v>59.11</v>
      </c>
      <c r="CU7" s="38">
        <v>59.74</v>
      </c>
      <c r="CV7" s="38">
        <v>60.41</v>
      </c>
      <c r="CW7" s="38">
        <v>90.2</v>
      </c>
      <c r="CX7" s="38">
        <v>90.3</v>
      </c>
      <c r="CY7" s="38">
        <v>90.3</v>
      </c>
      <c r="CZ7" s="38">
        <v>90.4</v>
      </c>
      <c r="DA7" s="38">
        <v>90.5</v>
      </c>
      <c r="DB7" s="38">
        <v>87.63</v>
      </c>
      <c r="DC7" s="38">
        <v>87.6</v>
      </c>
      <c r="DD7" s="38">
        <v>87.74</v>
      </c>
      <c r="DE7" s="38">
        <v>87.91</v>
      </c>
      <c r="DF7" s="38">
        <v>87.28</v>
      </c>
      <c r="DG7" s="38">
        <v>89.93</v>
      </c>
      <c r="DH7" s="38">
        <v>40.72</v>
      </c>
      <c r="DI7" s="38">
        <v>42.54</v>
      </c>
      <c r="DJ7" s="38">
        <v>43.84</v>
      </c>
      <c r="DK7" s="38">
        <v>45.07</v>
      </c>
      <c r="DL7" s="38">
        <v>46.15</v>
      </c>
      <c r="DM7" s="38">
        <v>39.65</v>
      </c>
      <c r="DN7" s="38">
        <v>45.25</v>
      </c>
      <c r="DO7" s="38">
        <v>46.27</v>
      </c>
      <c r="DP7" s="38">
        <v>46.88</v>
      </c>
      <c r="DQ7" s="38">
        <v>46.94</v>
      </c>
      <c r="DR7" s="38">
        <v>48.12</v>
      </c>
      <c r="DS7" s="38">
        <v>4.55</v>
      </c>
      <c r="DT7" s="38">
        <v>5.09</v>
      </c>
      <c r="DU7" s="38">
        <v>1.56</v>
      </c>
      <c r="DV7" s="38">
        <v>7.5</v>
      </c>
      <c r="DW7" s="38">
        <v>7.16</v>
      </c>
      <c r="DX7" s="38">
        <v>9.7100000000000009</v>
      </c>
      <c r="DY7" s="38">
        <v>10.71</v>
      </c>
      <c r="DZ7" s="38">
        <v>10.93</v>
      </c>
      <c r="EA7" s="38">
        <v>13.39</v>
      </c>
      <c r="EB7" s="38">
        <v>14.48</v>
      </c>
      <c r="EC7" s="38">
        <v>15.89</v>
      </c>
      <c r="ED7" s="38">
        <v>0.3</v>
      </c>
      <c r="EE7" s="38">
        <v>0.35</v>
      </c>
      <c r="EF7" s="38">
        <v>0.87</v>
      </c>
      <c r="EG7" s="38">
        <v>0.91</v>
      </c>
      <c r="EH7" s="38">
        <v>0.73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2019-01-18T01:59:24Z</cp:lastPrinted>
  <dcterms:created xsi:type="dcterms:W3CDTF">2018-12-03T08:32:26Z</dcterms:created>
  <dcterms:modified xsi:type="dcterms:W3CDTF">2019-01-24T01:05:50Z</dcterms:modified>
  <cp:category/>
</cp:coreProperties>
</file>