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/R3MUiSFwA3OT+jItASWoJD13OVM8UgageUq6VzrTrvMRIL+uxq5axhTKrKcW1vKyYGvJaB+e/7p0k0DGpWbNw==" workbookSaltValue="qZyWijnpbilu5zuVgHFGR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<sst xmlns="http://schemas.openxmlformats.org/spreadsheetml/2006/main" count="240" uniqueCount="124">
  <si>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</si>
  <si>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</si>
  <si>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</si>
  <si>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</si>
  <si>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</si>
  <si>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</si>
  <si>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</si>
  <si>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</si>
  <si>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</si>
  <si>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</si>
  <si>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</si>
  <si>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</si>
  <si>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</si>
  <si>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</si>
  <si>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</si>
  <si>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</si>
  <si>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</si>
  <si>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</si>
  <si>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</si>
  <si>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</si>
  <si>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</si>
  <si>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</si>
  <si>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</si>
  <si>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</si>
  <si>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</si>
  <si>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</si>
  <si>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</si>
  <si>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</si>
  <si>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</si>
  <si>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</si>
  <si>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</si>
  <si>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</si>
  <si>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</si>
  <si>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</si>
  <si>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</si>
  <si>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</si>
  <si>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</si>
  <si>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</si>
  <si>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</si>
  <si>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</si>
  <si>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</si>
  <si>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</si>
  <si>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</si>
  <si>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</si>
  <si>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</si>
  <si>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</si>
  <si>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</si>
  <si>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</si>
  <si>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</si>
  <si>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</si>
  <si>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</si>
  <si>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</si>
  <si>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</si>
  <si>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</si>
  <si>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</si>
  <si>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</si>
  <si>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</si>
  <si>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</si>
  <si>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</si>
  <si>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</si>
  <si>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</si>
  <si>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</si>
  <si>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</si>
  <si>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</si>
  <si>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</si>
  <si>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</si>
  <si>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</si>
  <si>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</si>
  <si>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</si>
  <si>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</si>
  <si>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</si>
  <si>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</si>
  <si>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</si>
  <si>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</si>
  <si>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</si>
  <si>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</si>
  <si>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</si>
  <si>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</si>
  <si>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</si>
  <si>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</si>
  <si>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</si>
  <si>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</si>
  <si>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</si>
  <si>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</si>
  <si>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</si>
  <si>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</si>
  <si>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</si>
  <si>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</si>
  <si>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</si>
  <si>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</si>
  <si>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</si>
  <si>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</si>
  <si>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</si>
  <si>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</si>
  <si>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</si>
  <si>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</si>
  <si>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</si>
  <si>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</si>
  <si>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</si>
  <si>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</si>
  <si>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</si>
  <si>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</si>
  <si>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</si>
  <si>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</si>
  <si>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</si>
  <si>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</si>
  <si>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</si>
  <si>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</si>
  <si>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伊豆市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</si>
  <si>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</si>
  <si>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</si>
  <si>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</si>
  <si>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</si>
  <si>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</si>
  <si>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</si>
  <si>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</si>
  <si>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</si>
  <si>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</si>
  <si>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</si>
  <si>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</si>
  <si>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</si>
  <si>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当該事業の処理区はそれぞれ処理場を有する5処理区となっており、面整備は全て完了済み。H22年度の借入以来、新規の借入れが無いため、企業債残高は減少傾向。現在、当該処理区の内1処理区（加殿処理区）の公共下水道編入に向けて作業を行っている。
①の収益的収支比率はH28に比べ減少しているが、これは一般会計繰入金の減が主な要因である。⑦施設利用率や⑧水洗化率は比較的高い割合となっているが、⑤の経費回収率は類似団体の平均値を大きく下回っている。また、総収益の内訳は、使用料約34％、一般会計繰入金約66％となっている。適正な使用料の確保が喫緊の課題となっていることから、H29年度に使用料改定のための審議会を開催し、H30年度から約27％の使用料値上げを行うこととなった。
④の企業債残高対事業規模比率はH27、28、29年度分は一般会計繰入金を反映させたため当該値が0となっている。</t>
    <rPh sb="135" eb="137">
      <t>ゲンショウ</t>
    </rPh>
    <rPh sb="154" eb="155">
      <t>ゲン</t>
    </rPh>
    <phoneticPr fontId="4"/>
  </si>
  <si>
    <t>処理場については不具合が確認された場合は修繕を行っている。H30から４処理場の機能診断を行い、計画的な更新等を検討していく
管渠についてはカメラ調査を実施しており、傷み等が確認された場合は修繕を行っている。
③管渠改善率は0となっているが、次年度以降計画的に修繕を行っていく予定。</t>
    <rPh sb="0" eb="3">
      <t>ショリジョウ</t>
    </rPh>
    <rPh sb="8" eb="11">
      <t>フグアイ</t>
    </rPh>
    <rPh sb="12" eb="14">
      <t>カクニン</t>
    </rPh>
    <rPh sb="17" eb="19">
      <t>バアイ</t>
    </rPh>
    <rPh sb="20" eb="22">
      <t>シュウゼン</t>
    </rPh>
    <rPh sb="23" eb="24">
      <t>オコナ</t>
    </rPh>
    <rPh sb="35" eb="38">
      <t>ショリジョウ</t>
    </rPh>
    <rPh sb="39" eb="41">
      <t>キノウ</t>
    </rPh>
    <rPh sb="41" eb="43">
      <t>シンダン</t>
    </rPh>
    <rPh sb="44" eb="45">
      <t>オコナ</t>
    </rPh>
    <rPh sb="47" eb="49">
      <t>ケイカク</t>
    </rPh>
    <rPh sb="49" eb="50">
      <t>テキ</t>
    </rPh>
    <rPh sb="51" eb="53">
      <t>コウシン</t>
    </rPh>
    <rPh sb="53" eb="54">
      <t>トウ</t>
    </rPh>
    <rPh sb="55" eb="57">
      <t>ケントウ</t>
    </rPh>
    <phoneticPr fontId="4"/>
  </si>
  <si>
    <t>接続率は高いものの、人口減少により有収水量の低下が見込まれる。経費回収率は依然として低いが、H30年度から使用料金の改定を行うことになり、一定の改善が見込まれる。
H31から公営企業化するとともにH32を目途に経営戦略の策定に取り組んでいく。今後、中長期的なビジョンを踏まえた経営が必要。また、ストックマネジメント計画を策定し、計画的に更新を行っていく。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</si>
</sst>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38-4251-81DF-26BDD8C7D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05728"/>
        <c:axId val="10090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38-4251-81DF-26BDD8C7D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5728"/>
        <c:axId val="100907648"/>
      </c:lineChart>
      <c:dateAx>
        <c:axId val="10090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07648"/>
        <c:crosses val="autoZero"/>
        <c:auto val="1"/>
        <c:lblOffset val="100"/>
        <c:baseTimeUnit val="years"/>
      </c:dateAx>
      <c:valAx>
        <c:axId val="10090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0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74.73</c:v>
                </c:pt>
                <c:pt idx="1">
                  <c:v>60.58</c:v>
                </c:pt>
                <c:pt idx="2">
                  <c:v>61.33</c:v>
                </c:pt>
                <c:pt idx="3">
                  <c:v>64.97</c:v>
                </c:pt>
                <c:pt idx="4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6-44DC-8870-91FF57B14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87584"/>
        <c:axId val="10318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6-44DC-8870-91FF57B14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87584"/>
        <c:axId val="103189504"/>
      </c:lineChart>
      <c:dateAx>
        <c:axId val="10318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89504"/>
        <c:crosses val="autoZero"/>
        <c:auto val="1"/>
        <c:lblOffset val="100"/>
        <c:baseTimeUnit val="years"/>
      </c:dateAx>
      <c:valAx>
        <c:axId val="10318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8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93.82</c:v>
                </c:pt>
                <c:pt idx="1">
                  <c:v>93.91</c:v>
                </c:pt>
                <c:pt idx="2">
                  <c:v>94.44</c:v>
                </c:pt>
                <c:pt idx="3">
                  <c:v>94.61</c:v>
                </c:pt>
                <c:pt idx="4">
                  <c:v>94.88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C-4D08-B2E5-42AB909B4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94464"/>
        <c:axId val="10329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AC-4D08-B2E5-42AB909B4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94464"/>
        <c:axId val="103296384"/>
      </c:lineChart>
      <c:dateAx>
        <c:axId val="10329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96384"/>
        <c:crosses val="autoZero"/>
        <c:auto val="1"/>
        <c:lblOffset val="100"/>
        <c:baseTimeUnit val="years"/>
      </c:dateAx>
      <c:valAx>
        <c:axId val="10329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9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63.43</c:v>
                </c:pt>
                <c:pt idx="1">
                  <c:v>91.88</c:v>
                </c:pt>
                <c:pt idx="2">
                  <c:v>78.88</c:v>
                </c:pt>
                <c:pt idx="3">
                  <c:v>89.62</c:v>
                </c:pt>
                <c:pt idx="4">
                  <c:v>63.54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91-4416-A83D-11B14C478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55104"/>
        <c:axId val="1026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91-4416-A83D-11B14C478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55104"/>
        <c:axId val="102657024"/>
      </c:lineChart>
      <c:dateAx>
        <c:axId val="10265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57024"/>
        <c:crosses val="autoZero"/>
        <c:auto val="1"/>
        <c:lblOffset val="100"/>
        <c:baseTimeUnit val="years"/>
      </c:dateAx>
      <c:valAx>
        <c:axId val="1026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5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F2-409C-A346-2B9FD15B0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00544"/>
        <c:axId val="10270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F2-409C-A346-2B9FD15B0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00544"/>
        <c:axId val="102702464"/>
      </c:lineChart>
      <c:dateAx>
        <c:axId val="10270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02464"/>
        <c:crosses val="autoZero"/>
        <c:auto val="1"/>
        <c:lblOffset val="100"/>
        <c:baseTimeUnit val="years"/>
      </c:dateAx>
      <c:valAx>
        <c:axId val="10270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0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2-4447-A4A0-22093FB4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33696"/>
        <c:axId val="1027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D2-4447-A4A0-22093FB4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3696"/>
        <c:axId val="102744064"/>
      </c:lineChart>
      <c:dateAx>
        <c:axId val="10273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44064"/>
        <c:crosses val="autoZero"/>
        <c:auto val="1"/>
        <c:lblOffset val="100"/>
        <c:baseTimeUnit val="years"/>
      </c:dateAx>
      <c:valAx>
        <c:axId val="1027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3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CE-45E2-884E-25C1BF79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20576"/>
        <c:axId val="10292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CE-45E2-884E-25C1BF79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0576"/>
        <c:axId val="102922496"/>
      </c:lineChart>
      <c:dateAx>
        <c:axId val="10292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22496"/>
        <c:crosses val="autoZero"/>
        <c:auto val="1"/>
        <c:lblOffset val="100"/>
        <c:baseTimeUnit val="years"/>
      </c:dateAx>
      <c:valAx>
        <c:axId val="10292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2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2-4A7D-A65F-04DC44388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43744"/>
        <c:axId val="10302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82-4A7D-A65F-04DC44388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3744"/>
        <c:axId val="103027840"/>
      </c:lineChart>
      <c:dateAx>
        <c:axId val="10294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27840"/>
        <c:crosses val="autoZero"/>
        <c:auto val="1"/>
        <c:lblOffset val="100"/>
        <c:baseTimeUnit val="years"/>
      </c:dateAx>
      <c:valAx>
        <c:axId val="10302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4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646.52</c:v>
                </c:pt>
                <c:pt idx="1">
                  <c:v>601.98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4E-4B16-A611-B8062121D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62912"/>
        <c:axId val="10307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4E-4B16-A611-B8062121D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62912"/>
        <c:axId val="103073280"/>
      </c:lineChart>
      <c:dateAx>
        <c:axId val="10306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73280"/>
        <c:crosses val="autoZero"/>
        <c:auto val="1"/>
        <c:lblOffset val="100"/>
        <c:baseTimeUnit val="years"/>
      </c:dateAx>
      <c:valAx>
        <c:axId val="10307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6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35.68</c:v>
                </c:pt>
                <c:pt idx="1">
                  <c:v>33.43</c:v>
                </c:pt>
                <c:pt idx="2">
                  <c:v>31.76</c:v>
                </c:pt>
                <c:pt idx="3">
                  <c:v>36</c:v>
                </c:pt>
                <c:pt idx="4">
                  <c:v>44.7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FC-4489-B106-2673725D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08608"/>
        <c:axId val="10311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FC-4489-B106-2673725D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8608"/>
        <c:axId val="103110528"/>
      </c:lineChart>
      <c:dateAx>
        <c:axId val="10310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10528"/>
        <c:crosses val="autoZero"/>
        <c:auto val="1"/>
        <c:lblOffset val="100"/>
        <c:baseTimeUnit val="years"/>
      </c:dateAx>
      <c:valAx>
        <c:axId val="10311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0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276.92</c:v>
                </c:pt>
                <c:pt idx="1">
                  <c:v>300.39999999999998</c:v>
                </c:pt>
                <c:pt idx="2">
                  <c:v>318.27</c:v>
                </c:pt>
                <c:pt idx="3">
                  <c:v>295.81</c:v>
                </c:pt>
                <c:pt idx="4">
                  <c:v>240.98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EA-485A-BEC5-8AD29EDF6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37280"/>
        <c:axId val="10313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EA-485A-BEC5-8AD29EDF6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37280"/>
        <c:axId val="103139200"/>
      </c:lineChart>
      <c:dateAx>
        <c:axId val="10313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39200"/>
        <c:crosses val="autoZero"/>
        <c:auto val="1"/>
        <c:lblOffset val="100"/>
        <c:baseTimeUnit val="years"/>
      </c:dateAx>
      <c:valAx>
        <c:axId val="10313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3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静岡県　伊豆市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31411</v>
      </c>
      <c r="AM8" s="66"/>
      <c r="AN8" s="66"/>
      <c r="AO8" s="66"/>
      <c r="AP8" s="66"/>
      <c r="AQ8" s="66"/>
      <c r="AR8" s="66"/>
      <c r="AS8" s="66"/>
      <c r="AT8" s="65">
        <f>データ!T6</f>
        <v>363.97</v>
      </c>
      <c r="AU8" s="65"/>
      <c r="AV8" s="65"/>
      <c r="AW8" s="65"/>
      <c r="AX8" s="65"/>
      <c r="AY8" s="65"/>
      <c r="AZ8" s="65"/>
      <c r="BA8" s="65"/>
      <c r="BB8" s="65">
        <f>データ!U6</f>
        <v>86.3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8.24</v>
      </c>
      <c r="Q10" s="65"/>
      <c r="R10" s="65"/>
      <c r="S10" s="65"/>
      <c r="T10" s="65"/>
      <c r="U10" s="65"/>
      <c r="V10" s="65"/>
      <c r="W10" s="65">
        <f>データ!Q6</f>
        <v>71.150000000000006</v>
      </c>
      <c r="X10" s="65"/>
      <c r="Y10" s="65"/>
      <c r="Z10" s="65"/>
      <c r="AA10" s="65"/>
      <c r="AB10" s="65"/>
      <c r="AC10" s="65"/>
      <c r="AD10" s="66">
        <f>データ!R6</f>
        <v>2106</v>
      </c>
      <c r="AE10" s="66"/>
      <c r="AF10" s="66"/>
      <c r="AG10" s="66"/>
      <c r="AH10" s="66"/>
      <c r="AI10" s="66"/>
      <c r="AJ10" s="66"/>
      <c r="AK10" s="2"/>
      <c r="AL10" s="66">
        <f>データ!V6</f>
        <v>2561</v>
      </c>
      <c r="AM10" s="66"/>
      <c r="AN10" s="66"/>
      <c r="AO10" s="66"/>
      <c r="AP10" s="66"/>
      <c r="AQ10" s="66"/>
      <c r="AR10" s="66"/>
      <c r="AS10" s="66"/>
      <c r="AT10" s="65">
        <f>データ!W6</f>
        <v>1.39</v>
      </c>
      <c r="AU10" s="65"/>
      <c r="AV10" s="65"/>
      <c r="AW10" s="65"/>
      <c r="AX10" s="65"/>
      <c r="AY10" s="65"/>
      <c r="AZ10" s="65"/>
      <c r="BA10" s="65"/>
      <c r="BB10" s="65">
        <f>データ!X6</f>
        <v>1842.45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121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122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55</v>
      </c>
      <c r="O86" s="25" t="str">
        <f>データ!EO6</f>
        <v>【0.11】</v>
      </c>
    </row>
  </sheetData>
  <sheetProtection algorithmName="SHA-512" hashValue="m1t/uc0ex5cU866rjSSZblf2Uo2tucUNem9ei2HYkyBd6YO0PF3VFBHFUKC5bHx2/t0B7vSsmYzG4IJXR/YCUQ==" saltValue="hBizd1NVAzWr37sG5/4E1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67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79</v>
      </c>
      <c r="B5" s="30"/>
      <c r="C5" s="30"/>
      <c r="D5" s="30"/>
      <c r="E5" s="30"/>
      <c r="F5" s="30"/>
      <c r="G5" s="30"/>
      <c r="H5" s="31" t="s">
        <v>80</v>
      </c>
      <c r="I5" s="31" t="s">
        <v>81</v>
      </c>
      <c r="J5" s="31" t="s">
        <v>82</v>
      </c>
      <c r="K5" s="31" t="s">
        <v>83</v>
      </c>
      <c r="L5" s="31" t="s">
        <v>84</v>
      </c>
      <c r="M5" s="31" t="s">
        <v>5</v>
      </c>
      <c r="N5" s="31" t="s">
        <v>85</v>
      </c>
      <c r="O5" s="31" t="s">
        <v>86</v>
      </c>
      <c r="P5" s="31" t="s">
        <v>87</v>
      </c>
      <c r="Q5" s="31" t="s">
        <v>88</v>
      </c>
      <c r="R5" s="31" t="s">
        <v>89</v>
      </c>
      <c r="S5" s="31" t="s">
        <v>90</v>
      </c>
      <c r="T5" s="31" t="s">
        <v>91</v>
      </c>
      <c r="U5" s="31" t="s">
        <v>92</v>
      </c>
      <c r="V5" s="31" t="s">
        <v>93</v>
      </c>
      <c r="W5" s="31" t="s">
        <v>94</v>
      </c>
      <c r="X5" s="31" t="s">
        <v>95</v>
      </c>
      <c r="Y5" s="31" t="s">
        <v>96</v>
      </c>
      <c r="Z5" s="31" t="s">
        <v>97</v>
      </c>
      <c r="AA5" s="31" t="s">
        <v>98</v>
      </c>
      <c r="AB5" s="31" t="s">
        <v>99</v>
      </c>
      <c r="AC5" s="31" t="s">
        <v>100</v>
      </c>
      <c r="AD5" s="31" t="s">
        <v>101</v>
      </c>
      <c r="AE5" s="31" t="s">
        <v>102</v>
      </c>
      <c r="AF5" s="31" t="s">
        <v>103</v>
      </c>
      <c r="AG5" s="31" t="s">
        <v>104</v>
      </c>
      <c r="AH5" s="31" t="s">
        <v>105</v>
      </c>
      <c r="AI5" s="31" t="s">
        <v>43</v>
      </c>
      <c r="AJ5" s="31" t="s">
        <v>96</v>
      </c>
      <c r="AK5" s="31" t="s">
        <v>97</v>
      </c>
      <c r="AL5" s="31" t="s">
        <v>98</v>
      </c>
      <c r="AM5" s="31" t="s">
        <v>99</v>
      </c>
      <c r="AN5" s="31" t="s">
        <v>100</v>
      </c>
      <c r="AO5" s="31" t="s">
        <v>101</v>
      </c>
      <c r="AP5" s="31" t="s">
        <v>102</v>
      </c>
      <c r="AQ5" s="31" t="s">
        <v>103</v>
      </c>
      <c r="AR5" s="31" t="s">
        <v>104</v>
      </c>
      <c r="AS5" s="31" t="s">
        <v>105</v>
      </c>
      <c r="AT5" s="31" t="s">
        <v>106</v>
      </c>
      <c r="AU5" s="31" t="s">
        <v>96</v>
      </c>
      <c r="AV5" s="31" t="s">
        <v>97</v>
      </c>
      <c r="AW5" s="31" t="s">
        <v>98</v>
      </c>
      <c r="AX5" s="31" t="s">
        <v>99</v>
      </c>
      <c r="AY5" s="31" t="s">
        <v>100</v>
      </c>
      <c r="AZ5" s="31" t="s">
        <v>101</v>
      </c>
      <c r="BA5" s="31" t="s">
        <v>102</v>
      </c>
      <c r="BB5" s="31" t="s">
        <v>103</v>
      </c>
      <c r="BC5" s="31" t="s">
        <v>104</v>
      </c>
      <c r="BD5" s="31" t="s">
        <v>105</v>
      </c>
      <c r="BE5" s="31" t="s">
        <v>106</v>
      </c>
      <c r="BF5" s="31" t="s">
        <v>96</v>
      </c>
      <c r="BG5" s="31" t="s">
        <v>97</v>
      </c>
      <c r="BH5" s="31" t="s">
        <v>98</v>
      </c>
      <c r="BI5" s="31" t="s">
        <v>99</v>
      </c>
      <c r="BJ5" s="31" t="s">
        <v>100</v>
      </c>
      <c r="BK5" s="31" t="s">
        <v>101</v>
      </c>
      <c r="BL5" s="31" t="s">
        <v>102</v>
      </c>
      <c r="BM5" s="31" t="s">
        <v>103</v>
      </c>
      <c r="BN5" s="31" t="s">
        <v>104</v>
      </c>
      <c r="BO5" s="31" t="s">
        <v>105</v>
      </c>
      <c r="BP5" s="31" t="s">
        <v>106</v>
      </c>
      <c r="BQ5" s="31" t="s">
        <v>96</v>
      </c>
      <c r="BR5" s="31" t="s">
        <v>97</v>
      </c>
      <c r="BS5" s="31" t="s">
        <v>98</v>
      </c>
      <c r="BT5" s="31" t="s">
        <v>99</v>
      </c>
      <c r="BU5" s="31" t="s">
        <v>100</v>
      </c>
      <c r="BV5" s="31" t="s">
        <v>101</v>
      </c>
      <c r="BW5" s="31" t="s">
        <v>102</v>
      </c>
      <c r="BX5" s="31" t="s">
        <v>103</v>
      </c>
      <c r="BY5" s="31" t="s">
        <v>104</v>
      </c>
      <c r="BZ5" s="31" t="s">
        <v>105</v>
      </c>
      <c r="CA5" s="31" t="s">
        <v>106</v>
      </c>
      <c r="CB5" s="31" t="s">
        <v>96</v>
      </c>
      <c r="CC5" s="31" t="s">
        <v>97</v>
      </c>
      <c r="CD5" s="31" t="s">
        <v>98</v>
      </c>
      <c r="CE5" s="31" t="s">
        <v>99</v>
      </c>
      <c r="CF5" s="31" t="s">
        <v>100</v>
      </c>
      <c r="CG5" s="31" t="s">
        <v>101</v>
      </c>
      <c r="CH5" s="31" t="s">
        <v>102</v>
      </c>
      <c r="CI5" s="31" t="s">
        <v>103</v>
      </c>
      <c r="CJ5" s="31" t="s">
        <v>104</v>
      </c>
      <c r="CK5" s="31" t="s">
        <v>105</v>
      </c>
      <c r="CL5" s="31" t="s">
        <v>106</v>
      </c>
      <c r="CM5" s="31" t="s">
        <v>96</v>
      </c>
      <c r="CN5" s="31" t="s">
        <v>97</v>
      </c>
      <c r="CO5" s="31" t="s">
        <v>98</v>
      </c>
      <c r="CP5" s="31" t="s">
        <v>99</v>
      </c>
      <c r="CQ5" s="31" t="s">
        <v>100</v>
      </c>
      <c r="CR5" s="31" t="s">
        <v>101</v>
      </c>
      <c r="CS5" s="31" t="s">
        <v>102</v>
      </c>
      <c r="CT5" s="31" t="s">
        <v>103</v>
      </c>
      <c r="CU5" s="31" t="s">
        <v>104</v>
      </c>
      <c r="CV5" s="31" t="s">
        <v>105</v>
      </c>
      <c r="CW5" s="31" t="s">
        <v>106</v>
      </c>
      <c r="CX5" s="31" t="s">
        <v>96</v>
      </c>
      <c r="CY5" s="31" t="s">
        <v>97</v>
      </c>
      <c r="CZ5" s="31" t="s">
        <v>98</v>
      </c>
      <c r="DA5" s="31" t="s">
        <v>99</v>
      </c>
      <c r="DB5" s="31" t="s">
        <v>100</v>
      </c>
      <c r="DC5" s="31" t="s">
        <v>101</v>
      </c>
      <c r="DD5" s="31" t="s">
        <v>102</v>
      </c>
      <c r="DE5" s="31" t="s">
        <v>103</v>
      </c>
      <c r="DF5" s="31" t="s">
        <v>104</v>
      </c>
      <c r="DG5" s="31" t="s">
        <v>105</v>
      </c>
      <c r="DH5" s="31" t="s">
        <v>106</v>
      </c>
      <c r="DI5" s="31" t="s">
        <v>96</v>
      </c>
      <c r="DJ5" s="31" t="s">
        <v>97</v>
      </c>
      <c r="DK5" s="31" t="s">
        <v>98</v>
      </c>
      <c r="DL5" s="31" t="s">
        <v>99</v>
      </c>
      <c r="DM5" s="31" t="s">
        <v>100</v>
      </c>
      <c r="DN5" s="31" t="s">
        <v>101</v>
      </c>
      <c r="DO5" s="31" t="s">
        <v>102</v>
      </c>
      <c r="DP5" s="31" t="s">
        <v>103</v>
      </c>
      <c r="DQ5" s="31" t="s">
        <v>104</v>
      </c>
      <c r="DR5" s="31" t="s">
        <v>105</v>
      </c>
      <c r="DS5" s="31" t="s">
        <v>106</v>
      </c>
      <c r="DT5" s="31" t="s">
        <v>96</v>
      </c>
      <c r="DU5" s="31" t="s">
        <v>97</v>
      </c>
      <c r="DV5" s="31" t="s">
        <v>98</v>
      </c>
      <c r="DW5" s="31" t="s">
        <v>99</v>
      </c>
      <c r="DX5" s="31" t="s">
        <v>100</v>
      </c>
      <c r="DY5" s="31" t="s">
        <v>101</v>
      </c>
      <c r="DZ5" s="31" t="s">
        <v>102</v>
      </c>
      <c r="EA5" s="31" t="s">
        <v>103</v>
      </c>
      <c r="EB5" s="31" t="s">
        <v>104</v>
      </c>
      <c r="EC5" s="31" t="s">
        <v>105</v>
      </c>
      <c r="ED5" s="31" t="s">
        <v>106</v>
      </c>
      <c r="EE5" s="31" t="s">
        <v>96</v>
      </c>
      <c r="EF5" s="31" t="s">
        <v>97</v>
      </c>
      <c r="EG5" s="31" t="s">
        <v>98</v>
      </c>
      <c r="EH5" s="31" t="s">
        <v>99</v>
      </c>
      <c r="EI5" s="31" t="s">
        <v>100</v>
      </c>
      <c r="EJ5" s="31" t="s">
        <v>101</v>
      </c>
      <c r="EK5" s="31" t="s">
        <v>102</v>
      </c>
      <c r="EL5" s="31" t="s">
        <v>103</v>
      </c>
      <c r="EM5" s="31" t="s">
        <v>104</v>
      </c>
      <c r="EN5" s="31" t="s">
        <v>105</v>
      </c>
      <c r="EO5" s="31" t="s">
        <v>106</v>
      </c>
    </row>
    <row r="6" spans="1:145" s="35" customFormat="1" x14ac:dyDescent="0.15">
      <c r="A6" s="27" t="s">
        <v>107</v>
      </c>
      <c r="B6" s="32">
        <f>B7</f>
        <v>2017</v>
      </c>
      <c r="C6" s="32">
        <f t="shared" ref="C6:X6" si="3">C7</f>
        <v>222224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静岡県　伊豆市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8.24</v>
      </c>
      <c r="Q6" s="33">
        <f t="shared" si="3"/>
        <v>71.150000000000006</v>
      </c>
      <c r="R6" s="33">
        <f t="shared" si="3"/>
        <v>2106</v>
      </c>
      <c r="S6" s="33">
        <f t="shared" si="3"/>
        <v>31411</v>
      </c>
      <c r="T6" s="33">
        <f t="shared" si="3"/>
        <v>363.97</v>
      </c>
      <c r="U6" s="33">
        <f t="shared" si="3"/>
        <v>86.3</v>
      </c>
      <c r="V6" s="33">
        <f t="shared" si="3"/>
        <v>2561</v>
      </c>
      <c r="W6" s="33">
        <f t="shared" si="3"/>
        <v>1.39</v>
      </c>
      <c r="X6" s="33">
        <f t="shared" si="3"/>
        <v>1842.45</v>
      </c>
      <c r="Y6" s="34">
        <f>IF(Y7="",NA(),Y7)</f>
        <v>63.43</v>
      </c>
      <c r="Z6" s="34">
        <f t="shared" ref="Z6:AH6" si="4">IF(Z7="",NA(),Z7)</f>
        <v>91.88</v>
      </c>
      <c r="AA6" s="34">
        <f t="shared" si="4"/>
        <v>78.88</v>
      </c>
      <c r="AB6" s="34">
        <f t="shared" si="4"/>
        <v>89.62</v>
      </c>
      <c r="AC6" s="34">
        <f t="shared" si="4"/>
        <v>63.54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646.52</v>
      </c>
      <c r="BG6" s="34">
        <f t="shared" ref="BG6:BO6" si="7">IF(BG7="",NA(),BG7)</f>
        <v>601.98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35.68</v>
      </c>
      <c r="BR6" s="34">
        <f t="shared" ref="BR6:BZ6" si="8">IF(BR7="",NA(),BR7)</f>
        <v>33.43</v>
      </c>
      <c r="BS6" s="34">
        <f t="shared" si="8"/>
        <v>31.76</v>
      </c>
      <c r="BT6" s="34">
        <f t="shared" si="8"/>
        <v>36</v>
      </c>
      <c r="BU6" s="34">
        <f t="shared" si="8"/>
        <v>44.7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276.92</v>
      </c>
      <c r="CC6" s="34">
        <f t="shared" ref="CC6:CK6" si="9">IF(CC7="",NA(),CC7)</f>
        <v>300.39999999999998</v>
      </c>
      <c r="CD6" s="34">
        <f t="shared" si="9"/>
        <v>318.27</v>
      </c>
      <c r="CE6" s="34">
        <f t="shared" si="9"/>
        <v>295.81</v>
      </c>
      <c r="CF6" s="34">
        <f t="shared" si="9"/>
        <v>240.98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74.73</v>
      </c>
      <c r="CN6" s="34">
        <f t="shared" ref="CN6:CV6" si="10">IF(CN7="",NA(),CN7)</f>
        <v>60.58</v>
      </c>
      <c r="CO6" s="34">
        <f t="shared" si="10"/>
        <v>61.33</v>
      </c>
      <c r="CP6" s="34">
        <f t="shared" si="10"/>
        <v>64.97</v>
      </c>
      <c r="CQ6" s="34">
        <f t="shared" si="10"/>
        <v>66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93.82</v>
      </c>
      <c r="CY6" s="34">
        <f t="shared" ref="CY6:DG6" si="11">IF(CY7="",NA(),CY7)</f>
        <v>93.91</v>
      </c>
      <c r="CZ6" s="34">
        <f t="shared" si="11"/>
        <v>94.44</v>
      </c>
      <c r="DA6" s="34">
        <f t="shared" si="11"/>
        <v>94.61</v>
      </c>
      <c r="DB6" s="34">
        <f t="shared" si="11"/>
        <v>94.88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0.16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222224</v>
      </c>
      <c r="D7" s="36">
        <v>47</v>
      </c>
      <c r="E7" s="36">
        <v>17</v>
      </c>
      <c r="F7" s="36">
        <v>5</v>
      </c>
      <c r="G7" s="36">
        <v>0</v>
      </c>
      <c r="H7" s="36" t="s">
        <v>108</v>
      </c>
      <c r="I7" s="36" t="s">
        <v>109</v>
      </c>
      <c r="J7" s="36" t="s">
        <v>110</v>
      </c>
      <c r="K7" s="36" t="s">
        <v>111</v>
      </c>
      <c r="L7" s="36" t="s">
        <v>112</v>
      </c>
      <c r="M7" s="36" t="s">
        <v>113</v>
      </c>
      <c r="N7" s="37" t="s">
        <v>114</v>
      </c>
      <c r="O7" s="37" t="s">
        <v>115</v>
      </c>
      <c r="P7" s="37">
        <v>8.24</v>
      </c>
      <c r="Q7" s="37">
        <v>71.150000000000006</v>
      </c>
      <c r="R7" s="37">
        <v>2106</v>
      </c>
      <c r="S7" s="37">
        <v>31411</v>
      </c>
      <c r="T7" s="37">
        <v>363.97</v>
      </c>
      <c r="U7" s="37">
        <v>86.3</v>
      </c>
      <c r="V7" s="37">
        <v>2561</v>
      </c>
      <c r="W7" s="37">
        <v>1.39</v>
      </c>
      <c r="X7" s="37">
        <v>1842.45</v>
      </c>
      <c r="Y7" s="37">
        <v>63.43</v>
      </c>
      <c r="Z7" s="37">
        <v>91.88</v>
      </c>
      <c r="AA7" s="37">
        <v>78.88</v>
      </c>
      <c r="AB7" s="37">
        <v>89.62</v>
      </c>
      <c r="AC7" s="37">
        <v>63.54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646.52</v>
      </c>
      <c r="BG7" s="37">
        <v>601.98</v>
      </c>
      <c r="BH7" s="37">
        <v>0</v>
      </c>
      <c r="BI7" s="37">
        <v>0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35.68</v>
      </c>
      <c r="BR7" s="37">
        <v>33.43</v>
      </c>
      <c r="BS7" s="37">
        <v>31.76</v>
      </c>
      <c r="BT7" s="37">
        <v>36</v>
      </c>
      <c r="BU7" s="37">
        <v>44.7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276.92</v>
      </c>
      <c r="CC7" s="37">
        <v>300.39999999999998</v>
      </c>
      <c r="CD7" s="37">
        <v>318.27</v>
      </c>
      <c r="CE7" s="37">
        <v>295.81</v>
      </c>
      <c r="CF7" s="37">
        <v>240.98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74.73</v>
      </c>
      <c r="CN7" s="37">
        <v>60.58</v>
      </c>
      <c r="CO7" s="37">
        <v>61.33</v>
      </c>
      <c r="CP7" s="37">
        <v>64.97</v>
      </c>
      <c r="CQ7" s="37">
        <v>66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93.82</v>
      </c>
      <c r="CY7" s="37">
        <v>93.91</v>
      </c>
      <c r="CZ7" s="37">
        <v>94.44</v>
      </c>
      <c r="DA7" s="37">
        <v>94.61</v>
      </c>
      <c r="DB7" s="37">
        <v>94.88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0.16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116</v>
      </c>
      <c r="C9" s="39" t="s">
        <v>117</v>
      </c>
      <c r="D9" s="39" t="s">
        <v>118</v>
      </c>
      <c r="E9" s="39" t="s">
        <v>119</v>
      </c>
      <c r="F9" s="39" t="s">
        <v>120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岩間　雅史</cp:lastModifiedBy>
  <cp:lastPrinted>2019-02-05T08:07:39Z</cp:lastPrinted>
  <dcterms:created xsi:type="dcterms:W3CDTF">2018-12-03T09:25:42Z</dcterms:created>
  <dcterms:modified xsi:type="dcterms:W3CDTF">2019-02-05T08:07:40Z</dcterms:modified>
  <cp:category/>
</cp:coreProperties>
</file>