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R69svlUIkzigfhw11nAtH3QK8riBZhX8SYS15cGA3jvlPZrvxrrHXfdI6Y/sdYpSS4SL0aOb90S/1hRx8HQCA==" workbookSaltValue="R8xzspPaSpj2eGv3yC3Qx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<sst xmlns="http://schemas.openxmlformats.org/spreadsheetml/2006/main" count="232" uniqueCount="120">
  <si>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</si>
  <si>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</si>
  <si>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</si>
  <si>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</si>
  <si>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</si>
  <si>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</si>
  <si>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</si>
  <si>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</si>
  <si>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</si>
  <si>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</si>
  <si>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</si>
  <si>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</si>
  <si>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</si>
  <si>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</si>
  <si>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</si>
  <si>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</si>
  <si>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</si>
  <si>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</si>
  <si>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</si>
  <si>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</si>
  <si>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</si>
  <si>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</si>
  <si>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</si>
  <si>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</si>
  <si>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</si>
  <si>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</si>
  <si>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</si>
  <si>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</si>
  <si>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</si>
  <si>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</si>
  <si>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</si>
  <si>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</si>
  <si>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</si>
  <si>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</si>
  <si>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</si>
  <si>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</si>
  <si>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</si>
  <si>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</si>
  <si>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</si>
  <si>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</si>
  <si>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</si>
  <si>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</si>
  <si>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</si>
  <si>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</si>
  <si>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</si>
  <si>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</si>
  <si>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</si>
  <si>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</si>
  <si>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</si>
  <si>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</si>
  <si>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</si>
  <si>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</si>
  <si>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</si>
  <si>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</si>
  <si>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</si>
  <si>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</si>
  <si>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</si>
  <si>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</si>
  <si>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</si>
  <si>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</si>
  <si>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</si>
  <si>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</si>
  <si>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</si>
  <si>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</si>
  <si>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</si>
  <si>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</si>
  <si>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</si>
  <si>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</si>
  <si>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</si>
  <si>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</si>
  <si>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</si>
  <si>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</si>
  <si>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</si>
  <si>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</si>
  <si>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</si>
  <si>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</si>
  <si>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</si>
  <si>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</si>
  <si>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</si>
  <si>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</si>
  <si>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</si>
  <si>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</si>
  <si>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</si>
  <si>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</si>
  <si>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</si>
  <si>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</si>
  <si>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</si>
  <si>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</si>
  <si>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</si>
  <si>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</si>
  <si>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</si>
  <si>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</si>
  <si>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</si>
  <si>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</si>
  <si>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</si>
  <si>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</si>
  <si>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</si>
  <si>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</si>
  <si>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</si>
  <si>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</si>
  <si>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</si>
  <si>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</si>
  <si>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</si>
  <si>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</si>
  <si>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</si>
  <si>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伊豆市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</si>
  <si>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</si>
  <si>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</si>
  <si>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</si>
  <si>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</si>
  <si>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</si>
  <si>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</si>
  <si>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</si>
  <si>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</si>
  <si>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</si>
  <si>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</si>
  <si>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</si>
  <si>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③人員削減もあり、前年に比べ管路更新工事を抑制することになったので、管路更新率は下がった。
②また、布設替えを行った際に撤去した旧管が固定資産に登録されていない不明管であることが多く、更新した管に比例した除却ができなかったことも管路経年化率を上げる結果となった。</t>
    <rPh sb="1" eb="3">
      <t>ジンイン</t>
    </rPh>
    <rPh sb="3" eb="5">
      <t>サクゲン</t>
    </rPh>
    <rPh sb="9" eb="11">
      <t>ゼンネン</t>
    </rPh>
    <rPh sb="12" eb="13">
      <t>クラ</t>
    </rPh>
    <rPh sb="14" eb="16">
      <t>カンロ</t>
    </rPh>
    <rPh sb="16" eb="18">
      <t>コウシン</t>
    </rPh>
    <rPh sb="18" eb="20">
      <t>コウジ</t>
    </rPh>
    <rPh sb="21" eb="23">
      <t>ヨクセイ</t>
    </rPh>
    <rPh sb="34" eb="36">
      <t>カンロ</t>
    </rPh>
    <rPh sb="36" eb="38">
      <t>コウシン</t>
    </rPh>
    <rPh sb="38" eb="39">
      <t>リツ</t>
    </rPh>
    <rPh sb="40" eb="41">
      <t>サ</t>
    </rPh>
    <rPh sb="50" eb="52">
      <t>フセツ</t>
    </rPh>
    <rPh sb="52" eb="53">
      <t>ガ</t>
    </rPh>
    <rPh sb="55" eb="56">
      <t>オコナ</t>
    </rPh>
    <rPh sb="58" eb="59">
      <t>サイ</t>
    </rPh>
    <rPh sb="60" eb="62">
      <t>テッキョ</t>
    </rPh>
    <rPh sb="64" eb="65">
      <t>キュウ</t>
    </rPh>
    <rPh sb="65" eb="66">
      <t>カン</t>
    </rPh>
    <rPh sb="67" eb="69">
      <t>コテイ</t>
    </rPh>
    <rPh sb="69" eb="71">
      <t>シサン</t>
    </rPh>
    <rPh sb="72" eb="74">
      <t>トウロク</t>
    </rPh>
    <rPh sb="80" eb="82">
      <t>フメイ</t>
    </rPh>
    <rPh sb="82" eb="83">
      <t>カン</t>
    </rPh>
    <rPh sb="89" eb="90">
      <t>オオ</t>
    </rPh>
    <rPh sb="92" eb="94">
      <t>コウシン</t>
    </rPh>
    <rPh sb="96" eb="97">
      <t>カン</t>
    </rPh>
    <rPh sb="98" eb="100">
      <t>ヒレイ</t>
    </rPh>
    <rPh sb="102" eb="104">
      <t>ジョキャク</t>
    </rPh>
    <rPh sb="114" eb="116">
      <t>カンロ</t>
    </rPh>
    <rPh sb="116" eb="118">
      <t>ケイネン</t>
    </rPh>
    <rPh sb="118" eb="119">
      <t>カ</t>
    </rPh>
    <rPh sb="119" eb="120">
      <t>リツ</t>
    </rPh>
    <rPh sb="121" eb="122">
      <t>ア</t>
    </rPh>
    <rPh sb="124" eb="126">
      <t>ケッカ</t>
    </rPh>
    <phoneticPr fontId="4"/>
  </si>
  <si>
    <t>人口減少に伴う使用料の減少により、今後の収入の減少と、老朽化による施設の維持管理費用の増加が確実であることから、収支のバランスを保ちながら水道事業を運営することが重要。
漏水事故対応が増加していることから、長期的な計画で施設を更新し、修繕費用を抑えることも必要。このまま給水収益が減少を続ける場合、料金改定も視野に入れる必要がある。
また、費用削減の方針により職員数が不足しており、職員一人一人の負担が多くくなっていることも問題。</t>
    <rPh sb="0" eb="2">
      <t>ジンコウ</t>
    </rPh>
    <rPh sb="2" eb="4">
      <t>ゲンショウ</t>
    </rPh>
    <rPh sb="5" eb="6">
      <t>トモナ</t>
    </rPh>
    <rPh sb="7" eb="10">
      <t>シヨウリョウ</t>
    </rPh>
    <rPh sb="11" eb="13">
      <t>ゲンショウ</t>
    </rPh>
    <rPh sb="17" eb="19">
      <t>コンゴ</t>
    </rPh>
    <rPh sb="20" eb="22">
      <t>シュウニュウ</t>
    </rPh>
    <rPh sb="23" eb="25">
      <t>ゲンショウ</t>
    </rPh>
    <rPh sb="27" eb="30">
      <t>ロウキュウカ</t>
    </rPh>
    <rPh sb="33" eb="35">
      <t>シセツ</t>
    </rPh>
    <rPh sb="36" eb="38">
      <t>イジ</t>
    </rPh>
    <rPh sb="38" eb="40">
      <t>カンリ</t>
    </rPh>
    <rPh sb="40" eb="42">
      <t>ヒヨウ</t>
    </rPh>
    <rPh sb="43" eb="45">
      <t>ゾウカ</t>
    </rPh>
    <rPh sb="46" eb="48">
      <t>カクジツ</t>
    </rPh>
    <rPh sb="56" eb="58">
      <t>シュウシ</t>
    </rPh>
    <rPh sb="64" eb="65">
      <t>タモ</t>
    </rPh>
    <rPh sb="69" eb="71">
      <t>スイドウ</t>
    </rPh>
    <rPh sb="71" eb="73">
      <t>ジギョウ</t>
    </rPh>
    <rPh sb="74" eb="76">
      <t>ウンエイ</t>
    </rPh>
    <rPh sb="81" eb="83">
      <t>ジュウヨウ</t>
    </rPh>
    <rPh sb="85" eb="87">
      <t>ロウスイ</t>
    </rPh>
    <rPh sb="87" eb="89">
      <t>ジコ</t>
    </rPh>
    <rPh sb="89" eb="91">
      <t>タイオウ</t>
    </rPh>
    <rPh sb="92" eb="94">
      <t>ゾウカ</t>
    </rPh>
    <rPh sb="103" eb="106">
      <t>チョウキテキ</t>
    </rPh>
    <rPh sb="107" eb="109">
      <t>ケイカク</t>
    </rPh>
    <rPh sb="110" eb="112">
      <t>シセツ</t>
    </rPh>
    <rPh sb="113" eb="115">
      <t>コウシン</t>
    </rPh>
    <rPh sb="117" eb="119">
      <t>シュウゼン</t>
    </rPh>
    <rPh sb="119" eb="121">
      <t>ヒヨウ</t>
    </rPh>
    <rPh sb="122" eb="123">
      <t>オサ</t>
    </rPh>
    <rPh sb="128" eb="130">
      <t>ヒツヨウ</t>
    </rPh>
    <rPh sb="135" eb="137">
      <t>キュウスイ</t>
    </rPh>
    <rPh sb="137" eb="139">
      <t>シュウエキ</t>
    </rPh>
    <rPh sb="140" eb="142">
      <t>ゲンショウ</t>
    </rPh>
    <rPh sb="143" eb="144">
      <t>ツヅ</t>
    </rPh>
    <rPh sb="146" eb="148">
      <t>バアイ</t>
    </rPh>
    <rPh sb="149" eb="151">
      <t>リョウキン</t>
    </rPh>
    <rPh sb="151" eb="153">
      <t>カイテイ</t>
    </rPh>
    <rPh sb="154" eb="156">
      <t>シヤ</t>
    </rPh>
    <rPh sb="157" eb="158">
      <t>イ</t>
    </rPh>
    <rPh sb="160" eb="162">
      <t>ヒツヨウ</t>
    </rPh>
    <rPh sb="170" eb="172">
      <t>ヒヨウ</t>
    </rPh>
    <rPh sb="172" eb="174">
      <t>サクゲン</t>
    </rPh>
    <rPh sb="175" eb="177">
      <t>ホウシン</t>
    </rPh>
    <rPh sb="180" eb="182">
      <t>ショクイン</t>
    </rPh>
    <rPh sb="182" eb="183">
      <t>スウ</t>
    </rPh>
    <rPh sb="184" eb="186">
      <t>フソク</t>
    </rPh>
    <rPh sb="191" eb="193">
      <t>ショクイン</t>
    </rPh>
    <rPh sb="193" eb="195">
      <t>ヒトリ</t>
    </rPh>
    <rPh sb="195" eb="197">
      <t>ヒトリ</t>
    </rPh>
    <rPh sb="198" eb="200">
      <t>フタン</t>
    </rPh>
    <rPh sb="201" eb="202">
      <t>オオ</t>
    </rPh>
    <rPh sb="212" eb="214">
      <t>モンダイ</t>
    </rPh>
    <phoneticPr fontId="4"/>
  </si>
  <si>
    <t>人口減少等による給水収益が減少を続ける中、平成29年度は漏水事故多発による修繕費の増加、渇水等に伴い水量供給のためポンプ稼働増加と単価値上げによる電気料の増加、漏水対応の新たな業務委託開始による委託費の増加等、費用が前年に比べ大幅に増加し、その結果①経常収支比率、⑤料金回収率、⑥給水原価に影響した。
④企業債借入を抑制した結果、起債償還が進み企業債残高は減少を続けている。
⑧毎年限られた範囲ではあるが、漏水調査、管路や水道施設の更新を少しずつ進めてきたことで、わずかではあるが有収率は上がっている。</t>
    <rPh sb="0" eb="2">
      <t>ジンコウ</t>
    </rPh>
    <rPh sb="2" eb="4">
      <t>ゲンショウ</t>
    </rPh>
    <rPh sb="4" eb="5">
      <t>トウ</t>
    </rPh>
    <rPh sb="8" eb="10">
      <t>キュウスイ</t>
    </rPh>
    <rPh sb="10" eb="12">
      <t>シュウエキ</t>
    </rPh>
    <rPh sb="13" eb="15">
      <t>ゲンショウ</t>
    </rPh>
    <rPh sb="16" eb="17">
      <t>ツヅ</t>
    </rPh>
    <rPh sb="19" eb="20">
      <t>ナカ</t>
    </rPh>
    <rPh sb="21" eb="23">
      <t>ヘイセイ</t>
    </rPh>
    <rPh sb="25" eb="26">
      <t>ネン</t>
    </rPh>
    <rPh sb="26" eb="27">
      <t>ド</t>
    </rPh>
    <rPh sb="28" eb="30">
      <t>ロウスイ</t>
    </rPh>
    <rPh sb="30" eb="32">
      <t>ジコ</t>
    </rPh>
    <rPh sb="32" eb="34">
      <t>タハツ</t>
    </rPh>
    <rPh sb="37" eb="39">
      <t>シュウゼン</t>
    </rPh>
    <rPh sb="39" eb="40">
      <t>ヒ</t>
    </rPh>
    <rPh sb="41" eb="43">
      <t>ゾウカ</t>
    </rPh>
    <rPh sb="44" eb="46">
      <t>カッスイ</t>
    </rPh>
    <rPh sb="46" eb="47">
      <t>トウ</t>
    </rPh>
    <rPh sb="48" eb="49">
      <t>トモナ</t>
    </rPh>
    <rPh sb="50" eb="52">
      <t>スイリョウ</t>
    </rPh>
    <rPh sb="52" eb="54">
      <t>キョウキュウ</t>
    </rPh>
    <rPh sb="60" eb="62">
      <t>カドウ</t>
    </rPh>
    <rPh sb="62" eb="64">
      <t>ゾウカ</t>
    </rPh>
    <rPh sb="65" eb="67">
      <t>タンカ</t>
    </rPh>
    <rPh sb="67" eb="69">
      <t>ネア</t>
    </rPh>
    <rPh sb="73" eb="75">
      <t>デンキ</t>
    </rPh>
    <rPh sb="75" eb="76">
      <t>リョウ</t>
    </rPh>
    <rPh sb="77" eb="79">
      <t>ゾウカ</t>
    </rPh>
    <rPh sb="80" eb="82">
      <t>ロウスイ</t>
    </rPh>
    <rPh sb="82" eb="84">
      <t>タイオウ</t>
    </rPh>
    <rPh sb="85" eb="86">
      <t>アラ</t>
    </rPh>
    <rPh sb="88" eb="90">
      <t>ギョウム</t>
    </rPh>
    <rPh sb="90" eb="92">
      <t>イタク</t>
    </rPh>
    <rPh sb="92" eb="94">
      <t>カイシ</t>
    </rPh>
    <rPh sb="97" eb="99">
      <t>イタク</t>
    </rPh>
    <rPh sb="99" eb="100">
      <t>ヒ</t>
    </rPh>
    <rPh sb="101" eb="103">
      <t>ゾウカ</t>
    </rPh>
    <rPh sb="103" eb="104">
      <t>トウ</t>
    </rPh>
    <rPh sb="105" eb="107">
      <t>ヒヨウ</t>
    </rPh>
    <rPh sb="108" eb="110">
      <t>ゼンネン</t>
    </rPh>
    <rPh sb="111" eb="112">
      <t>クラ</t>
    </rPh>
    <rPh sb="113" eb="115">
      <t>オオハバ</t>
    </rPh>
    <rPh sb="116" eb="118">
      <t>ゾウカ</t>
    </rPh>
    <rPh sb="122" eb="124">
      <t>ケッカ</t>
    </rPh>
    <rPh sb="125" eb="127">
      <t>ケイジョウ</t>
    </rPh>
    <rPh sb="127" eb="129">
      <t>シュウシ</t>
    </rPh>
    <rPh sb="129" eb="131">
      <t>ヒリツ</t>
    </rPh>
    <rPh sb="133" eb="135">
      <t>リョウキン</t>
    </rPh>
    <rPh sb="135" eb="137">
      <t>カイシュウ</t>
    </rPh>
    <rPh sb="137" eb="138">
      <t>リツ</t>
    </rPh>
    <rPh sb="140" eb="142">
      <t>キュウスイ</t>
    </rPh>
    <rPh sb="142" eb="144">
      <t>ゲンカ</t>
    </rPh>
    <rPh sb="145" eb="147">
      <t>エイキョウ</t>
    </rPh>
    <rPh sb="152" eb="154">
      <t>キギョウ</t>
    </rPh>
    <rPh sb="154" eb="155">
      <t>サイ</t>
    </rPh>
    <rPh sb="155" eb="157">
      <t>カリイレ</t>
    </rPh>
    <rPh sb="158" eb="160">
      <t>ヨクセイ</t>
    </rPh>
    <rPh sb="162" eb="164">
      <t>ケッカ</t>
    </rPh>
    <rPh sb="165" eb="167">
      <t>キサイ</t>
    </rPh>
    <rPh sb="167" eb="169">
      <t>ショウカン</t>
    </rPh>
    <rPh sb="170" eb="171">
      <t>スス</t>
    </rPh>
    <rPh sb="172" eb="174">
      <t>キギョウ</t>
    </rPh>
    <rPh sb="174" eb="175">
      <t>サイ</t>
    </rPh>
    <rPh sb="175" eb="177">
      <t>ザンダカ</t>
    </rPh>
    <rPh sb="178" eb="180">
      <t>ゲンショウ</t>
    </rPh>
    <rPh sb="181" eb="182">
      <t>ツヅ</t>
    </rPh>
    <rPh sb="189" eb="191">
      <t>マイトシ</t>
    </rPh>
    <rPh sb="191" eb="192">
      <t>カギ</t>
    </rPh>
    <rPh sb="195" eb="197">
      <t>ハンイ</t>
    </rPh>
    <rPh sb="203" eb="205">
      <t>ロウスイ</t>
    </rPh>
    <rPh sb="205" eb="207">
      <t>チョウサ</t>
    </rPh>
    <rPh sb="208" eb="210">
      <t>カンロ</t>
    </rPh>
    <rPh sb="211" eb="213">
      <t>スイドウ</t>
    </rPh>
    <rPh sb="213" eb="215">
      <t>シセツ</t>
    </rPh>
    <rPh sb="216" eb="218">
      <t>コウシン</t>
    </rPh>
    <rPh sb="219" eb="220">
      <t>スコ</t>
    </rPh>
    <rPh sb="223" eb="224">
      <t>スス</t>
    </rPh>
    <rPh sb="240" eb="242">
      <t>ユウシュウ</t>
    </rPh>
    <rPh sb="242" eb="243">
      <t>リツ</t>
    </rPh>
    <rPh sb="244" eb="245">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</si>
</sst>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0.77</c:v>
                </c:pt>
                <c:pt idx="1">
                  <c:v>0.47</c:v>
                </c:pt>
                <c:pt idx="2">
                  <c:v>0.76</c:v>
                </c:pt>
                <c:pt idx="3">
                  <c:v>1.01</c:v>
                </c:pt>
                <c:pt idx="4">
                  <c:v>0.52</c:v>
                </c:pt>
              </c:numCache>
            </c:numRef>
          </c:val>
          <c:extLst xmlns:c16r2="http://schemas.microsoft.com/office/drawing/2015/06/chart">
            <c:ext xmlns:c16="http://schemas.microsoft.com/office/drawing/2014/chart" uri="{C3380CC4-5D6E-409C-BE32-E72D297353CC}">
              <c16:uniqueId val="{00000000-BB05-4C7A-8567-233502531C3E}"/>
            </c:ext>
          </c:extLst>
        </c:ser>
        <c:dLbls>
          <c:showLegendKey val="0"/>
          <c:showVal val="0"/>
          <c:showCatName val="0"/>
          <c:showSerName val="0"/>
          <c:showPercent val="0"/>
          <c:showBubbleSize val="0"/>
        </c:dLbls>
        <c:gapWidth val="150"/>
        <c:axId val="94973312"/>
        <c:axId val="949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BB05-4C7A-8567-233502531C3E}"/>
            </c:ext>
          </c:extLst>
        </c:ser>
        <c:dLbls>
          <c:showLegendKey val="0"/>
          <c:showVal val="0"/>
          <c:showCatName val="0"/>
          <c:showSerName val="0"/>
          <c:showPercent val="0"/>
          <c:showBubbleSize val="0"/>
        </c:dLbls>
        <c:marker val="1"/>
        <c:smooth val="0"/>
        <c:axId val="94973312"/>
        <c:axId val="94979584"/>
      </c:lineChart>
      <c:dateAx>
        <c:axId val="94973312"/>
        <c:scaling>
          <c:orientation val="minMax"/>
        </c:scaling>
        <c:delete val="1"/>
        <c:axPos val="b"/>
        <c:numFmt formatCode="ge" sourceLinked="1"/>
        <c:majorTickMark val="none"/>
        <c:minorTickMark val="none"/>
        <c:tickLblPos val="none"/>
        <c:crossAx val="94979584"/>
        <c:crosses val="autoZero"/>
        <c:auto val="1"/>
        <c:lblOffset val="100"/>
        <c:baseTimeUnit val="years"/>
      </c:dateAx>
      <c:valAx>
        <c:axId val="949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69</c:v>
                </c:pt>
                <c:pt idx="1">
                  <c:v>65.39</c:v>
                </c:pt>
                <c:pt idx="2">
                  <c:v>64.55</c:v>
                </c:pt>
                <c:pt idx="3">
                  <c:v>64.239999999999995</c:v>
                </c:pt>
                <c:pt idx="4">
                  <c:v>62.63</c:v>
                </c:pt>
              </c:numCache>
            </c:numRef>
          </c:val>
          <c:extLst xmlns:c16r2="http://schemas.microsoft.com/office/drawing/2015/06/chart">
            <c:ext xmlns:c16="http://schemas.microsoft.com/office/drawing/2014/chart" uri="{C3380CC4-5D6E-409C-BE32-E72D297353CC}">
              <c16:uniqueId val="{00000000-CDB8-4C07-9D45-9EC86F9A4795}"/>
            </c:ext>
          </c:extLst>
        </c:ser>
        <c:dLbls>
          <c:showLegendKey val="0"/>
          <c:showVal val="0"/>
          <c:showCatName val="0"/>
          <c:showSerName val="0"/>
          <c:showPercent val="0"/>
          <c:showBubbleSize val="0"/>
        </c:dLbls>
        <c:gapWidth val="150"/>
        <c:axId val="95275648"/>
        <c:axId val="9528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CDB8-4C07-9D45-9EC86F9A4795}"/>
            </c:ext>
          </c:extLst>
        </c:ser>
        <c:dLbls>
          <c:showLegendKey val="0"/>
          <c:showVal val="0"/>
          <c:showCatName val="0"/>
          <c:showSerName val="0"/>
          <c:showPercent val="0"/>
          <c:showBubbleSize val="0"/>
        </c:dLbls>
        <c:marker val="1"/>
        <c:smooth val="0"/>
        <c:axId val="95275648"/>
        <c:axId val="95286016"/>
      </c:lineChart>
      <c:dateAx>
        <c:axId val="95275648"/>
        <c:scaling>
          <c:orientation val="minMax"/>
        </c:scaling>
        <c:delete val="1"/>
        <c:axPos val="b"/>
        <c:numFmt formatCode="ge" sourceLinked="1"/>
        <c:majorTickMark val="none"/>
        <c:minorTickMark val="none"/>
        <c:tickLblPos val="none"/>
        <c:crossAx val="95286016"/>
        <c:crosses val="autoZero"/>
        <c:auto val="1"/>
        <c:lblOffset val="100"/>
        <c:baseTimeUnit val="years"/>
      </c:dateAx>
      <c:valAx>
        <c:axId val="9528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63.2</c:v>
                </c:pt>
                <c:pt idx="1">
                  <c:v>63.97</c:v>
                </c:pt>
                <c:pt idx="2">
                  <c:v>64.14</c:v>
                </c:pt>
                <c:pt idx="3">
                  <c:v>64.2</c:v>
                </c:pt>
                <c:pt idx="4">
                  <c:v>64.64</c:v>
                </c:pt>
              </c:numCache>
            </c:numRef>
          </c:val>
          <c:extLst xmlns:c16r2="http://schemas.microsoft.com/office/drawing/2015/06/chart">
            <c:ext xmlns:c16="http://schemas.microsoft.com/office/drawing/2014/chart" uri="{C3380CC4-5D6E-409C-BE32-E72D297353CC}">
              <c16:uniqueId val="{00000000-D272-4C83-A8F7-D69C24D3580C}"/>
            </c:ext>
          </c:extLst>
        </c:ser>
        <c:dLbls>
          <c:showLegendKey val="0"/>
          <c:showVal val="0"/>
          <c:showCatName val="0"/>
          <c:showSerName val="0"/>
          <c:showPercent val="0"/>
          <c:showBubbleSize val="0"/>
        </c:dLbls>
        <c:gapWidth val="150"/>
        <c:axId val="95394816"/>
        <c:axId val="9539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D272-4C83-A8F7-D69C24D3580C}"/>
            </c:ext>
          </c:extLst>
        </c:ser>
        <c:dLbls>
          <c:showLegendKey val="0"/>
          <c:showVal val="0"/>
          <c:showCatName val="0"/>
          <c:showSerName val="0"/>
          <c:showPercent val="0"/>
          <c:showBubbleSize val="0"/>
        </c:dLbls>
        <c:marker val="1"/>
        <c:smooth val="0"/>
        <c:axId val="95394816"/>
        <c:axId val="95396992"/>
      </c:lineChart>
      <c:dateAx>
        <c:axId val="95394816"/>
        <c:scaling>
          <c:orientation val="minMax"/>
        </c:scaling>
        <c:delete val="1"/>
        <c:axPos val="b"/>
        <c:numFmt formatCode="ge" sourceLinked="1"/>
        <c:majorTickMark val="none"/>
        <c:minorTickMark val="none"/>
        <c:tickLblPos val="none"/>
        <c:crossAx val="95396992"/>
        <c:crosses val="autoZero"/>
        <c:auto val="1"/>
        <c:lblOffset val="100"/>
        <c:baseTimeUnit val="years"/>
      </c:dateAx>
      <c:valAx>
        <c:axId val="953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107.39</c:v>
                </c:pt>
                <c:pt idx="1">
                  <c:v>110.14</c:v>
                </c:pt>
                <c:pt idx="2">
                  <c:v>110.25</c:v>
                </c:pt>
                <c:pt idx="3">
                  <c:v>113.92</c:v>
                </c:pt>
                <c:pt idx="4">
                  <c:v>112.68</c:v>
                </c:pt>
              </c:numCache>
            </c:numRef>
          </c:val>
          <c:extLst xmlns:c16r2="http://schemas.microsoft.com/office/drawing/2015/06/chart">
            <c:ext xmlns:c16="http://schemas.microsoft.com/office/drawing/2014/chart" uri="{C3380CC4-5D6E-409C-BE32-E72D297353CC}">
              <c16:uniqueId val="{00000000-99D2-43DC-A5F9-7E8AE8F38948}"/>
            </c:ext>
          </c:extLst>
        </c:ser>
        <c:dLbls>
          <c:showLegendKey val="0"/>
          <c:showVal val="0"/>
          <c:showCatName val="0"/>
          <c:showSerName val="0"/>
          <c:showPercent val="0"/>
          <c:showBubbleSize val="0"/>
        </c:dLbls>
        <c:gapWidth val="150"/>
        <c:axId val="95019008"/>
        <c:axId val="9502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99D2-43DC-A5F9-7E8AE8F38948}"/>
            </c:ext>
          </c:extLst>
        </c:ser>
        <c:dLbls>
          <c:showLegendKey val="0"/>
          <c:showVal val="0"/>
          <c:showCatName val="0"/>
          <c:showSerName val="0"/>
          <c:showPercent val="0"/>
          <c:showBubbleSize val="0"/>
        </c:dLbls>
        <c:marker val="1"/>
        <c:smooth val="0"/>
        <c:axId val="95019008"/>
        <c:axId val="95020928"/>
      </c:lineChart>
      <c:dateAx>
        <c:axId val="95019008"/>
        <c:scaling>
          <c:orientation val="minMax"/>
        </c:scaling>
        <c:delete val="1"/>
        <c:axPos val="b"/>
        <c:numFmt formatCode="ge" sourceLinked="1"/>
        <c:majorTickMark val="none"/>
        <c:minorTickMark val="none"/>
        <c:tickLblPos val="none"/>
        <c:crossAx val="95020928"/>
        <c:crosses val="autoZero"/>
        <c:auto val="1"/>
        <c:lblOffset val="100"/>
        <c:baseTimeUnit val="years"/>
      </c:dateAx>
      <c:valAx>
        <c:axId val="95020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51.24</c:v>
                </c:pt>
                <c:pt idx="1">
                  <c:v>52.36</c:v>
                </c:pt>
                <c:pt idx="2">
                  <c:v>53.43</c:v>
                </c:pt>
                <c:pt idx="3">
                  <c:v>54.41</c:v>
                </c:pt>
                <c:pt idx="4">
                  <c:v>55.63</c:v>
                </c:pt>
              </c:numCache>
            </c:numRef>
          </c:val>
          <c:extLst xmlns:c16r2="http://schemas.microsoft.com/office/drawing/2015/06/chart">
            <c:ext xmlns:c16="http://schemas.microsoft.com/office/drawing/2014/chart" uri="{C3380CC4-5D6E-409C-BE32-E72D297353CC}">
              <c16:uniqueId val="{00000000-F03D-4154-BDEB-73E9F61D4901}"/>
            </c:ext>
          </c:extLst>
        </c:ser>
        <c:dLbls>
          <c:showLegendKey val="0"/>
          <c:showVal val="0"/>
          <c:showCatName val="0"/>
          <c:showSerName val="0"/>
          <c:showPercent val="0"/>
          <c:showBubbleSize val="0"/>
        </c:dLbls>
        <c:gapWidth val="150"/>
        <c:axId val="94736768"/>
        <c:axId val="9473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F03D-4154-BDEB-73E9F61D4901}"/>
            </c:ext>
          </c:extLst>
        </c:ser>
        <c:dLbls>
          <c:showLegendKey val="0"/>
          <c:showVal val="0"/>
          <c:showCatName val="0"/>
          <c:showSerName val="0"/>
          <c:showPercent val="0"/>
          <c:showBubbleSize val="0"/>
        </c:dLbls>
        <c:marker val="1"/>
        <c:smooth val="0"/>
        <c:axId val="94736768"/>
        <c:axId val="94738688"/>
      </c:lineChart>
      <c:dateAx>
        <c:axId val="94736768"/>
        <c:scaling>
          <c:orientation val="minMax"/>
        </c:scaling>
        <c:delete val="1"/>
        <c:axPos val="b"/>
        <c:numFmt formatCode="ge" sourceLinked="1"/>
        <c:majorTickMark val="none"/>
        <c:minorTickMark val="none"/>
        <c:tickLblPos val="none"/>
        <c:crossAx val="94738688"/>
        <c:crosses val="autoZero"/>
        <c:auto val="1"/>
        <c:lblOffset val="100"/>
        <c:baseTimeUnit val="years"/>
      </c:dateAx>
      <c:valAx>
        <c:axId val="9473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3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3.12</c:v>
                </c:pt>
                <c:pt idx="1">
                  <c:v>3.16</c:v>
                </c:pt>
                <c:pt idx="2">
                  <c:v>13.89</c:v>
                </c:pt>
                <c:pt idx="3">
                  <c:v>20.82</c:v>
                </c:pt>
                <c:pt idx="4">
                  <c:v>35.71</c:v>
                </c:pt>
              </c:numCache>
            </c:numRef>
          </c:val>
          <c:extLst xmlns:c16r2="http://schemas.microsoft.com/office/drawing/2015/06/chart">
            <c:ext xmlns:c16="http://schemas.microsoft.com/office/drawing/2014/chart" uri="{C3380CC4-5D6E-409C-BE32-E72D297353CC}">
              <c16:uniqueId val="{00000000-F32C-4081-A5A5-EDBEF32D49B3}"/>
            </c:ext>
          </c:extLst>
        </c:ser>
        <c:dLbls>
          <c:showLegendKey val="0"/>
          <c:showVal val="0"/>
          <c:showCatName val="0"/>
          <c:showSerName val="0"/>
          <c:showPercent val="0"/>
          <c:showBubbleSize val="0"/>
        </c:dLbls>
        <c:gapWidth val="150"/>
        <c:axId val="95299840"/>
        <c:axId val="9531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F32C-4081-A5A5-EDBEF32D49B3}"/>
            </c:ext>
          </c:extLst>
        </c:ser>
        <c:dLbls>
          <c:showLegendKey val="0"/>
          <c:showVal val="0"/>
          <c:showCatName val="0"/>
          <c:showSerName val="0"/>
          <c:showPercent val="0"/>
          <c:showBubbleSize val="0"/>
        </c:dLbls>
        <c:marker val="1"/>
        <c:smooth val="0"/>
        <c:axId val="95299840"/>
        <c:axId val="95318400"/>
      </c:lineChart>
      <c:dateAx>
        <c:axId val="95299840"/>
        <c:scaling>
          <c:orientation val="minMax"/>
        </c:scaling>
        <c:delete val="1"/>
        <c:axPos val="b"/>
        <c:numFmt formatCode="ge" sourceLinked="1"/>
        <c:majorTickMark val="none"/>
        <c:minorTickMark val="none"/>
        <c:tickLblPos val="none"/>
        <c:crossAx val="95318400"/>
        <c:crosses val="autoZero"/>
        <c:auto val="1"/>
        <c:lblOffset val="100"/>
        <c:baseTimeUnit val="years"/>
      </c:dateAx>
      <c:valAx>
        <c:axId val="953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9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7A-4396-8637-6EF9658ABCF1}"/>
            </c:ext>
          </c:extLst>
        </c:ser>
        <c:dLbls>
          <c:showLegendKey val="0"/>
          <c:showVal val="0"/>
          <c:showCatName val="0"/>
          <c:showSerName val="0"/>
          <c:showPercent val="0"/>
          <c:showBubbleSize val="0"/>
        </c:dLbls>
        <c:gapWidth val="150"/>
        <c:axId val="95027200"/>
        <c:axId val="950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D7A-4396-8637-6EF9658ABCF1}"/>
            </c:ext>
          </c:extLst>
        </c:ser>
        <c:dLbls>
          <c:showLegendKey val="0"/>
          <c:showVal val="0"/>
          <c:showCatName val="0"/>
          <c:showSerName val="0"/>
          <c:showPercent val="0"/>
          <c:showBubbleSize val="0"/>
        </c:dLbls>
        <c:marker val="1"/>
        <c:smooth val="0"/>
        <c:axId val="95027200"/>
        <c:axId val="95028352"/>
      </c:lineChart>
      <c:dateAx>
        <c:axId val="95027200"/>
        <c:scaling>
          <c:orientation val="minMax"/>
        </c:scaling>
        <c:delete val="1"/>
        <c:axPos val="b"/>
        <c:numFmt formatCode="ge" sourceLinked="1"/>
        <c:majorTickMark val="none"/>
        <c:minorTickMark val="none"/>
        <c:tickLblPos val="none"/>
        <c:crossAx val="95028352"/>
        <c:crosses val="autoZero"/>
        <c:auto val="1"/>
        <c:lblOffset val="100"/>
        <c:baseTimeUnit val="years"/>
      </c:dateAx>
      <c:valAx>
        <c:axId val="95028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2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307.38</c:v>
                </c:pt>
                <c:pt idx="1">
                  <c:v>278.31</c:v>
                </c:pt>
                <c:pt idx="2">
                  <c:v>262.66000000000003</c:v>
                </c:pt>
                <c:pt idx="3">
                  <c:v>240.05</c:v>
                </c:pt>
                <c:pt idx="4">
                  <c:v>244.29</c:v>
                </c:pt>
              </c:numCache>
            </c:numRef>
          </c:val>
          <c:extLst xmlns:c16r2="http://schemas.microsoft.com/office/drawing/2015/06/chart">
            <c:ext xmlns:c16="http://schemas.microsoft.com/office/drawing/2014/chart" uri="{C3380CC4-5D6E-409C-BE32-E72D297353CC}">
              <c16:uniqueId val="{00000000-ACF7-49B3-BB3E-A6B9C999F4CC}"/>
            </c:ext>
          </c:extLst>
        </c:ser>
        <c:dLbls>
          <c:showLegendKey val="0"/>
          <c:showVal val="0"/>
          <c:showCatName val="0"/>
          <c:showSerName val="0"/>
          <c:showPercent val="0"/>
          <c:showBubbleSize val="0"/>
        </c:dLbls>
        <c:gapWidth val="150"/>
        <c:axId val="95067520"/>
        <c:axId val="9507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ACF7-49B3-BB3E-A6B9C999F4CC}"/>
            </c:ext>
          </c:extLst>
        </c:ser>
        <c:dLbls>
          <c:showLegendKey val="0"/>
          <c:showVal val="0"/>
          <c:showCatName val="0"/>
          <c:showSerName val="0"/>
          <c:showPercent val="0"/>
          <c:showBubbleSize val="0"/>
        </c:dLbls>
        <c:marker val="1"/>
        <c:smooth val="0"/>
        <c:axId val="95067520"/>
        <c:axId val="95073792"/>
      </c:lineChart>
      <c:dateAx>
        <c:axId val="95067520"/>
        <c:scaling>
          <c:orientation val="minMax"/>
        </c:scaling>
        <c:delete val="1"/>
        <c:axPos val="b"/>
        <c:numFmt formatCode="ge" sourceLinked="1"/>
        <c:majorTickMark val="none"/>
        <c:minorTickMark val="none"/>
        <c:tickLblPos val="none"/>
        <c:crossAx val="95073792"/>
        <c:crosses val="autoZero"/>
        <c:auto val="1"/>
        <c:lblOffset val="100"/>
        <c:baseTimeUnit val="years"/>
      </c:dateAx>
      <c:valAx>
        <c:axId val="9507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06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375.86</c:v>
                </c:pt>
                <c:pt idx="1">
                  <c:v>345.19</c:v>
                </c:pt>
                <c:pt idx="2">
                  <c:v>318.89999999999998</c:v>
                </c:pt>
                <c:pt idx="3">
                  <c:v>301.93</c:v>
                </c:pt>
                <c:pt idx="4">
                  <c:v>290.42</c:v>
                </c:pt>
              </c:numCache>
            </c:numRef>
          </c:val>
          <c:extLst xmlns:c16r2="http://schemas.microsoft.com/office/drawing/2015/06/chart">
            <c:ext xmlns:c16="http://schemas.microsoft.com/office/drawing/2014/chart" uri="{C3380CC4-5D6E-409C-BE32-E72D297353CC}">
              <c16:uniqueId val="{00000000-157C-4C3F-8904-944EACB3E50A}"/>
            </c:ext>
          </c:extLst>
        </c:ser>
        <c:dLbls>
          <c:showLegendKey val="0"/>
          <c:showVal val="0"/>
          <c:showCatName val="0"/>
          <c:showSerName val="0"/>
          <c:showPercent val="0"/>
          <c:showBubbleSize val="0"/>
        </c:dLbls>
        <c:gapWidth val="150"/>
        <c:axId val="95100928"/>
        <c:axId val="9510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157C-4C3F-8904-944EACB3E50A}"/>
            </c:ext>
          </c:extLst>
        </c:ser>
        <c:dLbls>
          <c:showLegendKey val="0"/>
          <c:showVal val="0"/>
          <c:showCatName val="0"/>
          <c:showSerName val="0"/>
          <c:showPercent val="0"/>
          <c:showBubbleSize val="0"/>
        </c:dLbls>
        <c:marker val="1"/>
        <c:smooth val="0"/>
        <c:axId val="95100928"/>
        <c:axId val="95102848"/>
      </c:lineChart>
      <c:dateAx>
        <c:axId val="95100928"/>
        <c:scaling>
          <c:orientation val="minMax"/>
        </c:scaling>
        <c:delete val="1"/>
        <c:axPos val="b"/>
        <c:numFmt formatCode="ge" sourceLinked="1"/>
        <c:majorTickMark val="none"/>
        <c:minorTickMark val="none"/>
        <c:tickLblPos val="none"/>
        <c:crossAx val="95102848"/>
        <c:crosses val="autoZero"/>
        <c:auto val="1"/>
        <c:lblOffset val="100"/>
        <c:baseTimeUnit val="years"/>
      </c:dateAx>
      <c:valAx>
        <c:axId val="9510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1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105.02</c:v>
                </c:pt>
                <c:pt idx="1">
                  <c:v>107.75</c:v>
                </c:pt>
                <c:pt idx="2">
                  <c:v>104.48</c:v>
                </c:pt>
                <c:pt idx="3">
                  <c:v>108.47</c:v>
                </c:pt>
                <c:pt idx="4">
                  <c:v>105.15</c:v>
                </c:pt>
              </c:numCache>
            </c:numRef>
          </c:val>
          <c:extLst xmlns:c16r2="http://schemas.microsoft.com/office/drawing/2015/06/chart">
            <c:ext xmlns:c16="http://schemas.microsoft.com/office/drawing/2014/chart" uri="{C3380CC4-5D6E-409C-BE32-E72D297353CC}">
              <c16:uniqueId val="{00000000-9029-4E5D-84C7-39AF8E0186DD}"/>
            </c:ext>
          </c:extLst>
        </c:ser>
        <c:dLbls>
          <c:showLegendKey val="0"/>
          <c:showVal val="0"/>
          <c:showCatName val="0"/>
          <c:showSerName val="0"/>
          <c:showPercent val="0"/>
          <c:showBubbleSize val="0"/>
        </c:dLbls>
        <c:gapWidth val="150"/>
        <c:axId val="95224192"/>
        <c:axId val="9522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9029-4E5D-84C7-39AF8E0186DD}"/>
            </c:ext>
          </c:extLst>
        </c:ser>
        <c:dLbls>
          <c:showLegendKey val="0"/>
          <c:showVal val="0"/>
          <c:showCatName val="0"/>
          <c:showSerName val="0"/>
          <c:showPercent val="0"/>
          <c:showBubbleSize val="0"/>
        </c:dLbls>
        <c:marker val="1"/>
        <c:smooth val="0"/>
        <c:axId val="95224192"/>
        <c:axId val="95226112"/>
      </c:lineChart>
      <c:dateAx>
        <c:axId val="95224192"/>
        <c:scaling>
          <c:orientation val="minMax"/>
        </c:scaling>
        <c:delete val="1"/>
        <c:axPos val="b"/>
        <c:numFmt formatCode="ge" sourceLinked="1"/>
        <c:majorTickMark val="none"/>
        <c:minorTickMark val="none"/>
        <c:tickLblPos val="none"/>
        <c:crossAx val="95226112"/>
        <c:crosses val="autoZero"/>
        <c:auto val="1"/>
        <c:lblOffset val="100"/>
        <c:baseTimeUnit val="years"/>
      </c:dateAx>
      <c:valAx>
        <c:axId val="9522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101.22</c:v>
                </c:pt>
                <c:pt idx="1">
                  <c:v>105.29</c:v>
                </c:pt>
                <c:pt idx="2">
                  <c:v>110.64</c:v>
                </c:pt>
                <c:pt idx="3">
                  <c:v>106.75</c:v>
                </c:pt>
                <c:pt idx="4">
                  <c:v>110.56</c:v>
                </c:pt>
              </c:numCache>
            </c:numRef>
          </c:val>
          <c:extLst xmlns:c16r2="http://schemas.microsoft.com/office/drawing/2015/06/chart">
            <c:ext xmlns:c16="http://schemas.microsoft.com/office/drawing/2014/chart" uri="{C3380CC4-5D6E-409C-BE32-E72D297353CC}">
              <c16:uniqueId val="{00000000-1224-4064-9740-1A854DFE76E6}"/>
            </c:ext>
          </c:extLst>
        </c:ser>
        <c:dLbls>
          <c:showLegendKey val="0"/>
          <c:showVal val="0"/>
          <c:showCatName val="0"/>
          <c:showSerName val="0"/>
          <c:showPercent val="0"/>
          <c:showBubbleSize val="0"/>
        </c:dLbls>
        <c:gapWidth val="150"/>
        <c:axId val="95238784"/>
        <c:axId val="9524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1224-4064-9740-1A854DFE76E6}"/>
            </c:ext>
          </c:extLst>
        </c:ser>
        <c:dLbls>
          <c:showLegendKey val="0"/>
          <c:showVal val="0"/>
          <c:showCatName val="0"/>
          <c:showSerName val="0"/>
          <c:showPercent val="0"/>
          <c:showBubbleSize val="0"/>
        </c:dLbls>
        <c:marker val="1"/>
        <c:smooth val="0"/>
        <c:axId val="95238784"/>
        <c:axId val="95249152"/>
      </c:lineChart>
      <c:dateAx>
        <c:axId val="95238784"/>
        <c:scaling>
          <c:orientation val="minMax"/>
        </c:scaling>
        <c:delete val="1"/>
        <c:axPos val="b"/>
        <c:numFmt formatCode="ge" sourceLinked="1"/>
        <c:majorTickMark val="none"/>
        <c:minorTickMark val="none"/>
        <c:tickLblPos val="none"/>
        <c:crossAx val="95249152"/>
        <c:crosses val="autoZero"/>
        <c:auto val="1"/>
        <c:lblOffset val="100"/>
        <c:baseTimeUnit val="years"/>
      </c:dateAx>
      <c:valAx>
        <c:axId val="95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3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M86" sqref="BM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伊豆市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31411</v>
      </c>
      <c r="AM8" s="59"/>
      <c r="AN8" s="59"/>
      <c r="AO8" s="59"/>
      <c r="AP8" s="59"/>
      <c r="AQ8" s="59"/>
      <c r="AR8" s="59"/>
      <c r="AS8" s="59"/>
      <c r="AT8" s="50">
        <f>データ!$S$6</f>
        <v>363.97</v>
      </c>
      <c r="AU8" s="51"/>
      <c r="AV8" s="51"/>
      <c r="AW8" s="51"/>
      <c r="AX8" s="51"/>
      <c r="AY8" s="51"/>
      <c r="AZ8" s="51"/>
      <c r="BA8" s="51"/>
      <c r="BB8" s="52">
        <f>データ!$T$6</f>
        <v>86.3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72.5</v>
      </c>
      <c r="J10" s="51"/>
      <c r="K10" s="51"/>
      <c r="L10" s="51"/>
      <c r="M10" s="51"/>
      <c r="N10" s="51"/>
      <c r="O10" s="62"/>
      <c r="P10" s="52">
        <f>データ!$P$6</f>
        <v>88.42</v>
      </c>
      <c r="Q10" s="52"/>
      <c r="R10" s="52"/>
      <c r="S10" s="52"/>
      <c r="T10" s="52"/>
      <c r="U10" s="52"/>
      <c r="V10" s="52"/>
      <c r="W10" s="59">
        <f>データ!$Q$6</f>
        <v>2543</v>
      </c>
      <c r="X10" s="59"/>
      <c r="Y10" s="59"/>
      <c r="Z10" s="59"/>
      <c r="AA10" s="59"/>
      <c r="AB10" s="59"/>
      <c r="AC10" s="59"/>
      <c r="AD10" s="2"/>
      <c r="AE10" s="2"/>
      <c r="AF10" s="2"/>
      <c r="AG10" s="2"/>
      <c r="AH10" s="4"/>
      <c r="AI10" s="4"/>
      <c r="AJ10" s="4"/>
      <c r="AK10" s="4"/>
      <c r="AL10" s="59">
        <f>データ!$U$6</f>
        <v>27488</v>
      </c>
      <c r="AM10" s="59"/>
      <c r="AN10" s="59"/>
      <c r="AO10" s="59"/>
      <c r="AP10" s="59"/>
      <c r="AQ10" s="59"/>
      <c r="AR10" s="59"/>
      <c r="AS10" s="59"/>
      <c r="AT10" s="50">
        <f>データ!$V$6</f>
        <v>87.64</v>
      </c>
      <c r="AU10" s="51"/>
      <c r="AV10" s="51"/>
      <c r="AW10" s="51"/>
      <c r="AX10" s="51"/>
      <c r="AY10" s="51"/>
      <c r="AZ10" s="51"/>
      <c r="BA10" s="51"/>
      <c r="BB10" s="52">
        <f>データ!$W$6</f>
        <v>313.64999999999998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yH9yJhfqyZdZcGE52dmmeUu4Jr6Gq+pSx+vjZzlr/2OO4IeOVod6UXhI6+Te0do4MNyfenmBKiPLl8QWrJmH5Q==" saltValue="qZ5gcC4iE4mIm2TgMR7u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222224</v>
      </c>
      <c r="D6" s="33">
        <f t="shared" si="3"/>
        <v>46</v>
      </c>
      <c r="E6" s="33">
        <f t="shared" si="3"/>
        <v>1</v>
      </c>
      <c r="F6" s="33">
        <f t="shared" si="3"/>
        <v>0</v>
      </c>
      <c r="G6" s="33">
        <f t="shared" si="3"/>
        <v>1</v>
      </c>
      <c r="H6" s="33" t="str">
        <f t="shared" si="3"/>
        <v>静岡県　伊豆市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72.5</v>
      </c>
      <c r="P6" s="34">
        <f t="shared" si="3"/>
        <v>88.42</v>
      </c>
      <c r="Q6" s="34">
        <f t="shared" si="3"/>
        <v>2543</v>
      </c>
      <c r="R6" s="34">
        <f t="shared" si="3"/>
        <v>31411</v>
      </c>
      <c r="S6" s="34">
        <f t="shared" si="3"/>
        <v>363.97</v>
      </c>
      <c r="T6" s="34">
        <f t="shared" si="3"/>
        <v>86.3</v>
      </c>
      <c r="U6" s="34">
        <f t="shared" si="3"/>
        <v>27488</v>
      </c>
      <c r="V6" s="34">
        <f t="shared" si="3"/>
        <v>87.64</v>
      </c>
      <c r="W6" s="34">
        <f t="shared" si="3"/>
        <v>313.64999999999998</v>
      </c>
      <c r="X6" s="35">
        <f>IF(X7="",NA(),X7)</f>
        <v>107.39</v>
      </c>
      <c r="Y6" s="35">
        <f t="shared" ref="Y6:AG6" si="4">IF(Y7="",NA(),Y7)</f>
        <v>110.14</v>
      </c>
      <c r="Z6" s="35">
        <f t="shared" si="4"/>
        <v>110.25</v>
      </c>
      <c r="AA6" s="35">
        <f t="shared" si="4"/>
        <v>113.92</v>
      </c>
      <c r="AB6" s="35">
        <f t="shared" si="4"/>
        <v>112.68</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307.38</v>
      </c>
      <c r="AU6" s="35">
        <f t="shared" ref="AU6:BC6" si="6">IF(AU7="",NA(),AU7)</f>
        <v>278.31</v>
      </c>
      <c r="AV6" s="35">
        <f t="shared" si="6"/>
        <v>262.66000000000003</v>
      </c>
      <c r="AW6" s="35">
        <f t="shared" si="6"/>
        <v>240.05</v>
      </c>
      <c r="AX6" s="35">
        <f t="shared" si="6"/>
        <v>244.29</v>
      </c>
      <c r="AY6" s="35">
        <f t="shared" si="6"/>
        <v>963.24</v>
      </c>
      <c r="AZ6" s="35">
        <f t="shared" si="6"/>
        <v>381.53</v>
      </c>
      <c r="BA6" s="35">
        <f t="shared" si="6"/>
        <v>391.54</v>
      </c>
      <c r="BB6" s="35">
        <f t="shared" si="6"/>
        <v>384.34</v>
      </c>
      <c r="BC6" s="35">
        <f t="shared" si="6"/>
        <v>359.47</v>
      </c>
      <c r="BD6" s="34" t="str">
        <f>IF(BD7="","",IF(BD7="-","【-】","【"&amp;SUBSTITUTE(TEXT(BD7,"#,##0.00"),"-","△")&amp;"】"))</f>
        <v>【264.34】</v>
      </c>
      <c r="BE6" s="35">
        <f>IF(BE7="",NA(),BE7)</f>
        <v>375.86</v>
      </c>
      <c r="BF6" s="35">
        <f t="shared" ref="BF6:BN6" si="7">IF(BF7="",NA(),BF7)</f>
        <v>345.19</v>
      </c>
      <c r="BG6" s="35">
        <f t="shared" si="7"/>
        <v>318.89999999999998</v>
      </c>
      <c r="BH6" s="35">
        <f t="shared" si="7"/>
        <v>301.93</v>
      </c>
      <c r="BI6" s="35">
        <f t="shared" si="7"/>
        <v>290.42</v>
      </c>
      <c r="BJ6" s="35">
        <f t="shared" si="7"/>
        <v>400.38</v>
      </c>
      <c r="BK6" s="35">
        <f t="shared" si="7"/>
        <v>393.27</v>
      </c>
      <c r="BL6" s="35">
        <f t="shared" si="7"/>
        <v>386.97</v>
      </c>
      <c r="BM6" s="35">
        <f t="shared" si="7"/>
        <v>380.58</v>
      </c>
      <c r="BN6" s="35">
        <f t="shared" si="7"/>
        <v>401.79</v>
      </c>
      <c r="BO6" s="34" t="str">
        <f>IF(BO7="","",IF(BO7="-","【-】","【"&amp;SUBSTITUTE(TEXT(BO7,"#,##0.00"),"-","△")&amp;"】"))</f>
        <v>【274.27】</v>
      </c>
      <c r="BP6" s="35">
        <f>IF(BP7="",NA(),BP7)</f>
        <v>105.02</v>
      </c>
      <c r="BQ6" s="35">
        <f t="shared" ref="BQ6:BY6" si="8">IF(BQ7="",NA(),BQ7)</f>
        <v>107.75</v>
      </c>
      <c r="BR6" s="35">
        <f t="shared" si="8"/>
        <v>104.48</v>
      </c>
      <c r="BS6" s="35">
        <f t="shared" si="8"/>
        <v>108.47</v>
      </c>
      <c r="BT6" s="35">
        <f t="shared" si="8"/>
        <v>105.15</v>
      </c>
      <c r="BU6" s="35">
        <f t="shared" si="8"/>
        <v>96.56</v>
      </c>
      <c r="BV6" s="35">
        <f t="shared" si="8"/>
        <v>100.47</v>
      </c>
      <c r="BW6" s="35">
        <f t="shared" si="8"/>
        <v>101.72</v>
      </c>
      <c r="BX6" s="35">
        <f t="shared" si="8"/>
        <v>102.38</v>
      </c>
      <c r="BY6" s="35">
        <f t="shared" si="8"/>
        <v>100.12</v>
      </c>
      <c r="BZ6" s="34" t="str">
        <f>IF(BZ7="","",IF(BZ7="-","【-】","【"&amp;SUBSTITUTE(TEXT(BZ7,"#,##0.00"),"-","△")&amp;"】"))</f>
        <v>【104.36】</v>
      </c>
      <c r="CA6" s="35">
        <f>IF(CA7="",NA(),CA7)</f>
        <v>101.22</v>
      </c>
      <c r="CB6" s="35">
        <f t="shared" ref="CB6:CJ6" si="9">IF(CB7="",NA(),CB7)</f>
        <v>105.29</v>
      </c>
      <c r="CC6" s="35">
        <f t="shared" si="9"/>
        <v>110.64</v>
      </c>
      <c r="CD6" s="35">
        <f t="shared" si="9"/>
        <v>106.75</v>
      </c>
      <c r="CE6" s="35">
        <f t="shared" si="9"/>
        <v>110.56</v>
      </c>
      <c r="CF6" s="35">
        <f t="shared" si="9"/>
        <v>177.14</v>
      </c>
      <c r="CG6" s="35">
        <f t="shared" si="9"/>
        <v>169.82</v>
      </c>
      <c r="CH6" s="35">
        <f t="shared" si="9"/>
        <v>168.2</v>
      </c>
      <c r="CI6" s="35">
        <f t="shared" si="9"/>
        <v>168.67</v>
      </c>
      <c r="CJ6" s="35">
        <f t="shared" si="9"/>
        <v>174.97</v>
      </c>
      <c r="CK6" s="34" t="str">
        <f>IF(CK7="","",IF(CK7="-","【-】","【"&amp;SUBSTITUTE(TEXT(CK7,"#,##0.00"),"-","△")&amp;"】"))</f>
        <v>【165.71】</v>
      </c>
      <c r="CL6" s="35">
        <f>IF(CL7="",NA(),CL7)</f>
        <v>69</v>
      </c>
      <c r="CM6" s="35">
        <f t="shared" ref="CM6:CU6" si="10">IF(CM7="",NA(),CM7)</f>
        <v>65.39</v>
      </c>
      <c r="CN6" s="35">
        <f t="shared" si="10"/>
        <v>64.55</v>
      </c>
      <c r="CO6" s="35">
        <f t="shared" si="10"/>
        <v>64.239999999999995</v>
      </c>
      <c r="CP6" s="35">
        <f t="shared" si="10"/>
        <v>62.63</v>
      </c>
      <c r="CQ6" s="35">
        <f t="shared" si="10"/>
        <v>55.64</v>
      </c>
      <c r="CR6" s="35">
        <f t="shared" si="10"/>
        <v>55.13</v>
      </c>
      <c r="CS6" s="35">
        <f t="shared" si="10"/>
        <v>54.77</v>
      </c>
      <c r="CT6" s="35">
        <f t="shared" si="10"/>
        <v>54.92</v>
      </c>
      <c r="CU6" s="35">
        <f t="shared" si="10"/>
        <v>55.63</v>
      </c>
      <c r="CV6" s="34" t="str">
        <f>IF(CV7="","",IF(CV7="-","【-】","【"&amp;SUBSTITUTE(TEXT(CV7,"#,##0.00"),"-","△")&amp;"】"))</f>
        <v>【60.41】</v>
      </c>
      <c r="CW6" s="35">
        <f>IF(CW7="",NA(),CW7)</f>
        <v>63.2</v>
      </c>
      <c r="CX6" s="35">
        <f t="shared" ref="CX6:DF6" si="11">IF(CX7="",NA(),CX7)</f>
        <v>63.97</v>
      </c>
      <c r="CY6" s="35">
        <f t="shared" si="11"/>
        <v>64.14</v>
      </c>
      <c r="CZ6" s="35">
        <f t="shared" si="11"/>
        <v>64.2</v>
      </c>
      <c r="DA6" s="35">
        <f t="shared" si="11"/>
        <v>64.64</v>
      </c>
      <c r="DB6" s="35">
        <f t="shared" si="11"/>
        <v>83.09</v>
      </c>
      <c r="DC6" s="35">
        <f t="shared" si="11"/>
        <v>83</v>
      </c>
      <c r="DD6" s="35">
        <f t="shared" si="11"/>
        <v>82.89</v>
      </c>
      <c r="DE6" s="35">
        <f t="shared" si="11"/>
        <v>82.66</v>
      </c>
      <c r="DF6" s="35">
        <f t="shared" si="11"/>
        <v>82.04</v>
      </c>
      <c r="DG6" s="34" t="str">
        <f>IF(DG7="","",IF(DG7="-","【-】","【"&amp;SUBSTITUTE(TEXT(DG7,"#,##0.00"),"-","△")&amp;"】"))</f>
        <v>【89.93】</v>
      </c>
      <c r="DH6" s="35">
        <f>IF(DH7="",NA(),DH7)</f>
        <v>51.24</v>
      </c>
      <c r="DI6" s="35">
        <f t="shared" ref="DI6:DQ6" si="12">IF(DI7="",NA(),DI7)</f>
        <v>52.36</v>
      </c>
      <c r="DJ6" s="35">
        <f t="shared" si="12"/>
        <v>53.43</v>
      </c>
      <c r="DK6" s="35">
        <f t="shared" si="12"/>
        <v>54.41</v>
      </c>
      <c r="DL6" s="35">
        <f t="shared" si="12"/>
        <v>55.63</v>
      </c>
      <c r="DM6" s="35">
        <f t="shared" si="12"/>
        <v>39.06</v>
      </c>
      <c r="DN6" s="35">
        <f t="shared" si="12"/>
        <v>46.66</v>
      </c>
      <c r="DO6" s="35">
        <f t="shared" si="12"/>
        <v>47.46</v>
      </c>
      <c r="DP6" s="35">
        <f t="shared" si="12"/>
        <v>48.49</v>
      </c>
      <c r="DQ6" s="35">
        <f t="shared" si="12"/>
        <v>48.05</v>
      </c>
      <c r="DR6" s="34" t="str">
        <f>IF(DR7="","",IF(DR7="-","【-】","【"&amp;SUBSTITUTE(TEXT(DR7,"#,##0.00"),"-","△")&amp;"】"))</f>
        <v>【48.12】</v>
      </c>
      <c r="DS6" s="35">
        <f>IF(DS7="",NA(),DS7)</f>
        <v>3.12</v>
      </c>
      <c r="DT6" s="35">
        <f t="shared" ref="DT6:EB6" si="13">IF(DT7="",NA(),DT7)</f>
        <v>3.16</v>
      </c>
      <c r="DU6" s="35">
        <f t="shared" si="13"/>
        <v>13.89</v>
      </c>
      <c r="DV6" s="35">
        <f t="shared" si="13"/>
        <v>20.82</v>
      </c>
      <c r="DW6" s="35">
        <f t="shared" si="13"/>
        <v>35.71</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0.77</v>
      </c>
      <c r="EE6" s="35">
        <f t="shared" ref="EE6:EM6" si="14">IF(EE7="",NA(),EE7)</f>
        <v>0.47</v>
      </c>
      <c r="EF6" s="35">
        <f t="shared" si="14"/>
        <v>0.76</v>
      </c>
      <c r="EG6" s="35">
        <f t="shared" si="14"/>
        <v>1.01</v>
      </c>
      <c r="EH6" s="35">
        <f t="shared" si="14"/>
        <v>0.52</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222224</v>
      </c>
      <c r="D7" s="37">
        <v>46</v>
      </c>
      <c r="E7" s="37">
        <v>1</v>
      </c>
      <c r="F7" s="37">
        <v>0</v>
      </c>
      <c r="G7" s="37">
        <v>1</v>
      </c>
      <c r="H7" s="37" t="s">
        <v>105</v>
      </c>
      <c r="I7" s="37" t="s">
        <v>106</v>
      </c>
      <c r="J7" s="37" t="s">
        <v>107</v>
      </c>
      <c r="K7" s="37" t="s">
        <v>108</v>
      </c>
      <c r="L7" s="37" t="s">
        <v>109</v>
      </c>
      <c r="M7" s="37" t="s">
        <v>110</v>
      </c>
      <c r="N7" s="38" t="s">
        <v>111</v>
      </c>
      <c r="O7" s="38">
        <v>72.5</v>
      </c>
      <c r="P7" s="38">
        <v>88.42</v>
      </c>
      <c r="Q7" s="38">
        <v>2543</v>
      </c>
      <c r="R7" s="38">
        <v>31411</v>
      </c>
      <c r="S7" s="38">
        <v>363.97</v>
      </c>
      <c r="T7" s="38">
        <v>86.3</v>
      </c>
      <c r="U7" s="38">
        <v>27488</v>
      </c>
      <c r="V7" s="38">
        <v>87.64</v>
      </c>
      <c r="W7" s="38">
        <v>313.64999999999998</v>
      </c>
      <c r="X7" s="38">
        <v>107.39</v>
      </c>
      <c r="Y7" s="38">
        <v>110.14</v>
      </c>
      <c r="Z7" s="38">
        <v>110.25</v>
      </c>
      <c r="AA7" s="38">
        <v>113.92</v>
      </c>
      <c r="AB7" s="38">
        <v>112.68</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307.38</v>
      </c>
      <c r="AU7" s="38">
        <v>278.31</v>
      </c>
      <c r="AV7" s="38">
        <v>262.66000000000003</v>
      </c>
      <c r="AW7" s="38">
        <v>240.05</v>
      </c>
      <c r="AX7" s="38">
        <v>244.29</v>
      </c>
      <c r="AY7" s="38">
        <v>963.24</v>
      </c>
      <c r="AZ7" s="38">
        <v>381.53</v>
      </c>
      <c r="BA7" s="38">
        <v>391.54</v>
      </c>
      <c r="BB7" s="38">
        <v>384.34</v>
      </c>
      <c r="BC7" s="38">
        <v>359.47</v>
      </c>
      <c r="BD7" s="38">
        <v>264.33999999999997</v>
      </c>
      <c r="BE7" s="38">
        <v>375.86</v>
      </c>
      <c r="BF7" s="38">
        <v>345.19</v>
      </c>
      <c r="BG7" s="38">
        <v>318.89999999999998</v>
      </c>
      <c r="BH7" s="38">
        <v>301.93</v>
      </c>
      <c r="BI7" s="38">
        <v>290.42</v>
      </c>
      <c r="BJ7" s="38">
        <v>400.38</v>
      </c>
      <c r="BK7" s="38">
        <v>393.27</v>
      </c>
      <c r="BL7" s="38">
        <v>386.97</v>
      </c>
      <c r="BM7" s="38">
        <v>380.58</v>
      </c>
      <c r="BN7" s="38">
        <v>401.79</v>
      </c>
      <c r="BO7" s="38">
        <v>274.27</v>
      </c>
      <c r="BP7" s="38">
        <v>105.02</v>
      </c>
      <c r="BQ7" s="38">
        <v>107.75</v>
      </c>
      <c r="BR7" s="38">
        <v>104.48</v>
      </c>
      <c r="BS7" s="38">
        <v>108.47</v>
      </c>
      <c r="BT7" s="38">
        <v>105.15</v>
      </c>
      <c r="BU7" s="38">
        <v>96.56</v>
      </c>
      <c r="BV7" s="38">
        <v>100.47</v>
      </c>
      <c r="BW7" s="38">
        <v>101.72</v>
      </c>
      <c r="BX7" s="38">
        <v>102.38</v>
      </c>
      <c r="BY7" s="38">
        <v>100.12</v>
      </c>
      <c r="BZ7" s="38">
        <v>104.36</v>
      </c>
      <c r="CA7" s="38">
        <v>101.22</v>
      </c>
      <c r="CB7" s="38">
        <v>105.29</v>
      </c>
      <c r="CC7" s="38">
        <v>110.64</v>
      </c>
      <c r="CD7" s="38">
        <v>106.75</v>
      </c>
      <c r="CE7" s="38">
        <v>110.56</v>
      </c>
      <c r="CF7" s="38">
        <v>177.14</v>
      </c>
      <c r="CG7" s="38">
        <v>169.82</v>
      </c>
      <c r="CH7" s="38">
        <v>168.2</v>
      </c>
      <c r="CI7" s="38">
        <v>168.67</v>
      </c>
      <c r="CJ7" s="38">
        <v>174.97</v>
      </c>
      <c r="CK7" s="38">
        <v>165.71</v>
      </c>
      <c r="CL7" s="38">
        <v>69</v>
      </c>
      <c r="CM7" s="38">
        <v>65.39</v>
      </c>
      <c r="CN7" s="38">
        <v>64.55</v>
      </c>
      <c r="CO7" s="38">
        <v>64.239999999999995</v>
      </c>
      <c r="CP7" s="38">
        <v>62.63</v>
      </c>
      <c r="CQ7" s="38">
        <v>55.64</v>
      </c>
      <c r="CR7" s="38">
        <v>55.13</v>
      </c>
      <c r="CS7" s="38">
        <v>54.77</v>
      </c>
      <c r="CT7" s="38">
        <v>54.92</v>
      </c>
      <c r="CU7" s="38">
        <v>55.63</v>
      </c>
      <c r="CV7" s="38">
        <v>60.41</v>
      </c>
      <c r="CW7" s="38">
        <v>63.2</v>
      </c>
      <c r="CX7" s="38">
        <v>63.97</v>
      </c>
      <c r="CY7" s="38">
        <v>64.14</v>
      </c>
      <c r="CZ7" s="38">
        <v>64.2</v>
      </c>
      <c r="DA7" s="38">
        <v>64.64</v>
      </c>
      <c r="DB7" s="38">
        <v>83.09</v>
      </c>
      <c r="DC7" s="38">
        <v>83</v>
      </c>
      <c r="DD7" s="38">
        <v>82.89</v>
      </c>
      <c r="DE7" s="38">
        <v>82.66</v>
      </c>
      <c r="DF7" s="38">
        <v>82.04</v>
      </c>
      <c r="DG7" s="38">
        <v>89.93</v>
      </c>
      <c r="DH7" s="38">
        <v>51.24</v>
      </c>
      <c r="DI7" s="38">
        <v>52.36</v>
      </c>
      <c r="DJ7" s="38">
        <v>53.43</v>
      </c>
      <c r="DK7" s="38">
        <v>54.41</v>
      </c>
      <c r="DL7" s="38">
        <v>55.63</v>
      </c>
      <c r="DM7" s="38">
        <v>39.06</v>
      </c>
      <c r="DN7" s="38">
        <v>46.66</v>
      </c>
      <c r="DO7" s="38">
        <v>47.46</v>
      </c>
      <c r="DP7" s="38">
        <v>48.49</v>
      </c>
      <c r="DQ7" s="38">
        <v>48.05</v>
      </c>
      <c r="DR7" s="38">
        <v>48.12</v>
      </c>
      <c r="DS7" s="38">
        <v>3.12</v>
      </c>
      <c r="DT7" s="38">
        <v>3.16</v>
      </c>
      <c r="DU7" s="38">
        <v>13.89</v>
      </c>
      <c r="DV7" s="38">
        <v>20.82</v>
      </c>
      <c r="DW7" s="38">
        <v>35.71</v>
      </c>
      <c r="DX7" s="38">
        <v>8.8699999999999992</v>
      </c>
      <c r="DY7" s="38">
        <v>9.85</v>
      </c>
      <c r="DZ7" s="38">
        <v>9.7100000000000009</v>
      </c>
      <c r="EA7" s="38">
        <v>12.79</v>
      </c>
      <c r="EB7" s="38">
        <v>13.39</v>
      </c>
      <c r="EC7" s="38">
        <v>15.89</v>
      </c>
      <c r="ED7" s="38">
        <v>0.77</v>
      </c>
      <c r="EE7" s="38">
        <v>0.47</v>
      </c>
      <c r="EF7" s="38">
        <v>0.76</v>
      </c>
      <c r="EG7" s="38">
        <v>1.01</v>
      </c>
      <c r="EH7" s="38">
        <v>0.52</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2019-01-28T03:39:28Z</cp:lastPrinted>
  <dcterms:created xsi:type="dcterms:W3CDTF">2018-12-03T08:32:29Z</dcterms:created>
  <dcterms:modified xsi:type="dcterms:W3CDTF">2019-01-28T03:39:51Z</dcterms:modified>
  <cp:category/>
</cp:coreProperties>
</file>