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mKtqcv/wXkSLtvT2vEHWzt+1ns8z3d0ut6qtpkIXvE3MNQV4dE3/wXhgVwM9iEijzsYH+rVzF+BIVaolpVzwQ==" workbookSaltValue="Orf5erRyEedcwgj5LN+t3A==" workbookSpinCount="100000" lockStructure="1"/>
  <bookViews>
    <workbookView xWindow="0" yWindow="15" windowWidth="15360" windowHeight="7620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H78" i="4"/>
  <c r="IZ54" i="4"/>
  <c r="IZ32" i="4"/>
  <c r="FL54" i="4"/>
  <c r="CS78" i="4"/>
  <c r="BX54" i="4"/>
  <c r="BX32" i="4"/>
  <c r="MN32" i="4"/>
  <c r="HM78" i="4"/>
  <c r="FL32" i="4"/>
  <c r="C11" i="5"/>
  <c r="D11" i="5"/>
  <c r="E11" i="5"/>
  <c r="B11" i="5"/>
  <c r="KC78" i="4" l="1"/>
  <c r="HG54" i="4"/>
  <c r="AN78" i="4"/>
  <c r="AE32" i="4"/>
  <c r="FH78" i="4"/>
  <c r="DS54" i="4"/>
  <c r="DS32" i="4"/>
  <c r="KU54" i="4"/>
  <c r="KU32" i="4"/>
  <c r="HG32" i="4"/>
  <c r="AE54" i="4"/>
  <c r="BZ78" i="4"/>
  <c r="BI54" i="4"/>
  <c r="LO78" i="4"/>
  <c r="IK54" i="4"/>
  <c r="LY54" i="4"/>
  <c r="LY32" i="4"/>
  <c r="IK32" i="4"/>
  <c r="GT78" i="4"/>
  <c r="EW54" i="4"/>
  <c r="EW32" i="4"/>
  <c r="BI32" i="4"/>
  <c r="KF54" i="4"/>
  <c r="KF32" i="4"/>
  <c r="DD54" i="4"/>
  <c r="JJ78" i="4"/>
  <c r="GR54" i="4"/>
  <c r="GR32" i="4"/>
  <c r="EO78" i="4"/>
  <c r="DD32" i="4"/>
  <c r="U78" i="4"/>
  <c r="P54" i="4"/>
  <c r="P32" i="4"/>
  <c r="GA78" i="4"/>
  <c r="EH32" i="4"/>
  <c r="LJ32" i="4"/>
  <c r="BG78" i="4"/>
  <c r="AT54" i="4"/>
  <c r="AT32" i="4"/>
  <c r="KV78" i="4"/>
  <c r="HV54" i="4"/>
  <c r="HV32" i="4"/>
  <c r="EH54" i="4"/>
  <c r="LJ54" i="4"/>
</calcChain>
</file>

<file path=xl/sharedStrings.xml><?xml version="1.0" encoding="utf-8"?>
<sst xmlns="http://schemas.openxmlformats.org/spreadsheetml/2006/main" count="286" uniqueCount="153">
  <si>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</si>
  <si>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</si>
  <si>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</si>
  <si>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</si>
  <si>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</si>
  <si>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</si>
  <si>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</si>
  <si>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</si>
  <si>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</si>
  <si>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</si>
  <si>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</si>
  <si>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</si>
  <si>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</si>
  <si>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</si>
  <si>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</si>
  <si>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</si>
  <si>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</si>
  <si>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</si>
  <si>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</si>
  <si>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</si>
  <si>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</si>
  <si>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</si>
  <si>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</si>
  <si>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</si>
  <si>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</si>
  <si>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</si>
  <si>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</si>
  <si>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</si>
  <si>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</si>
  <si>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</si>
  <si>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</si>
  <si>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</si>
  <si>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</si>
  <si>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</si>
  <si>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</si>
  <si>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</si>
  <si>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</si>
  <si>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</si>
  <si>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</si>
  <si>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</si>
  <si>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</si>
  <si>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</si>
  <si>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</si>
  <si>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</si>
  <si>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</si>
  <si>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</si>
  <si>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</si>
  <si>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</si>
  <si>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</si>
  <si>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</si>
  <si>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</si>
  <si>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</si>
  <si>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</si>
  <si>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</si>
  <si>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</si>
  <si>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</si>
  <si>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</si>
  <si>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</si>
  <si>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</si>
  <si>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</si>
  <si>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</si>
  <si>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</si>
  <si>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</si>
  <si>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</si>
  <si>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</si>
  <si>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</si>
  <si>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</si>
  <si>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</si>
  <si>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</si>
  <si>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</si>
  <si>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</si>
  <si>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</si>
  <si>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</si>
  <si>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</si>
  <si>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</si>
  <si>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</si>
  <si>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</si>
  <si>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</si>
  <si>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</si>
  <si>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</si>
  <si>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</si>
  <si>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</si>
  <si>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</si>
  <si>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</si>
  <si>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</si>
  <si>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</si>
  <si>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</si>
  <si>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</si>
  <si>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</si>
  <si>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</si>
  <si>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</si>
  <si>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</si>
  <si>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</si>
  <si>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</si>
  <si>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</si>
  <si>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</si>
  <si>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</si>
  <si>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</si>
  <si>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</si>
  <si>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</si>
  <si>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</si>
  <si>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</si>
  <si>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</si>
  <si>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</si>
  <si>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</si>
  <si>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</si>
  <si>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</si>
  <si>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</si>
  <si>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</si>
  <si>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</si>
  <si>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</si>
  <si>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</si>
  <si>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</si>
  <si>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</si>
  <si>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</si>
  <si>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</si>
  <si>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</si>
  <si>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</si>
  <si>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</si>
  <si>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</si>
  <si>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</si>
  <si>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</si>
  <si>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</si>
  <si>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</si>
  <si>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</si>
  <si>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</si>
  <si>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</si>
  <si>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</si>
  <si>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</si>
  <si>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榛原総合病院組合（事業会計分）</t>
  </si>
  <si>
    <t>榛原総合病院</t>
  </si>
  <si>
    <t>当然財務</t>
  </si>
  <si>
    <t>病院事業</t>
  </si>
  <si>
    <t>一般病院</t>
  </si>
  <si>
    <t>400床以上～500床未満</t>
  </si>
  <si>
    <t>非設置</t>
  </si>
  <si>
    <t>指定管理者(利用料金制)</t>
  </si>
  <si>
    <t>対象</t>
  </si>
  <si>
    <t>ド 透 訓 ガ</t>
  </si>
  <si>
    <t>救 輪</t>
  </si>
  <si>
    <t>-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</si>
  <si>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</si>
  <si>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</si>
  <si>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</si>
  <si>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</si>
  <si>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</si>
  <si>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</si>
  <si>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</si>
  <si>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</si>
  <si>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榛南地域の中核病院として、二次救急医療、小児医療、災害医療等の政策的医療の提供体制を維持し、入院診療では、急性期から慢性期までを担っており、志太榛原二次医療圏において、病床が不足している回復期リハビリテーション病床に一部の急性期病床を転換し、平成29年度に開設している。また、在宅医療の推進に向け、訪問診療、訪問看護を積極的に実施している。</t>
    <phoneticPr fontId="5"/>
  </si>
  <si>
    <t>平成22年３月から利用料金制指定管理者制度を採用し、病院経営は、指定管理者である医療法人が担っている。指定管理者会計と一部事務組合会計合算の決算数値であり、指定管理者である医療法人のｽｹｰﾙﾒﾘｯﾄを活かした徹底的なｺｽﾄ削減、継続的な経営改善等により健全経営が行われており、また、診療収入の増に加え、減価償却費、支払利息等が年々減少し、経常収支比率、医業収支比率では、類似病院平均値を上回り、職員給与費対医業収益比率や材料費対医業収益比率では、平均値を下回っている。一方、公設公営時からの一部事務組合の累積欠損金は巨額であり、数年で解消できるものではなく、累積欠損金比率は、平均値を大きく上回っている。また、高度急性期はなく、急性期、回復期及び慢性期での病棟運用であるため、入院診療単価は平均より低い。指定管理移行後も医師、看護師確保に苦慮しており、地域の医療需要に全て応えられていない状況にあり、病床利用率も40％台と低いため、将来的な医療需要、病床利用を見据え、病床規模の適正化を図る必要がある。</t>
    <rPh sb="318" eb="321">
      <t>カイフクキ</t>
    </rPh>
    <rPh sb="425" eb="427">
      <t>ビョウショウ</t>
    </rPh>
    <rPh sb="427" eb="429">
      <t>リヨウ</t>
    </rPh>
    <phoneticPr fontId="5"/>
  </si>
  <si>
    <t>指定管理者制度を採用し、病院の経営部分を民営化したことにより、一部事務組合と指定管理者会計合算の決算数値では、黒字化が図られており、一定の成果があったと考えれる。しかしながら、合算した決算を分離すると、指定管理者会計は毎年利益が生じ、一部事務組合会計は、減価償却費を賄う収入がなく、毎年損失を計上しているアンバランスな状態となっており、一部事務組合側に将来の施設建替え等投資用の原資、蓄えがないことが重要な課題である。今後も事業継続をしていくうえで、また、地域の中核病院、総合病院としてあり続けるために、将来の施設建替えを見据え、どのような形態が適切であるか引き続き検討していく必要がある。</t>
    <rPh sb="252" eb="254">
      <t>ショウライ</t>
    </rPh>
    <rPh sb="255" eb="257">
      <t>シセツ</t>
    </rPh>
    <rPh sb="257" eb="258">
      <t>タ</t>
    </rPh>
    <rPh sb="258" eb="259">
      <t>カ</t>
    </rPh>
    <rPh sb="261" eb="263">
      <t>ミス</t>
    </rPh>
    <phoneticPr fontId="5"/>
  </si>
  <si>
    <t>平成14年度から17年度で病院の近代化に係る増改築工事を実施し、工事の完了から既に10年以上が経過している。また、平成22年３月から指定管理者制度を採用し、以降、医療機器及び備品の整備等営業部分に係る投資費用は、指定管理者との協定により指定管理者が費用負担をしているため、指定管理者側の固定資産となっている。一方、決算統計においては、指定管理者側の固定資産は反映されていないため、決算統計上の有形固定資産減価償却率及び機械備品減価償却率は、類似病院平均値を上回っている状況にある。１床当たりの有形固定資産については、病院近代化に係る増改築事業において、一旦500床規模を整備したものの、機能拡充のため、１病棟(50床）を健診ｾﾝﾀｰに用途変更した経緯があり、これまで類似病院平均値を上回っていたが、施設設備整備や病床削減等により類似病院の１床当たりの有形固定資産が年々増加し、平成29年度では同程度となった。</t>
    <rPh sb="32" eb="34">
      <t>コウジ</t>
    </rPh>
    <rPh sb="35" eb="37">
      <t>カンリョウ</t>
    </rPh>
    <rPh sb="85" eb="86">
      <t>オヨ</t>
    </rPh>
    <rPh sb="124" eb="126">
      <t>ヒヨウ</t>
    </rPh>
    <rPh sb="154" eb="156">
      <t>イッポウ</t>
    </rPh>
    <rPh sb="190" eb="192">
      <t>ケッサン</t>
    </rPh>
    <rPh sb="192" eb="195">
      <t>トウケイジョウ</t>
    </rPh>
    <rPh sb="349" eb="351">
      <t>シセツ</t>
    </rPh>
    <rPh sb="351" eb="353">
      <t>セツビ</t>
    </rPh>
    <rPh sb="353" eb="355">
      <t>セイビ</t>
    </rPh>
    <rPh sb="356" eb="358">
      <t>ビョウショウ</t>
    </rPh>
    <rPh sb="358" eb="360">
      <t>サクゲン</t>
    </rPh>
    <rPh sb="360" eb="361">
      <t>トウ</t>
    </rPh>
    <rPh sb="364" eb="366">
      <t>ルイジ</t>
    </rPh>
    <rPh sb="366" eb="368">
      <t>ビョウイン</t>
    </rPh>
    <rPh sb="370" eb="371">
      <t>ショウ</t>
    </rPh>
    <rPh sb="371" eb="372">
      <t>ア</t>
    </rPh>
    <rPh sb="375" eb="377">
      <t>ユウケイ</t>
    </rPh>
    <rPh sb="377" eb="381">
      <t>コテイシサン</t>
    </rPh>
    <rPh sb="382" eb="384">
      <t>ネンネン</t>
    </rPh>
    <rPh sb="384" eb="386">
      <t>ゾウカ</t>
    </rPh>
    <rPh sb="388" eb="390">
      <t>ヘイセイ</t>
    </rPh>
    <rPh sb="392" eb="394">
      <t>ネンド</t>
    </rPh>
    <rPh sb="396" eb="399">
      <t>ドウテイド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</si>
</sst>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39.1</c:v>
                </c:pt>
                <c:pt idx="2">
                  <c:v>40</c:v>
                </c:pt>
                <c:pt idx="3">
                  <c:v>40.9</c:v>
                </c:pt>
                <c:pt idx="4">
                  <c:v>41.8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45-4F78-8EC3-91C555CD3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40640"/>
        <c:axId val="13544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76.099999999999994</c:v>
                </c:pt>
                <c:pt idx="2">
                  <c:v>75.7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45-4F78-8EC3-91C555CD3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40640"/>
        <c:axId val="135442816"/>
      </c:lineChart>
      <c:dateAx>
        <c:axId val="13544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442816"/>
        <c:crosses val="autoZero"/>
        <c:auto val="1"/>
        <c:lblOffset val="100"/>
        <c:baseTimeUnit val="years"/>
      </c:dateAx>
      <c:valAx>
        <c:axId val="13544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44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11994</c:v>
                </c:pt>
                <c:pt idx="1">
                  <c:v>12702</c:v>
                </c:pt>
                <c:pt idx="2">
                  <c:v>14346</c:v>
                </c:pt>
                <c:pt idx="3">
                  <c:v>13920</c:v>
                </c:pt>
                <c:pt idx="4">
                  <c:v>13455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E-4371-96FD-7643A222D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24608"/>
        <c:axId val="1383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12424</c:v>
                </c:pt>
                <c:pt idx="1">
                  <c:v>13027</c:v>
                </c:pt>
                <c:pt idx="2">
                  <c:v>13969</c:v>
                </c:pt>
                <c:pt idx="3">
                  <c:v>14455</c:v>
                </c:pt>
                <c:pt idx="4">
                  <c:v>15171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3E-4371-96FD-7643A222D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4608"/>
        <c:axId val="138330880"/>
      </c:lineChart>
      <c:dateAx>
        <c:axId val="13832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30880"/>
        <c:crosses val="autoZero"/>
        <c:auto val="1"/>
        <c:lblOffset val="100"/>
        <c:baseTimeUnit val="years"/>
      </c:dateAx>
      <c:valAx>
        <c:axId val="1383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832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38454</c:v>
                </c:pt>
                <c:pt idx="1">
                  <c:v>35709</c:v>
                </c:pt>
                <c:pt idx="2">
                  <c:v>41560</c:v>
                </c:pt>
                <c:pt idx="3">
                  <c:v>40422</c:v>
                </c:pt>
                <c:pt idx="4">
                  <c:v>41401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F8-4B9B-891F-E183CBC9D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1088"/>
        <c:axId val="13836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51813</c:v>
                </c:pt>
                <c:pt idx="1">
                  <c:v>53447</c:v>
                </c:pt>
                <c:pt idx="2">
                  <c:v>54464</c:v>
                </c:pt>
                <c:pt idx="3">
                  <c:v>55265</c:v>
                </c:pt>
                <c:pt idx="4">
                  <c:v>56892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F8-4B9B-891F-E183CBC9D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1088"/>
        <c:axId val="138363264"/>
      </c:lineChart>
      <c:dateAx>
        <c:axId val="13836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63264"/>
        <c:crosses val="autoZero"/>
        <c:auto val="1"/>
        <c:lblOffset val="100"/>
        <c:baseTimeUnit val="years"/>
      </c:dateAx>
      <c:valAx>
        <c:axId val="13836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836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256.7</c:v>
                </c:pt>
                <c:pt idx="1">
                  <c:v>257.10000000000002</c:v>
                </c:pt>
                <c:pt idx="2">
                  <c:v>231.3</c:v>
                </c:pt>
                <c:pt idx="3">
                  <c:v>229.2</c:v>
                </c:pt>
                <c:pt idx="4">
                  <c:v>213.6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9-4D49-9F37-8F89CE505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04800"/>
        <c:axId val="1358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45.6</c:v>
                </c:pt>
                <c:pt idx="2">
                  <c:v>38.1</c:v>
                </c:pt>
                <c:pt idx="3">
                  <c:v>42.9</c:v>
                </c:pt>
                <c:pt idx="4">
                  <c:v>40.200000000000003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19-4D49-9F37-8F89CE505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04800"/>
        <c:axId val="135806976"/>
      </c:lineChart>
      <c:dateAx>
        <c:axId val="13580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806976"/>
        <c:crosses val="autoZero"/>
        <c:auto val="1"/>
        <c:lblOffset val="100"/>
        <c:baseTimeUnit val="years"/>
      </c:dateAx>
      <c:valAx>
        <c:axId val="1358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80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90</c:v>
                </c:pt>
                <c:pt idx="2">
                  <c:v>94.4</c:v>
                </c:pt>
                <c:pt idx="3">
                  <c:v>96.1</c:v>
                </c:pt>
                <c:pt idx="4">
                  <c:v>97.8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9-4450-BE11-535BCB8AC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33088"/>
        <c:axId val="13583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95.4</c:v>
                </c:pt>
                <c:pt idx="1">
                  <c:v>93.6</c:v>
                </c:pt>
                <c:pt idx="2">
                  <c:v>91.8</c:v>
                </c:pt>
                <c:pt idx="3">
                  <c:v>91.6</c:v>
                </c:pt>
                <c:pt idx="4">
                  <c:v>92.1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29-4450-BE11-535BCB8AC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33088"/>
        <c:axId val="135835008"/>
      </c:lineChart>
      <c:dateAx>
        <c:axId val="13583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835008"/>
        <c:crosses val="autoZero"/>
        <c:auto val="1"/>
        <c:lblOffset val="100"/>
        <c:baseTimeUnit val="years"/>
      </c:dateAx>
      <c:valAx>
        <c:axId val="13583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833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102.8</c:v>
                </c:pt>
                <c:pt idx="1">
                  <c:v>104.5</c:v>
                </c:pt>
                <c:pt idx="2">
                  <c:v>106.2</c:v>
                </c:pt>
                <c:pt idx="3">
                  <c:v>108</c:v>
                </c:pt>
                <c:pt idx="4">
                  <c:v>110.3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F-46D3-A245-1C47176C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55584"/>
        <c:axId val="13595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99.7</c:v>
                </c:pt>
                <c:pt idx="2">
                  <c:v>98.8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0F-46D3-A245-1C47176C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55584"/>
        <c:axId val="135957504"/>
      </c:lineChart>
      <c:dateAx>
        <c:axId val="13595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957504"/>
        <c:crosses val="autoZero"/>
        <c:auto val="1"/>
        <c:lblOffset val="100"/>
        <c:baseTimeUnit val="years"/>
      </c:dateAx>
      <c:valAx>
        <c:axId val="13595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5955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54.7</c:v>
                </c:pt>
                <c:pt idx="1">
                  <c:v>55.3</c:v>
                </c:pt>
                <c:pt idx="2">
                  <c:v>57.6</c:v>
                </c:pt>
                <c:pt idx="3">
                  <c:v>59.8</c:v>
                </c:pt>
                <c:pt idx="4">
                  <c:v>61.7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DD-40B5-A4D7-C0B8580DA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54208"/>
        <c:axId val="13625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48.4</c:v>
                </c:pt>
                <c:pt idx="2">
                  <c:v>48.7</c:v>
                </c:pt>
                <c:pt idx="3">
                  <c:v>52.5</c:v>
                </c:pt>
                <c:pt idx="4">
                  <c:v>52.7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DD-40B5-A4D7-C0B8580DA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54208"/>
        <c:axId val="136256128"/>
      </c:lineChart>
      <c:dateAx>
        <c:axId val="13625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256128"/>
        <c:crosses val="autoZero"/>
        <c:auto val="1"/>
        <c:lblOffset val="100"/>
        <c:baseTimeUnit val="years"/>
      </c:dateAx>
      <c:valAx>
        <c:axId val="13625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625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92.6</c:v>
                </c:pt>
                <c:pt idx="2">
                  <c:v>92.9</c:v>
                </c:pt>
                <c:pt idx="3">
                  <c:v>93.6</c:v>
                </c:pt>
                <c:pt idx="4">
                  <c:v>93.9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0-49E3-A609-B7F1A4DC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07072"/>
        <c:axId val="1363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62.3</c:v>
                </c:pt>
                <c:pt idx="2">
                  <c:v>61.7</c:v>
                </c:pt>
                <c:pt idx="3">
                  <c:v>66.099999999999994</c:v>
                </c:pt>
                <c:pt idx="4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0-49E3-A609-B7F1A4DC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07072"/>
        <c:axId val="136308992"/>
      </c:lineChart>
      <c:dateAx>
        <c:axId val="13630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308992"/>
        <c:crosses val="autoZero"/>
        <c:auto val="1"/>
        <c:lblOffset val="100"/>
        <c:baseTimeUnit val="years"/>
      </c:dateAx>
      <c:valAx>
        <c:axId val="1363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6307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45198627</c:v>
                </c:pt>
                <c:pt idx="1">
                  <c:v>46599587</c:v>
                </c:pt>
                <c:pt idx="2">
                  <c:v>46450793</c:v>
                </c:pt>
                <c:pt idx="3">
                  <c:v>46268349</c:v>
                </c:pt>
                <c:pt idx="4">
                  <c:v>45786551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9D-4274-B84B-0146DF46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24608"/>
        <c:axId val="13792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40361969</c:v>
                </c:pt>
                <c:pt idx="1">
                  <c:v>42112933</c:v>
                </c:pt>
                <c:pt idx="2">
                  <c:v>43764424</c:v>
                </c:pt>
                <c:pt idx="3">
                  <c:v>44446754</c:v>
                </c:pt>
                <c:pt idx="4">
                  <c:v>45729936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9D-4274-B84B-0146DF46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24608"/>
        <c:axId val="137926528"/>
      </c:lineChart>
      <c:dateAx>
        <c:axId val="13792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926528"/>
        <c:crosses val="autoZero"/>
        <c:auto val="1"/>
        <c:lblOffset val="100"/>
        <c:baseTimeUnit val="years"/>
      </c:dateAx>
      <c:valAx>
        <c:axId val="13792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792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22.1</c:v>
                </c:pt>
                <c:pt idx="1">
                  <c:v>19.3</c:v>
                </c:pt>
                <c:pt idx="2">
                  <c:v>23.3</c:v>
                </c:pt>
                <c:pt idx="3">
                  <c:v>21.4</c:v>
                </c:pt>
                <c:pt idx="4">
                  <c:v>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5-4170-BFF3-24B67F09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22976"/>
        <c:axId val="13823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24.3</c:v>
                </c:pt>
                <c:pt idx="1">
                  <c:v>24.2</c:v>
                </c:pt>
                <c:pt idx="2">
                  <c:v>25.3</c:v>
                </c:pt>
                <c:pt idx="3">
                  <c:v>25.2</c:v>
                </c:pt>
                <c:pt idx="4">
                  <c:v>25.4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55-4170-BFF3-24B67F09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22976"/>
        <c:axId val="138233344"/>
      </c:lineChart>
      <c:dateAx>
        <c:axId val="13822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33344"/>
        <c:crosses val="autoZero"/>
        <c:auto val="1"/>
        <c:lblOffset val="100"/>
        <c:baseTimeUnit val="years"/>
      </c:dateAx>
      <c:valAx>
        <c:axId val="13823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22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51.4</c:v>
                </c:pt>
                <c:pt idx="2">
                  <c:v>47.3</c:v>
                </c:pt>
                <c:pt idx="3">
                  <c:v>47</c:v>
                </c:pt>
                <c:pt idx="4">
                  <c:v>48.6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E5-4D53-AFB3-590D8E157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51264"/>
        <c:axId val="13827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52.6</c:v>
                </c:pt>
                <c:pt idx="2">
                  <c:v>53.2</c:v>
                </c:pt>
                <c:pt idx="3">
                  <c:v>54.1</c:v>
                </c:pt>
                <c:pt idx="4">
                  <c:v>53.8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E5-4D53-AFB3-590D8E157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1264"/>
        <c:axId val="138278016"/>
      </c:lineChart>
      <c:dateAx>
        <c:axId val="13825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78016"/>
        <c:crosses val="autoZero"/>
        <c:auto val="1"/>
        <c:lblOffset val="100"/>
        <c:baseTimeUnit val="years"/>
      </c:dateAx>
      <c:valAx>
        <c:axId val="13827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25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FP1" zoomScaleNormal="100" zoomScaleSheetLayoutView="70" workbookViewId="0">
      <selection activeCell="NJ16" sqref="NJ16:NX2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  <c r="IZ2" s="122"/>
      <c r="JA2" s="122"/>
      <c r="JB2" s="122"/>
      <c r="JC2" s="122"/>
      <c r="JD2" s="122"/>
      <c r="JE2" s="122"/>
      <c r="JF2" s="122"/>
      <c r="JG2" s="122"/>
      <c r="JH2" s="122"/>
      <c r="JI2" s="122"/>
      <c r="JJ2" s="122"/>
      <c r="JK2" s="122"/>
      <c r="JL2" s="122"/>
      <c r="JM2" s="122"/>
      <c r="JN2" s="122"/>
      <c r="JO2" s="122"/>
      <c r="JP2" s="122"/>
      <c r="JQ2" s="122"/>
      <c r="JR2" s="122"/>
      <c r="JS2" s="122"/>
      <c r="JT2" s="122"/>
      <c r="JU2" s="122"/>
      <c r="JV2" s="122"/>
      <c r="JW2" s="122"/>
      <c r="JX2" s="122"/>
      <c r="JY2" s="122"/>
      <c r="JZ2" s="122"/>
      <c r="KA2" s="122"/>
      <c r="KB2" s="122"/>
      <c r="KC2" s="122"/>
      <c r="KD2" s="122"/>
      <c r="KE2" s="122"/>
      <c r="KF2" s="122"/>
      <c r="KG2" s="122"/>
      <c r="KH2" s="122"/>
      <c r="KI2" s="122"/>
      <c r="KJ2" s="122"/>
      <c r="KK2" s="122"/>
      <c r="KL2" s="122"/>
      <c r="KM2" s="122"/>
      <c r="KN2" s="122"/>
      <c r="KO2" s="122"/>
      <c r="KP2" s="122"/>
      <c r="KQ2" s="122"/>
      <c r="KR2" s="122"/>
      <c r="KS2" s="122"/>
      <c r="KT2" s="122"/>
      <c r="KU2" s="122"/>
      <c r="KV2" s="122"/>
      <c r="KW2" s="122"/>
      <c r="KX2" s="122"/>
      <c r="KY2" s="122"/>
      <c r="KZ2" s="122"/>
      <c r="LA2" s="122"/>
      <c r="LB2" s="122"/>
      <c r="LC2" s="122"/>
      <c r="LD2" s="122"/>
      <c r="LE2" s="122"/>
      <c r="LF2" s="122"/>
      <c r="LG2" s="122"/>
      <c r="LH2" s="122"/>
      <c r="LI2" s="122"/>
      <c r="LJ2" s="122"/>
      <c r="LK2" s="122"/>
      <c r="LL2" s="122"/>
      <c r="LM2" s="122"/>
      <c r="LN2" s="122"/>
      <c r="LO2" s="122"/>
      <c r="LP2" s="122"/>
      <c r="LQ2" s="122"/>
      <c r="LR2" s="122"/>
      <c r="LS2" s="122"/>
      <c r="LT2" s="122"/>
      <c r="LU2" s="122"/>
      <c r="LV2" s="122"/>
      <c r="LW2" s="122"/>
      <c r="LX2" s="122"/>
      <c r="LY2" s="122"/>
      <c r="LZ2" s="122"/>
      <c r="MA2" s="122"/>
      <c r="MB2" s="122"/>
      <c r="MC2" s="122"/>
      <c r="MD2" s="122"/>
      <c r="ME2" s="122"/>
      <c r="MF2" s="122"/>
      <c r="MG2" s="122"/>
      <c r="MH2" s="122"/>
      <c r="MI2" s="122"/>
      <c r="MJ2" s="122"/>
      <c r="MK2" s="122"/>
      <c r="ML2" s="122"/>
      <c r="MM2" s="122"/>
      <c r="MN2" s="122"/>
      <c r="MO2" s="122"/>
      <c r="MP2" s="122"/>
      <c r="MQ2" s="122"/>
      <c r="MR2" s="122"/>
      <c r="MS2" s="122"/>
      <c r="MT2" s="122"/>
      <c r="MU2" s="122"/>
      <c r="MV2" s="122"/>
      <c r="MW2" s="122"/>
      <c r="MX2" s="122"/>
      <c r="MY2" s="122"/>
      <c r="MZ2" s="122"/>
      <c r="NA2" s="122"/>
      <c r="NB2" s="122"/>
      <c r="NC2" s="122"/>
      <c r="ND2" s="122"/>
      <c r="NE2" s="122"/>
      <c r="NF2" s="122"/>
      <c r="NG2" s="122"/>
      <c r="NH2" s="122"/>
      <c r="NI2" s="122"/>
      <c r="NJ2" s="122"/>
      <c r="NK2" s="122"/>
      <c r="NL2" s="122"/>
      <c r="NM2" s="122"/>
      <c r="NN2" s="122"/>
      <c r="NO2" s="122"/>
      <c r="NP2" s="122"/>
      <c r="NQ2" s="122"/>
      <c r="NR2" s="122"/>
      <c r="NS2" s="122"/>
      <c r="NT2" s="122"/>
      <c r="NU2" s="122"/>
      <c r="NV2" s="122"/>
      <c r="NW2" s="122"/>
      <c r="NX2" s="122"/>
    </row>
    <row r="3" spans="1:388" ht="9.75" customHeight="1">
      <c r="A3" s="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2"/>
      <c r="MW3" s="122"/>
      <c r="MX3" s="122"/>
      <c r="MY3" s="122"/>
      <c r="MZ3" s="122"/>
      <c r="NA3" s="122"/>
      <c r="NB3" s="122"/>
      <c r="NC3" s="122"/>
      <c r="ND3" s="122"/>
      <c r="NE3" s="122"/>
      <c r="NF3" s="122"/>
      <c r="NG3" s="122"/>
      <c r="NH3" s="122"/>
      <c r="NI3" s="122"/>
      <c r="NJ3" s="122"/>
      <c r="NK3" s="122"/>
      <c r="NL3" s="122"/>
      <c r="NM3" s="122"/>
      <c r="NN3" s="122"/>
      <c r="NO3" s="122"/>
      <c r="NP3" s="122"/>
      <c r="NQ3" s="122"/>
      <c r="NR3" s="122"/>
      <c r="NS3" s="122"/>
      <c r="NT3" s="122"/>
      <c r="NU3" s="122"/>
      <c r="NV3" s="122"/>
      <c r="NW3" s="122"/>
      <c r="NX3" s="122"/>
    </row>
    <row r="4" spans="1:388" ht="9.75" customHeight="1">
      <c r="A4" s="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23" t="str">
        <f>データ!H6</f>
        <v>静岡県榛原総合病院組合（事業会計分）　榛原総合病院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15" t="s">
        <v>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5" t="s">
        <v>2</v>
      </c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7"/>
      <c r="CN7" s="115" t="s">
        <v>3</v>
      </c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7"/>
      <c r="EG7" s="115" t="s">
        <v>4</v>
      </c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7"/>
      <c r="FZ7" s="115" t="s">
        <v>5</v>
      </c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7"/>
      <c r="ID7" s="115" t="s">
        <v>6</v>
      </c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  <c r="JJ7" s="116"/>
      <c r="JK7" s="116"/>
      <c r="JL7" s="116"/>
      <c r="JM7" s="116"/>
      <c r="JN7" s="116"/>
      <c r="JO7" s="116"/>
      <c r="JP7" s="116"/>
      <c r="JQ7" s="116"/>
      <c r="JR7" s="116"/>
      <c r="JS7" s="116"/>
      <c r="JT7" s="116"/>
      <c r="JU7" s="116"/>
      <c r="JV7" s="117"/>
      <c r="JW7" s="115" t="s">
        <v>7</v>
      </c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6"/>
      <c r="KM7" s="116"/>
      <c r="KN7" s="116"/>
      <c r="KO7" s="116"/>
      <c r="KP7" s="116"/>
      <c r="KQ7" s="116"/>
      <c r="KR7" s="116"/>
      <c r="KS7" s="116"/>
      <c r="KT7" s="116"/>
      <c r="KU7" s="116"/>
      <c r="KV7" s="116"/>
      <c r="KW7" s="116"/>
      <c r="KX7" s="116"/>
      <c r="KY7" s="116"/>
      <c r="KZ7" s="116"/>
      <c r="LA7" s="116"/>
      <c r="LB7" s="116"/>
      <c r="LC7" s="116"/>
      <c r="LD7" s="116"/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7"/>
      <c r="LP7" s="115" t="s">
        <v>8</v>
      </c>
      <c r="LQ7" s="116"/>
      <c r="LR7" s="116"/>
      <c r="LS7" s="116"/>
      <c r="LT7" s="116"/>
      <c r="LU7" s="116"/>
      <c r="LV7" s="116"/>
      <c r="LW7" s="116"/>
      <c r="LX7" s="116"/>
      <c r="LY7" s="116"/>
      <c r="LZ7" s="116"/>
      <c r="MA7" s="116"/>
      <c r="MB7" s="116"/>
      <c r="MC7" s="116"/>
      <c r="MD7" s="116"/>
      <c r="ME7" s="116"/>
      <c r="MF7" s="116"/>
      <c r="MG7" s="116"/>
      <c r="MH7" s="116"/>
      <c r="MI7" s="116"/>
      <c r="MJ7" s="116"/>
      <c r="MK7" s="116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7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0" t="str">
        <f>データ!K6</f>
        <v>当然財務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2"/>
      <c r="AU8" s="110" t="str">
        <f>データ!L6</f>
        <v>病院事業</v>
      </c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2"/>
      <c r="CN8" s="110" t="str">
        <f>データ!M6</f>
        <v>一般病院</v>
      </c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2"/>
      <c r="EG8" s="110" t="str">
        <f>データ!N6</f>
        <v>400床以上～500床未満</v>
      </c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2"/>
      <c r="FZ8" s="110" t="str">
        <f>データ!O7</f>
        <v>非設置</v>
      </c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2"/>
      <c r="ID8" s="106">
        <f>データ!Y6</f>
        <v>355</v>
      </c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8"/>
      <c r="JW8" s="106">
        <f>データ!Z6</f>
        <v>42</v>
      </c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8"/>
      <c r="LP8" s="106" t="str">
        <f>データ!AA6</f>
        <v>-</v>
      </c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8"/>
      <c r="NI8" s="3"/>
      <c r="NJ8" s="120" t="s">
        <v>10</v>
      </c>
      <c r="NK8" s="121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15" t="s">
        <v>12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7"/>
      <c r="AU9" s="115" t="s">
        <v>13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7"/>
      <c r="CN9" s="115" t="s">
        <v>14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7"/>
      <c r="EG9" s="115" t="s">
        <v>15</v>
      </c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7"/>
      <c r="FZ9" s="115" t="s">
        <v>16</v>
      </c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7"/>
      <c r="ID9" s="115" t="s">
        <v>17</v>
      </c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7"/>
      <c r="JW9" s="115" t="s">
        <v>18</v>
      </c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7"/>
      <c r="LP9" s="115" t="s">
        <v>19</v>
      </c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7"/>
      <c r="NI9" s="3"/>
      <c r="NJ9" s="118" t="s">
        <v>20</v>
      </c>
      <c r="NK9" s="119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0" t="str">
        <f>データ!P6</f>
        <v>指定管理者(利用料金制)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2"/>
      <c r="AU10" s="106">
        <f>データ!Q6</f>
        <v>23</v>
      </c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8"/>
      <c r="CN10" s="110" t="str">
        <f>データ!R6</f>
        <v>対象</v>
      </c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2"/>
      <c r="EG10" s="110" t="str">
        <f>データ!S6</f>
        <v>ド 透 訓 ガ</v>
      </c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2"/>
      <c r="FZ10" s="110" t="str">
        <f>データ!T6</f>
        <v>救 輪</v>
      </c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2"/>
      <c r="ID10" s="106">
        <f>データ!AB6</f>
        <v>53</v>
      </c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8"/>
      <c r="JW10" s="106" t="str">
        <f>データ!AC6</f>
        <v>-</v>
      </c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8"/>
      <c r="LP10" s="106">
        <f>データ!AD6</f>
        <v>450</v>
      </c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8"/>
      <c r="NI10" s="2"/>
      <c r="NJ10" s="113" t="s">
        <v>22</v>
      </c>
      <c r="NK10" s="114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15" t="s">
        <v>24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7"/>
      <c r="AU11" s="115" t="s">
        <v>25</v>
      </c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15" t="s">
        <v>26</v>
      </c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7"/>
      <c r="EG11" s="115" t="s">
        <v>27</v>
      </c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7"/>
      <c r="ID11" s="115" t="s">
        <v>28</v>
      </c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7"/>
      <c r="JW11" s="115" t="s">
        <v>29</v>
      </c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6"/>
      <c r="LG11" s="116"/>
      <c r="LH11" s="116"/>
      <c r="LI11" s="116"/>
      <c r="LJ11" s="116"/>
      <c r="LK11" s="116"/>
      <c r="LL11" s="116"/>
      <c r="LM11" s="116"/>
      <c r="LN11" s="116"/>
      <c r="LO11" s="117"/>
      <c r="LP11" s="115" t="s">
        <v>30</v>
      </c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6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7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06" t="str">
        <f>データ!U6</f>
        <v>-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  <c r="AU12" s="106">
        <f>データ!V6</f>
        <v>37565</v>
      </c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8"/>
      <c r="CN12" s="110" t="str">
        <f>データ!W6</f>
        <v>非該当</v>
      </c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2"/>
      <c r="EG12" s="110" t="str">
        <f>データ!X6</f>
        <v>１０：１</v>
      </c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2"/>
      <c r="ID12" s="106">
        <f>データ!AE6</f>
        <v>150</v>
      </c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  <c r="IY12" s="107"/>
      <c r="IZ12" s="107"/>
      <c r="JA12" s="107"/>
      <c r="JB12" s="107"/>
      <c r="JC12" s="107"/>
      <c r="JD12" s="107"/>
      <c r="JE12" s="107"/>
      <c r="JF12" s="107"/>
      <c r="JG12" s="107"/>
      <c r="JH12" s="107"/>
      <c r="JI12" s="107"/>
      <c r="JJ12" s="107"/>
      <c r="JK12" s="107"/>
      <c r="JL12" s="107"/>
      <c r="JM12" s="107"/>
      <c r="JN12" s="107"/>
      <c r="JO12" s="107"/>
      <c r="JP12" s="107"/>
      <c r="JQ12" s="107"/>
      <c r="JR12" s="107"/>
      <c r="JS12" s="107"/>
      <c r="JT12" s="107"/>
      <c r="JU12" s="107"/>
      <c r="JV12" s="108"/>
      <c r="JW12" s="106">
        <f>データ!AF6</f>
        <v>42</v>
      </c>
      <c r="JX12" s="107"/>
      <c r="JY12" s="107"/>
      <c r="JZ12" s="107"/>
      <c r="KA12" s="107"/>
      <c r="KB12" s="107"/>
      <c r="KC12" s="107"/>
      <c r="KD12" s="107"/>
      <c r="KE12" s="107"/>
      <c r="KF12" s="107"/>
      <c r="KG12" s="107"/>
      <c r="KH12" s="107"/>
      <c r="KI12" s="107"/>
      <c r="KJ12" s="107"/>
      <c r="KK12" s="107"/>
      <c r="KL12" s="107"/>
      <c r="KM12" s="107"/>
      <c r="KN12" s="107"/>
      <c r="KO12" s="107"/>
      <c r="KP12" s="107"/>
      <c r="KQ12" s="107"/>
      <c r="KR12" s="107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8"/>
      <c r="LP12" s="106">
        <f>データ!AG6</f>
        <v>192</v>
      </c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107"/>
      <c r="MG12" s="107"/>
      <c r="MH12" s="107"/>
      <c r="MI12" s="107"/>
      <c r="MJ12" s="107"/>
      <c r="MK12" s="107"/>
      <c r="ML12" s="107"/>
      <c r="MM12" s="107"/>
      <c r="MN12" s="107"/>
      <c r="MO12" s="107"/>
      <c r="MP12" s="107"/>
      <c r="MQ12" s="107"/>
      <c r="MR12" s="107"/>
      <c r="MS12" s="107"/>
      <c r="MT12" s="107"/>
      <c r="MU12" s="107"/>
      <c r="MV12" s="107"/>
      <c r="MW12" s="107"/>
      <c r="MX12" s="107"/>
      <c r="MY12" s="107"/>
      <c r="MZ12" s="107"/>
      <c r="NA12" s="107"/>
      <c r="NB12" s="107"/>
      <c r="NC12" s="107"/>
      <c r="ND12" s="107"/>
      <c r="NE12" s="107"/>
      <c r="NF12" s="107"/>
      <c r="NG12" s="107"/>
      <c r="NH12" s="10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9" t="s">
        <v>31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09"/>
      <c r="JJ13" s="109"/>
      <c r="JK13" s="109"/>
      <c r="JL13" s="109"/>
      <c r="JM13" s="109"/>
      <c r="JN13" s="109"/>
      <c r="JO13" s="109"/>
      <c r="JP13" s="109"/>
      <c r="JQ13" s="109"/>
      <c r="JR13" s="109"/>
      <c r="JS13" s="109"/>
      <c r="JT13" s="109"/>
      <c r="JU13" s="109"/>
      <c r="JV13" s="109"/>
      <c r="JW13" s="109"/>
      <c r="JX13" s="109"/>
      <c r="JY13" s="109"/>
      <c r="JZ13" s="109"/>
      <c r="KA13" s="109"/>
      <c r="KB13" s="109"/>
      <c r="KC13" s="109"/>
      <c r="KD13" s="109"/>
      <c r="KE13" s="109"/>
      <c r="KF13" s="109"/>
      <c r="KG13" s="109"/>
      <c r="KH13" s="109"/>
      <c r="KI13" s="109"/>
      <c r="KJ13" s="109"/>
      <c r="KK13" s="109"/>
      <c r="KL13" s="109"/>
      <c r="KM13" s="109"/>
      <c r="KN13" s="109"/>
      <c r="KO13" s="109"/>
      <c r="KP13" s="109"/>
      <c r="KQ13" s="109"/>
      <c r="KR13" s="109"/>
      <c r="KS13" s="109"/>
      <c r="KT13" s="109"/>
      <c r="KU13" s="109"/>
      <c r="KV13" s="109"/>
      <c r="KW13" s="109"/>
      <c r="KX13" s="109"/>
      <c r="KY13" s="109"/>
      <c r="KZ13" s="109"/>
      <c r="LA13" s="109"/>
      <c r="LB13" s="109"/>
      <c r="LC13" s="109"/>
      <c r="LD13" s="109"/>
      <c r="LE13" s="109"/>
      <c r="LF13" s="109"/>
      <c r="LG13" s="109"/>
      <c r="LH13" s="109"/>
      <c r="LI13" s="109"/>
      <c r="LJ13" s="109"/>
      <c r="LK13" s="109"/>
      <c r="LL13" s="109"/>
      <c r="LM13" s="109"/>
      <c r="LN13" s="109"/>
      <c r="LO13" s="109"/>
      <c r="LP13" s="109"/>
      <c r="LQ13" s="109"/>
      <c r="LR13" s="109"/>
      <c r="LS13" s="109"/>
      <c r="LT13" s="109"/>
      <c r="LU13" s="109"/>
      <c r="LV13" s="109"/>
      <c r="LW13" s="109"/>
      <c r="LX13" s="109"/>
      <c r="LY13" s="109"/>
      <c r="LZ13" s="109"/>
      <c r="MA13" s="109"/>
      <c r="MB13" s="109"/>
      <c r="MC13" s="109"/>
      <c r="MD13" s="109"/>
      <c r="ME13" s="109"/>
      <c r="MF13" s="109"/>
      <c r="MG13" s="109"/>
      <c r="MH13" s="109"/>
      <c r="MI13" s="109"/>
      <c r="MJ13" s="109"/>
      <c r="MK13" s="109"/>
      <c r="ML13" s="109"/>
      <c r="MM13" s="109"/>
      <c r="MN13" s="109"/>
      <c r="MO13" s="109"/>
      <c r="MP13" s="109"/>
      <c r="MQ13" s="109"/>
      <c r="MR13" s="109"/>
      <c r="MS13" s="109"/>
      <c r="MT13" s="109"/>
      <c r="MU13" s="109"/>
      <c r="MV13" s="109"/>
      <c r="MW13" s="109"/>
      <c r="MX13" s="109"/>
      <c r="MY13" s="109"/>
      <c r="MZ13" s="109"/>
      <c r="NA13" s="109"/>
      <c r="NB13" s="109"/>
      <c r="NC13" s="109"/>
      <c r="ND13" s="109"/>
      <c r="NE13" s="109"/>
      <c r="NF13" s="109"/>
      <c r="NG13" s="109"/>
      <c r="NH13" s="109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9" t="s">
        <v>32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9"/>
      <c r="NJ14" s="104" t="s">
        <v>33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86" t="s">
        <v>34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  <c r="JI16" s="86"/>
      <c r="JJ16" s="86"/>
      <c r="JK16" s="86"/>
      <c r="JL16" s="86"/>
      <c r="JM16" s="86"/>
      <c r="JN16" s="86"/>
      <c r="JO16" s="86"/>
      <c r="JP16" s="86"/>
      <c r="JQ16" s="86"/>
      <c r="JR16" s="86"/>
      <c r="JS16" s="86"/>
      <c r="JT16" s="86"/>
      <c r="JU16" s="86"/>
      <c r="JV16" s="86"/>
      <c r="JW16" s="86"/>
      <c r="JX16" s="86"/>
      <c r="JY16" s="86"/>
      <c r="JZ16" s="86"/>
      <c r="KA16" s="86"/>
      <c r="KB16" s="86"/>
      <c r="KC16" s="86"/>
      <c r="KD16" s="86"/>
      <c r="KE16" s="86"/>
      <c r="KF16" s="86"/>
      <c r="KG16" s="86"/>
      <c r="KH16" s="86"/>
      <c r="KI16" s="86"/>
      <c r="KJ16" s="86"/>
      <c r="KK16" s="86"/>
      <c r="KL16" s="86"/>
      <c r="KM16" s="86"/>
      <c r="KN16" s="86"/>
      <c r="KO16" s="86"/>
      <c r="KP16" s="86"/>
      <c r="KQ16" s="86"/>
      <c r="KR16" s="86"/>
      <c r="KS16" s="86"/>
      <c r="KT16" s="86"/>
      <c r="KU16" s="86"/>
      <c r="KV16" s="86"/>
      <c r="KW16" s="86"/>
      <c r="KX16" s="86"/>
      <c r="KY16" s="86"/>
      <c r="KZ16" s="86"/>
      <c r="LA16" s="86"/>
      <c r="LB16" s="86"/>
      <c r="LC16" s="86"/>
      <c r="LD16" s="86"/>
      <c r="LE16" s="86"/>
      <c r="LF16" s="86"/>
      <c r="LG16" s="86"/>
      <c r="LH16" s="86"/>
      <c r="LI16" s="86"/>
      <c r="LJ16" s="86"/>
      <c r="LK16" s="86"/>
      <c r="LL16" s="86"/>
      <c r="LM16" s="86"/>
      <c r="LN16" s="86"/>
      <c r="LO16" s="86"/>
      <c r="LP16" s="86"/>
      <c r="LQ16" s="86"/>
      <c r="LR16" s="86"/>
      <c r="LS16" s="86"/>
      <c r="LT16" s="86"/>
      <c r="LU16" s="86"/>
      <c r="LV16" s="86"/>
      <c r="LW16" s="86"/>
      <c r="LX16" s="86"/>
      <c r="LY16" s="86"/>
      <c r="LZ16" s="86"/>
      <c r="MA16" s="86"/>
      <c r="MB16" s="86"/>
      <c r="MC16" s="86"/>
      <c r="MD16" s="86"/>
      <c r="ME16" s="86"/>
      <c r="MF16" s="86"/>
      <c r="MG16" s="86"/>
      <c r="MH16" s="86"/>
      <c r="MI16" s="86"/>
      <c r="MJ16" s="86"/>
      <c r="MK16" s="86"/>
      <c r="ML16" s="86"/>
      <c r="MM16" s="86"/>
      <c r="MN16" s="86"/>
      <c r="MO16" s="86"/>
      <c r="MP16" s="86"/>
      <c r="MQ16" s="86"/>
      <c r="MR16" s="86"/>
      <c r="MS16" s="86"/>
      <c r="MT16" s="86"/>
      <c r="MU16" s="86"/>
      <c r="MV16" s="86"/>
      <c r="MW16" s="86"/>
      <c r="MX16" s="86"/>
      <c r="MY16" s="86"/>
      <c r="MZ16" s="86"/>
      <c r="NA16" s="86"/>
      <c r="NB16" s="86"/>
      <c r="NC16" s="86"/>
      <c r="ND16" s="86"/>
      <c r="NE16" s="7"/>
      <c r="NF16" s="7"/>
      <c r="NG16" s="7"/>
      <c r="NH16" s="8"/>
      <c r="NI16" s="2"/>
      <c r="NJ16" s="138" t="s">
        <v>149</v>
      </c>
      <c r="NK16" s="139"/>
      <c r="NL16" s="139"/>
      <c r="NM16" s="139"/>
      <c r="NN16" s="139"/>
      <c r="NO16" s="139"/>
      <c r="NP16" s="139"/>
      <c r="NQ16" s="139"/>
      <c r="NR16" s="139"/>
      <c r="NS16" s="139"/>
      <c r="NT16" s="139"/>
      <c r="NU16" s="139"/>
      <c r="NV16" s="139"/>
      <c r="NW16" s="139"/>
      <c r="NX16" s="140"/>
    </row>
    <row r="17" spans="1:388" ht="13.5" customHeight="1">
      <c r="A17" s="2"/>
      <c r="B17" s="22"/>
      <c r="C17" s="23"/>
      <c r="D17" s="23"/>
      <c r="E17" s="23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  <c r="IX17" s="87"/>
      <c r="IY17" s="87"/>
      <c r="IZ17" s="87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  <c r="JR17" s="87"/>
      <c r="JS17" s="87"/>
      <c r="JT17" s="87"/>
      <c r="JU17" s="87"/>
      <c r="JV17" s="87"/>
      <c r="JW17" s="87"/>
      <c r="JX17" s="87"/>
      <c r="JY17" s="87"/>
      <c r="JZ17" s="87"/>
      <c r="KA17" s="87"/>
      <c r="KB17" s="87"/>
      <c r="KC17" s="87"/>
      <c r="KD17" s="87"/>
      <c r="KE17" s="87"/>
      <c r="KF17" s="87"/>
      <c r="KG17" s="87"/>
      <c r="KH17" s="87"/>
      <c r="KI17" s="87"/>
      <c r="KJ17" s="87"/>
      <c r="KK17" s="87"/>
      <c r="KL17" s="87"/>
      <c r="KM17" s="87"/>
      <c r="KN17" s="87"/>
      <c r="KO17" s="87"/>
      <c r="KP17" s="87"/>
      <c r="KQ17" s="87"/>
      <c r="KR17" s="87"/>
      <c r="KS17" s="87"/>
      <c r="KT17" s="87"/>
      <c r="KU17" s="87"/>
      <c r="KV17" s="87"/>
      <c r="KW17" s="87"/>
      <c r="KX17" s="87"/>
      <c r="KY17" s="87"/>
      <c r="KZ17" s="87"/>
      <c r="LA17" s="87"/>
      <c r="LB17" s="87"/>
      <c r="LC17" s="87"/>
      <c r="LD17" s="87"/>
      <c r="LE17" s="87"/>
      <c r="LF17" s="87"/>
      <c r="LG17" s="87"/>
      <c r="LH17" s="87"/>
      <c r="LI17" s="87"/>
      <c r="LJ17" s="87"/>
      <c r="LK17" s="87"/>
      <c r="LL17" s="87"/>
      <c r="LM17" s="87"/>
      <c r="LN17" s="87"/>
      <c r="LO17" s="87"/>
      <c r="LP17" s="87"/>
      <c r="LQ17" s="87"/>
      <c r="LR17" s="87"/>
      <c r="LS17" s="87"/>
      <c r="LT17" s="87"/>
      <c r="LU17" s="87"/>
      <c r="LV17" s="87"/>
      <c r="LW17" s="87"/>
      <c r="LX17" s="87"/>
      <c r="LY17" s="87"/>
      <c r="LZ17" s="87"/>
      <c r="MA17" s="87"/>
      <c r="MB17" s="87"/>
      <c r="MC17" s="87"/>
      <c r="MD17" s="87"/>
      <c r="ME17" s="87"/>
      <c r="MF17" s="87"/>
      <c r="MG17" s="87"/>
      <c r="MH17" s="87"/>
      <c r="MI17" s="87"/>
      <c r="MJ17" s="87"/>
      <c r="MK17" s="87"/>
      <c r="ML17" s="87"/>
      <c r="MM17" s="87"/>
      <c r="MN17" s="87"/>
      <c r="MO17" s="87"/>
      <c r="MP17" s="87"/>
      <c r="MQ17" s="87"/>
      <c r="MR17" s="87"/>
      <c r="MS17" s="87"/>
      <c r="MT17" s="87"/>
      <c r="MU17" s="87"/>
      <c r="MV17" s="87"/>
      <c r="MW17" s="87"/>
      <c r="MX17" s="87"/>
      <c r="MY17" s="87"/>
      <c r="MZ17" s="87"/>
      <c r="NA17" s="87"/>
      <c r="NB17" s="87"/>
      <c r="NC17" s="87"/>
      <c r="ND17" s="87"/>
      <c r="NE17" s="23"/>
      <c r="NF17" s="23"/>
      <c r="NG17" s="23"/>
      <c r="NH17" s="24"/>
      <c r="NI17" s="2"/>
      <c r="NJ17" s="132"/>
      <c r="NK17" s="133"/>
      <c r="NL17" s="133"/>
      <c r="NM17" s="133"/>
      <c r="NN17" s="133"/>
      <c r="NO17" s="133"/>
      <c r="NP17" s="133"/>
      <c r="NQ17" s="133"/>
      <c r="NR17" s="133"/>
      <c r="NS17" s="133"/>
      <c r="NT17" s="133"/>
      <c r="NU17" s="133"/>
      <c r="NV17" s="133"/>
      <c r="NW17" s="133"/>
      <c r="NX17" s="134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2"/>
      <c r="NK18" s="133"/>
      <c r="NL18" s="133"/>
      <c r="NM18" s="133"/>
      <c r="NN18" s="133"/>
      <c r="NO18" s="133"/>
      <c r="NP18" s="133"/>
      <c r="NQ18" s="133"/>
      <c r="NR18" s="133"/>
      <c r="NS18" s="133"/>
      <c r="NT18" s="133"/>
      <c r="NU18" s="133"/>
      <c r="NV18" s="133"/>
      <c r="NW18" s="133"/>
      <c r="NX18" s="134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2"/>
      <c r="NK19" s="133"/>
      <c r="NL19" s="133"/>
      <c r="NM19" s="133"/>
      <c r="NN19" s="133"/>
      <c r="NO19" s="133"/>
      <c r="NP19" s="133"/>
      <c r="NQ19" s="133"/>
      <c r="NR19" s="133"/>
      <c r="NS19" s="133"/>
      <c r="NT19" s="133"/>
      <c r="NU19" s="133"/>
      <c r="NV19" s="133"/>
      <c r="NW19" s="133"/>
      <c r="NX19" s="134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32"/>
      <c r="NK20" s="133"/>
      <c r="NL20" s="133"/>
      <c r="NM20" s="133"/>
      <c r="NN20" s="133"/>
      <c r="NO20" s="133"/>
      <c r="NP20" s="133"/>
      <c r="NQ20" s="133"/>
      <c r="NR20" s="133"/>
      <c r="NS20" s="133"/>
      <c r="NT20" s="133"/>
      <c r="NU20" s="133"/>
      <c r="NV20" s="133"/>
      <c r="NW20" s="133"/>
      <c r="NX20" s="134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32"/>
      <c r="NK21" s="133"/>
      <c r="NL21" s="133"/>
      <c r="NM21" s="133"/>
      <c r="NN21" s="133"/>
      <c r="NO21" s="133"/>
      <c r="NP21" s="133"/>
      <c r="NQ21" s="133"/>
      <c r="NR21" s="133"/>
      <c r="NS21" s="133"/>
      <c r="NT21" s="133"/>
      <c r="NU21" s="133"/>
      <c r="NV21" s="133"/>
      <c r="NW21" s="133"/>
      <c r="NX21" s="134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2"/>
      <c r="NK22" s="133"/>
      <c r="NL22" s="133"/>
      <c r="NM22" s="133"/>
      <c r="NN22" s="133"/>
      <c r="NO22" s="133"/>
      <c r="NP22" s="133"/>
      <c r="NQ22" s="133"/>
      <c r="NR22" s="133"/>
      <c r="NS22" s="133"/>
      <c r="NT22" s="133"/>
      <c r="NU22" s="133"/>
      <c r="NV22" s="133"/>
      <c r="NW22" s="133"/>
      <c r="NX22" s="134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32"/>
      <c r="NK23" s="133"/>
      <c r="NL23" s="133"/>
      <c r="NM23" s="133"/>
      <c r="NN23" s="133"/>
      <c r="NO23" s="133"/>
      <c r="NP23" s="133"/>
      <c r="NQ23" s="133"/>
      <c r="NR23" s="133"/>
      <c r="NS23" s="133"/>
      <c r="NT23" s="133"/>
      <c r="NU23" s="133"/>
      <c r="NV23" s="133"/>
      <c r="NW23" s="133"/>
      <c r="NX23" s="134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32"/>
      <c r="NK24" s="133"/>
      <c r="NL24" s="133"/>
      <c r="NM24" s="133"/>
      <c r="NN24" s="133"/>
      <c r="NO24" s="133"/>
      <c r="NP24" s="133"/>
      <c r="NQ24" s="133"/>
      <c r="NR24" s="133"/>
      <c r="NS24" s="133"/>
      <c r="NT24" s="133"/>
      <c r="NU24" s="133"/>
      <c r="NV24" s="133"/>
      <c r="NW24" s="133"/>
      <c r="NX24" s="134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35"/>
      <c r="NK25" s="136"/>
      <c r="NL25" s="136"/>
      <c r="NM25" s="136"/>
      <c r="NN25" s="136"/>
      <c r="NO25" s="136"/>
      <c r="NP25" s="136"/>
      <c r="NQ25" s="136"/>
      <c r="NR25" s="136"/>
      <c r="NS25" s="136"/>
      <c r="NT25" s="136"/>
      <c r="NU25" s="136"/>
      <c r="NV25" s="136"/>
      <c r="NW25" s="136"/>
      <c r="NX25" s="137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4" t="s">
        <v>35</v>
      </c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5"/>
      <c r="NK27" s="105"/>
      <c r="NL27" s="105"/>
      <c r="NM27" s="105"/>
      <c r="NN27" s="105"/>
      <c r="NO27" s="105"/>
      <c r="NP27" s="105"/>
      <c r="NQ27" s="105"/>
      <c r="NR27" s="105"/>
      <c r="NS27" s="105"/>
      <c r="NT27" s="105"/>
      <c r="NU27" s="105"/>
      <c r="NV27" s="105"/>
      <c r="NW27" s="105"/>
      <c r="NX27" s="105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88" t="s">
        <v>36</v>
      </c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90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32" t="s">
        <v>150</v>
      </c>
      <c r="NK30" s="133"/>
      <c r="NL30" s="133"/>
      <c r="NM30" s="133"/>
      <c r="NN30" s="133"/>
      <c r="NO30" s="133"/>
      <c r="NP30" s="133"/>
      <c r="NQ30" s="133"/>
      <c r="NR30" s="133"/>
      <c r="NS30" s="133"/>
      <c r="NT30" s="133"/>
      <c r="NU30" s="133"/>
      <c r="NV30" s="133"/>
      <c r="NW30" s="133"/>
      <c r="NX30" s="134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32"/>
      <c r="NK31" s="133"/>
      <c r="NL31" s="133"/>
      <c r="NM31" s="133"/>
      <c r="NN31" s="133"/>
      <c r="NO31" s="133"/>
      <c r="NP31" s="133"/>
      <c r="NQ31" s="133"/>
      <c r="NR31" s="133"/>
      <c r="NS31" s="133"/>
      <c r="NT31" s="133"/>
      <c r="NU31" s="133"/>
      <c r="NV31" s="133"/>
      <c r="NW31" s="133"/>
      <c r="NX31" s="134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1">
        <f>データ!$B$11</f>
        <v>41275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1">
        <f>データ!$C$11</f>
        <v>41640</v>
      </c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101">
        <f>データ!$D$11</f>
        <v>42005</v>
      </c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3"/>
      <c r="BI32" s="101">
        <f>データ!$E$11</f>
        <v>42370</v>
      </c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3"/>
      <c r="BX32" s="101">
        <f>データ!$F$11</f>
        <v>42736</v>
      </c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3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1">
        <f>データ!$B$11</f>
        <v>41275</v>
      </c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3"/>
      <c r="DS32" s="101">
        <f>データ!$C$11</f>
        <v>41640</v>
      </c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3"/>
      <c r="EH32" s="101">
        <f>データ!$D$11</f>
        <v>42005</v>
      </c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3"/>
      <c r="EW32" s="101">
        <f>データ!$E$11</f>
        <v>42370</v>
      </c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  <c r="FL32" s="101">
        <f>データ!$F$11</f>
        <v>42736</v>
      </c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3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1">
        <f>データ!$B$11</f>
        <v>41275</v>
      </c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3"/>
      <c r="HG32" s="101">
        <f>データ!$C$11</f>
        <v>41640</v>
      </c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3"/>
      <c r="HV32" s="101">
        <f>データ!$D$11</f>
        <v>42005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3"/>
      <c r="IK32" s="101">
        <f>データ!$E$11</f>
        <v>42370</v>
      </c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3"/>
      <c r="IZ32" s="101">
        <f>データ!$F$11</f>
        <v>42736</v>
      </c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3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1">
        <f>データ!$B$11</f>
        <v>41275</v>
      </c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3"/>
      <c r="KU32" s="101">
        <f>データ!$C$11</f>
        <v>41640</v>
      </c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2"/>
      <c r="LH32" s="102"/>
      <c r="LI32" s="103"/>
      <c r="LJ32" s="101">
        <f>データ!$D$11</f>
        <v>42005</v>
      </c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3"/>
      <c r="LY32" s="101">
        <f>データ!$E$11</f>
        <v>42370</v>
      </c>
      <c r="LZ32" s="102"/>
      <c r="MA32" s="102"/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3"/>
      <c r="MN32" s="101">
        <f>データ!$F$11</f>
        <v>42736</v>
      </c>
      <c r="MO32" s="102"/>
      <c r="MP32" s="102"/>
      <c r="MQ32" s="102"/>
      <c r="MR32" s="102"/>
      <c r="MS32" s="102"/>
      <c r="MT32" s="102"/>
      <c r="MU32" s="102"/>
      <c r="MV32" s="102"/>
      <c r="MW32" s="102"/>
      <c r="MX32" s="102"/>
      <c r="MY32" s="102"/>
      <c r="MZ32" s="102"/>
      <c r="NA32" s="102"/>
      <c r="NB32" s="103"/>
      <c r="ND32" s="5"/>
      <c r="NE32" s="5"/>
      <c r="NF32" s="5"/>
      <c r="NG32" s="5"/>
      <c r="NH32" s="27"/>
      <c r="NI32" s="2"/>
      <c r="NJ32" s="132"/>
      <c r="NK32" s="133"/>
      <c r="NL32" s="133"/>
      <c r="NM32" s="133"/>
      <c r="NN32" s="133"/>
      <c r="NO32" s="133"/>
      <c r="NP32" s="133"/>
      <c r="NQ32" s="133"/>
      <c r="NR32" s="133"/>
      <c r="NS32" s="133"/>
      <c r="NT32" s="133"/>
      <c r="NU32" s="133"/>
      <c r="NV32" s="133"/>
      <c r="NW32" s="133"/>
      <c r="NX32" s="134"/>
    </row>
    <row r="33" spans="1:388" ht="13.5" customHeight="1">
      <c r="A33" s="2"/>
      <c r="B33" s="25"/>
      <c r="D33" s="5"/>
      <c r="E33" s="5"/>
      <c r="F33" s="5"/>
      <c r="G33" s="94" t="s">
        <v>37</v>
      </c>
      <c r="H33" s="94"/>
      <c r="I33" s="94"/>
      <c r="J33" s="94"/>
      <c r="K33" s="94"/>
      <c r="L33" s="94"/>
      <c r="M33" s="94"/>
      <c r="N33" s="94"/>
      <c r="O33" s="94"/>
      <c r="P33" s="95">
        <f>データ!AH7</f>
        <v>102.8</v>
      </c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5">
        <f>データ!AI7</f>
        <v>104.5</v>
      </c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7"/>
      <c r="AT33" s="95">
        <f>データ!AJ7</f>
        <v>106.2</v>
      </c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7"/>
      <c r="BI33" s="95">
        <f>データ!AK7</f>
        <v>108</v>
      </c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5">
        <f>データ!AL7</f>
        <v>110.3</v>
      </c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7"/>
      <c r="CO33" s="5"/>
      <c r="CP33" s="5"/>
      <c r="CQ33" s="5"/>
      <c r="CR33" s="5"/>
      <c r="CS33" s="5"/>
      <c r="CT33" s="5"/>
      <c r="CU33" s="94" t="s">
        <v>37</v>
      </c>
      <c r="CV33" s="94"/>
      <c r="CW33" s="94"/>
      <c r="CX33" s="94"/>
      <c r="CY33" s="94"/>
      <c r="CZ33" s="94"/>
      <c r="DA33" s="94"/>
      <c r="DB33" s="94"/>
      <c r="DC33" s="94"/>
      <c r="DD33" s="95">
        <f>データ!AS7</f>
        <v>85.9</v>
      </c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7"/>
      <c r="DS33" s="95">
        <f>データ!AT7</f>
        <v>90</v>
      </c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7"/>
      <c r="EH33" s="95">
        <f>データ!AU7</f>
        <v>94.4</v>
      </c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7"/>
      <c r="EW33" s="95">
        <f>データ!AV7</f>
        <v>96.1</v>
      </c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7"/>
      <c r="FL33" s="95">
        <f>データ!AW7</f>
        <v>97.8</v>
      </c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7"/>
      <c r="GA33" s="5"/>
      <c r="GB33" s="5"/>
      <c r="GC33" s="5"/>
      <c r="GD33" s="5"/>
      <c r="GE33" s="5"/>
      <c r="GF33" s="5"/>
      <c r="GG33" s="5"/>
      <c r="GH33" s="5"/>
      <c r="GI33" s="94" t="s">
        <v>37</v>
      </c>
      <c r="GJ33" s="94"/>
      <c r="GK33" s="94"/>
      <c r="GL33" s="94"/>
      <c r="GM33" s="94"/>
      <c r="GN33" s="94"/>
      <c r="GO33" s="94"/>
      <c r="GP33" s="94"/>
      <c r="GQ33" s="94"/>
      <c r="GR33" s="95">
        <f>データ!BD7</f>
        <v>256.7</v>
      </c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7"/>
      <c r="HG33" s="95">
        <f>データ!BE7</f>
        <v>257.10000000000002</v>
      </c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7"/>
      <c r="HV33" s="95">
        <f>データ!BF7</f>
        <v>231.3</v>
      </c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7"/>
      <c r="IK33" s="95">
        <f>データ!BG7</f>
        <v>229.2</v>
      </c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7"/>
      <c r="IZ33" s="95">
        <f>データ!BH7</f>
        <v>213.6</v>
      </c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7"/>
      <c r="JO33" s="5"/>
      <c r="JP33" s="5"/>
      <c r="JQ33" s="5"/>
      <c r="JR33" s="5"/>
      <c r="JS33" s="5"/>
      <c r="JT33" s="5"/>
      <c r="JU33" s="5"/>
      <c r="JV33" s="5"/>
      <c r="JW33" s="94" t="s">
        <v>37</v>
      </c>
      <c r="JX33" s="94"/>
      <c r="JY33" s="94"/>
      <c r="JZ33" s="94"/>
      <c r="KA33" s="94"/>
      <c r="KB33" s="94"/>
      <c r="KC33" s="94"/>
      <c r="KD33" s="94"/>
      <c r="KE33" s="94"/>
      <c r="KF33" s="95">
        <f>データ!BO7</f>
        <v>36.5</v>
      </c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7"/>
      <c r="KU33" s="95">
        <f>データ!BP7</f>
        <v>39.1</v>
      </c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7"/>
      <c r="LJ33" s="95">
        <f>データ!BQ7</f>
        <v>40</v>
      </c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7"/>
      <c r="LY33" s="95">
        <f>データ!BR7</f>
        <v>40.9</v>
      </c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7"/>
      <c r="MN33" s="95">
        <f>データ!BS7</f>
        <v>41.8</v>
      </c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7"/>
      <c r="ND33" s="5"/>
      <c r="NE33" s="5"/>
      <c r="NF33" s="5"/>
      <c r="NG33" s="5"/>
      <c r="NH33" s="27"/>
      <c r="NI33" s="2"/>
      <c r="NJ33" s="132"/>
      <c r="NK33" s="133"/>
      <c r="NL33" s="133"/>
      <c r="NM33" s="133"/>
      <c r="NN33" s="133"/>
      <c r="NO33" s="133"/>
      <c r="NP33" s="133"/>
      <c r="NQ33" s="133"/>
      <c r="NR33" s="133"/>
      <c r="NS33" s="133"/>
      <c r="NT33" s="133"/>
      <c r="NU33" s="133"/>
      <c r="NV33" s="133"/>
      <c r="NW33" s="133"/>
      <c r="NX33" s="134"/>
    </row>
    <row r="34" spans="1:388" ht="13.5" customHeight="1">
      <c r="A34" s="2"/>
      <c r="B34" s="25"/>
      <c r="D34" s="5"/>
      <c r="E34" s="5"/>
      <c r="F34" s="5"/>
      <c r="G34" s="94" t="s">
        <v>38</v>
      </c>
      <c r="H34" s="94"/>
      <c r="I34" s="94"/>
      <c r="J34" s="94"/>
      <c r="K34" s="94"/>
      <c r="L34" s="94"/>
      <c r="M34" s="94"/>
      <c r="N34" s="94"/>
      <c r="O34" s="94"/>
      <c r="P34" s="95">
        <f>データ!AM7</f>
        <v>100.4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5">
        <f>データ!AN7</f>
        <v>99.7</v>
      </c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7"/>
      <c r="AT34" s="95">
        <f>データ!AO7</f>
        <v>98.8</v>
      </c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7"/>
      <c r="BI34" s="95">
        <f>データ!AP7</f>
        <v>98.5</v>
      </c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7"/>
      <c r="BX34" s="95">
        <f>データ!AQ7</f>
        <v>98.7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7"/>
      <c r="CO34" s="5"/>
      <c r="CP34" s="5"/>
      <c r="CQ34" s="5"/>
      <c r="CR34" s="5"/>
      <c r="CS34" s="5"/>
      <c r="CT34" s="5"/>
      <c r="CU34" s="94" t="s">
        <v>38</v>
      </c>
      <c r="CV34" s="94"/>
      <c r="CW34" s="94"/>
      <c r="CX34" s="94"/>
      <c r="CY34" s="94"/>
      <c r="CZ34" s="94"/>
      <c r="DA34" s="94"/>
      <c r="DB34" s="94"/>
      <c r="DC34" s="94"/>
      <c r="DD34" s="95">
        <f>データ!AX7</f>
        <v>95.4</v>
      </c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7"/>
      <c r="DS34" s="95">
        <f>データ!AY7</f>
        <v>93.6</v>
      </c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7"/>
      <c r="EH34" s="95">
        <f>データ!AZ7</f>
        <v>91.8</v>
      </c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7"/>
      <c r="EW34" s="95">
        <f>データ!BA7</f>
        <v>91.6</v>
      </c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7"/>
      <c r="FL34" s="95">
        <f>データ!BB7</f>
        <v>92.1</v>
      </c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7"/>
      <c r="GA34" s="5"/>
      <c r="GB34" s="5"/>
      <c r="GC34" s="5"/>
      <c r="GD34" s="5"/>
      <c r="GE34" s="5"/>
      <c r="GF34" s="5"/>
      <c r="GG34" s="5"/>
      <c r="GH34" s="5"/>
      <c r="GI34" s="94" t="s">
        <v>38</v>
      </c>
      <c r="GJ34" s="94"/>
      <c r="GK34" s="94"/>
      <c r="GL34" s="94"/>
      <c r="GM34" s="94"/>
      <c r="GN34" s="94"/>
      <c r="GO34" s="94"/>
      <c r="GP34" s="94"/>
      <c r="GQ34" s="94"/>
      <c r="GR34" s="95">
        <f>データ!BI7</f>
        <v>52.1</v>
      </c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7"/>
      <c r="HG34" s="95">
        <f>データ!BJ7</f>
        <v>45.6</v>
      </c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7"/>
      <c r="HV34" s="95">
        <f>データ!BK7</f>
        <v>38.1</v>
      </c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7"/>
      <c r="IK34" s="95">
        <f>データ!BL7</f>
        <v>42.9</v>
      </c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7"/>
      <c r="IZ34" s="95">
        <f>データ!BM7</f>
        <v>40.200000000000003</v>
      </c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7"/>
      <c r="JO34" s="5"/>
      <c r="JP34" s="5"/>
      <c r="JQ34" s="5"/>
      <c r="JR34" s="5"/>
      <c r="JS34" s="5"/>
      <c r="JT34" s="5"/>
      <c r="JU34" s="5"/>
      <c r="JV34" s="5"/>
      <c r="JW34" s="94" t="s">
        <v>38</v>
      </c>
      <c r="JX34" s="94"/>
      <c r="JY34" s="94"/>
      <c r="JZ34" s="94"/>
      <c r="KA34" s="94"/>
      <c r="KB34" s="94"/>
      <c r="KC34" s="94"/>
      <c r="KD34" s="94"/>
      <c r="KE34" s="94"/>
      <c r="KF34" s="95">
        <f>データ!BT7</f>
        <v>76</v>
      </c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7"/>
      <c r="KU34" s="95">
        <f>データ!BU7</f>
        <v>76.099999999999994</v>
      </c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7"/>
      <c r="LJ34" s="95">
        <f>データ!BV7</f>
        <v>75.7</v>
      </c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7"/>
      <c r="LY34" s="95">
        <f>データ!BW7</f>
        <v>76.099999999999994</v>
      </c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7"/>
      <c r="MN34" s="95">
        <f>データ!BX7</f>
        <v>77</v>
      </c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7"/>
      <c r="ND34" s="5"/>
      <c r="NE34" s="5"/>
      <c r="NF34" s="5"/>
      <c r="NG34" s="5"/>
      <c r="NH34" s="27"/>
      <c r="NI34" s="2"/>
      <c r="NJ34" s="132"/>
      <c r="NK34" s="133"/>
      <c r="NL34" s="133"/>
      <c r="NM34" s="133"/>
      <c r="NN34" s="133"/>
      <c r="NO34" s="133"/>
      <c r="NP34" s="133"/>
      <c r="NQ34" s="133"/>
      <c r="NR34" s="133"/>
      <c r="NS34" s="133"/>
      <c r="NT34" s="133"/>
      <c r="NU34" s="133"/>
      <c r="NV34" s="133"/>
      <c r="NW34" s="133"/>
      <c r="NX34" s="134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2"/>
      <c r="NK35" s="133"/>
      <c r="NL35" s="133"/>
      <c r="NM35" s="133"/>
      <c r="NN35" s="133"/>
      <c r="NO35" s="133"/>
      <c r="NP35" s="133"/>
      <c r="NQ35" s="133"/>
      <c r="NR35" s="133"/>
      <c r="NS35" s="133"/>
      <c r="NT35" s="133"/>
      <c r="NU35" s="133"/>
      <c r="NV35" s="133"/>
      <c r="NW35" s="133"/>
      <c r="NX35" s="134"/>
    </row>
    <row r="36" spans="1:388" ht="13.5" customHeight="1">
      <c r="A36" s="2"/>
      <c r="B36" s="25"/>
      <c r="C36" s="26"/>
      <c r="D36" s="5"/>
      <c r="E36" s="78" t="s">
        <v>39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5"/>
      <c r="CQ36" s="5"/>
      <c r="CR36" s="5"/>
      <c r="CS36" s="78" t="s">
        <v>40</v>
      </c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26"/>
      <c r="GE36" s="26"/>
      <c r="GF36" s="26"/>
      <c r="GG36" s="78" t="s">
        <v>41</v>
      </c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  <c r="JA36" s="78"/>
      <c r="JB36" s="78"/>
      <c r="JC36" s="78"/>
      <c r="JD36" s="78"/>
      <c r="JE36" s="78"/>
      <c r="JF36" s="78"/>
      <c r="JG36" s="78"/>
      <c r="JH36" s="78"/>
      <c r="JI36" s="78"/>
      <c r="JJ36" s="78"/>
      <c r="JK36" s="78"/>
      <c r="JL36" s="78"/>
      <c r="JM36" s="78"/>
      <c r="JN36" s="78"/>
      <c r="JO36" s="78"/>
      <c r="JP36" s="78"/>
      <c r="JQ36" s="78"/>
      <c r="JR36" s="5"/>
      <c r="JS36" s="5"/>
      <c r="JT36" s="5"/>
      <c r="JU36" s="78" t="s">
        <v>42</v>
      </c>
      <c r="JV36" s="78"/>
      <c r="JW36" s="78"/>
      <c r="JX36" s="78"/>
      <c r="JY36" s="78"/>
      <c r="JZ36" s="78"/>
      <c r="KA36" s="78"/>
      <c r="KB36" s="78"/>
      <c r="KC36" s="78"/>
      <c r="KD36" s="78"/>
      <c r="KE36" s="78"/>
      <c r="KF36" s="78"/>
      <c r="KG36" s="78"/>
      <c r="KH36" s="78"/>
      <c r="KI36" s="78"/>
      <c r="KJ36" s="78"/>
      <c r="KK36" s="78"/>
      <c r="KL36" s="78"/>
      <c r="KM36" s="78"/>
      <c r="KN36" s="78"/>
      <c r="KO36" s="78"/>
      <c r="KP36" s="78"/>
      <c r="KQ36" s="78"/>
      <c r="KR36" s="78"/>
      <c r="KS36" s="78"/>
      <c r="KT36" s="78"/>
      <c r="KU36" s="78"/>
      <c r="KV36" s="78"/>
      <c r="KW36" s="78"/>
      <c r="KX36" s="78"/>
      <c r="KY36" s="78"/>
      <c r="KZ36" s="78"/>
      <c r="LA36" s="78"/>
      <c r="LB36" s="78"/>
      <c r="LC36" s="78"/>
      <c r="LD36" s="78"/>
      <c r="LE36" s="78"/>
      <c r="LF36" s="78"/>
      <c r="LG36" s="78"/>
      <c r="LH36" s="78"/>
      <c r="LI36" s="78"/>
      <c r="LJ36" s="78"/>
      <c r="LK36" s="78"/>
      <c r="LL36" s="78"/>
      <c r="LM36" s="78"/>
      <c r="LN36" s="78"/>
      <c r="LO36" s="78"/>
      <c r="LP36" s="78"/>
      <c r="LQ36" s="78"/>
      <c r="LR36" s="78"/>
      <c r="LS36" s="78"/>
      <c r="LT36" s="78"/>
      <c r="LU36" s="78"/>
      <c r="LV36" s="78"/>
      <c r="LW36" s="78"/>
      <c r="LX36" s="78"/>
      <c r="LY36" s="78"/>
      <c r="LZ36" s="78"/>
      <c r="MA36" s="78"/>
      <c r="MB36" s="78"/>
      <c r="MC36" s="78"/>
      <c r="MD36" s="78"/>
      <c r="ME36" s="78"/>
      <c r="MF36" s="78"/>
      <c r="MG36" s="78"/>
      <c r="MH36" s="78"/>
      <c r="MI36" s="78"/>
      <c r="MJ36" s="78"/>
      <c r="MK36" s="78"/>
      <c r="ML36" s="78"/>
      <c r="MM36" s="78"/>
      <c r="MN36" s="78"/>
      <c r="MO36" s="78"/>
      <c r="MP36" s="78"/>
      <c r="MQ36" s="78"/>
      <c r="MR36" s="78"/>
      <c r="MS36" s="78"/>
      <c r="MT36" s="78"/>
      <c r="MU36" s="78"/>
      <c r="MV36" s="78"/>
      <c r="MW36" s="78"/>
      <c r="MX36" s="78"/>
      <c r="MY36" s="78"/>
      <c r="MZ36" s="78"/>
      <c r="NA36" s="78"/>
      <c r="NB36" s="78"/>
      <c r="NC36" s="78"/>
      <c r="ND36" s="78"/>
      <c r="NE36" s="26"/>
      <c r="NF36" s="26"/>
      <c r="NG36" s="26"/>
      <c r="NH36" s="27"/>
      <c r="NI36" s="2"/>
      <c r="NJ36" s="132"/>
      <c r="NK36" s="133"/>
      <c r="NL36" s="133"/>
      <c r="NM36" s="133"/>
      <c r="NN36" s="133"/>
      <c r="NO36" s="133"/>
      <c r="NP36" s="133"/>
      <c r="NQ36" s="133"/>
      <c r="NR36" s="133"/>
      <c r="NS36" s="133"/>
      <c r="NT36" s="133"/>
      <c r="NU36" s="133"/>
      <c r="NV36" s="133"/>
      <c r="NW36" s="133"/>
      <c r="NX36" s="134"/>
    </row>
    <row r="37" spans="1:388" ht="13.5" customHeight="1">
      <c r="A37" s="2"/>
      <c r="B37" s="25"/>
      <c r="C37" s="26"/>
      <c r="D37" s="5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5"/>
      <c r="CQ37" s="5"/>
      <c r="CR37" s="5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26"/>
      <c r="GE37" s="26"/>
      <c r="GF37" s="26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78"/>
      <c r="JJ37" s="78"/>
      <c r="JK37" s="78"/>
      <c r="JL37" s="78"/>
      <c r="JM37" s="78"/>
      <c r="JN37" s="78"/>
      <c r="JO37" s="78"/>
      <c r="JP37" s="78"/>
      <c r="JQ37" s="78"/>
      <c r="JR37" s="5"/>
      <c r="JS37" s="5"/>
      <c r="JT37" s="5"/>
      <c r="JU37" s="78"/>
      <c r="JV37" s="78"/>
      <c r="JW37" s="78"/>
      <c r="JX37" s="78"/>
      <c r="JY37" s="78"/>
      <c r="JZ37" s="78"/>
      <c r="KA37" s="78"/>
      <c r="KB37" s="78"/>
      <c r="KC37" s="78"/>
      <c r="KD37" s="78"/>
      <c r="KE37" s="78"/>
      <c r="KF37" s="78"/>
      <c r="KG37" s="78"/>
      <c r="KH37" s="78"/>
      <c r="KI37" s="78"/>
      <c r="KJ37" s="78"/>
      <c r="KK37" s="78"/>
      <c r="KL37" s="78"/>
      <c r="KM37" s="78"/>
      <c r="KN37" s="78"/>
      <c r="KO37" s="78"/>
      <c r="KP37" s="78"/>
      <c r="KQ37" s="78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8"/>
      <c r="LI37" s="78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8"/>
      <c r="LY37" s="78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8"/>
      <c r="ND37" s="78"/>
      <c r="NE37" s="26"/>
      <c r="NF37" s="26"/>
      <c r="NG37" s="26"/>
      <c r="NH37" s="27"/>
      <c r="NI37" s="2"/>
      <c r="NJ37" s="132"/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2"/>
      <c r="NK38" s="133"/>
      <c r="NL38" s="133"/>
      <c r="NM38" s="133"/>
      <c r="NN38" s="133"/>
      <c r="NO38" s="133"/>
      <c r="NP38" s="133"/>
      <c r="NQ38" s="133"/>
      <c r="NR38" s="133"/>
      <c r="NS38" s="133"/>
      <c r="NT38" s="133"/>
      <c r="NU38" s="133"/>
      <c r="NV38" s="133"/>
      <c r="NW38" s="133"/>
      <c r="NX38" s="134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2"/>
      <c r="NK39" s="133"/>
      <c r="NL39" s="133"/>
      <c r="NM39" s="133"/>
      <c r="NN39" s="133"/>
      <c r="NO39" s="133"/>
      <c r="NP39" s="133"/>
      <c r="NQ39" s="133"/>
      <c r="NR39" s="133"/>
      <c r="NS39" s="133"/>
      <c r="NT39" s="133"/>
      <c r="NU39" s="133"/>
      <c r="NV39" s="133"/>
      <c r="NW39" s="133"/>
      <c r="NX39" s="134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2"/>
      <c r="NK40" s="133"/>
      <c r="NL40" s="133"/>
      <c r="NM40" s="133"/>
      <c r="NN40" s="133"/>
      <c r="NO40" s="133"/>
      <c r="NP40" s="133"/>
      <c r="NQ40" s="133"/>
      <c r="NR40" s="133"/>
      <c r="NS40" s="133"/>
      <c r="NT40" s="133"/>
      <c r="NU40" s="133"/>
      <c r="NV40" s="133"/>
      <c r="NW40" s="133"/>
      <c r="NX40" s="134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2"/>
      <c r="NK41" s="133"/>
      <c r="NL41" s="133"/>
      <c r="NM41" s="133"/>
      <c r="NN41" s="133"/>
      <c r="NO41" s="133"/>
      <c r="NP41" s="133"/>
      <c r="NQ41" s="133"/>
      <c r="NR41" s="133"/>
      <c r="NS41" s="133"/>
      <c r="NT41" s="133"/>
      <c r="NU41" s="133"/>
      <c r="NV41" s="133"/>
      <c r="NW41" s="133"/>
      <c r="NX41" s="134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2"/>
      <c r="NK42" s="133"/>
      <c r="NL42" s="133"/>
      <c r="NM42" s="133"/>
      <c r="NN42" s="133"/>
      <c r="NO42" s="133"/>
      <c r="NP42" s="133"/>
      <c r="NQ42" s="133"/>
      <c r="NR42" s="133"/>
      <c r="NS42" s="133"/>
      <c r="NT42" s="133"/>
      <c r="NU42" s="133"/>
      <c r="NV42" s="133"/>
      <c r="NW42" s="133"/>
      <c r="NX42" s="134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2"/>
      <c r="NK43" s="133"/>
      <c r="NL43" s="133"/>
      <c r="NM43" s="133"/>
      <c r="NN43" s="133"/>
      <c r="NO43" s="133"/>
      <c r="NP43" s="133"/>
      <c r="NQ43" s="133"/>
      <c r="NR43" s="133"/>
      <c r="NS43" s="133"/>
      <c r="NT43" s="133"/>
      <c r="NU43" s="133"/>
      <c r="NV43" s="133"/>
      <c r="NW43" s="133"/>
      <c r="NX43" s="134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2"/>
      <c r="NK44" s="133"/>
      <c r="NL44" s="133"/>
      <c r="NM44" s="133"/>
      <c r="NN44" s="133"/>
      <c r="NO44" s="133"/>
      <c r="NP44" s="133"/>
      <c r="NQ44" s="133"/>
      <c r="NR44" s="133"/>
      <c r="NS44" s="133"/>
      <c r="NT44" s="133"/>
      <c r="NU44" s="133"/>
      <c r="NV44" s="133"/>
      <c r="NW44" s="133"/>
      <c r="NX44" s="134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2"/>
      <c r="NK45" s="133"/>
      <c r="NL45" s="133"/>
      <c r="NM45" s="133"/>
      <c r="NN45" s="133"/>
      <c r="NO45" s="133"/>
      <c r="NP45" s="133"/>
      <c r="NQ45" s="133"/>
      <c r="NR45" s="133"/>
      <c r="NS45" s="133"/>
      <c r="NT45" s="133"/>
      <c r="NU45" s="133"/>
      <c r="NV45" s="133"/>
      <c r="NW45" s="133"/>
      <c r="NX45" s="134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5"/>
      <c r="NK46" s="136"/>
      <c r="NL46" s="136"/>
      <c r="NM46" s="136"/>
      <c r="NN46" s="136"/>
      <c r="NO46" s="136"/>
      <c r="NP46" s="136"/>
      <c r="NQ46" s="136"/>
      <c r="NR46" s="136"/>
      <c r="NS46" s="136"/>
      <c r="NT46" s="136"/>
      <c r="NU46" s="136"/>
      <c r="NV46" s="136"/>
      <c r="NW46" s="136"/>
      <c r="NX46" s="137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88" t="s">
        <v>43</v>
      </c>
      <c r="NK47" s="89"/>
      <c r="NL47" s="89"/>
      <c r="NM47" s="89"/>
      <c r="NN47" s="89"/>
      <c r="NO47" s="89"/>
      <c r="NP47" s="89"/>
      <c r="NQ47" s="89"/>
      <c r="NR47" s="89"/>
      <c r="NS47" s="89"/>
      <c r="NT47" s="89"/>
      <c r="NU47" s="89"/>
      <c r="NV47" s="89"/>
      <c r="NW47" s="89"/>
      <c r="NX47" s="90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2" t="s">
        <v>152</v>
      </c>
      <c r="NK49" s="133"/>
      <c r="NL49" s="133"/>
      <c r="NM49" s="133"/>
      <c r="NN49" s="133"/>
      <c r="NO49" s="133"/>
      <c r="NP49" s="133"/>
      <c r="NQ49" s="133"/>
      <c r="NR49" s="133"/>
      <c r="NS49" s="133"/>
      <c r="NT49" s="133"/>
      <c r="NU49" s="133"/>
      <c r="NV49" s="133"/>
      <c r="NW49" s="133"/>
      <c r="NX49" s="134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2"/>
      <c r="NK50" s="133"/>
      <c r="NL50" s="133"/>
      <c r="NM50" s="133"/>
      <c r="NN50" s="133"/>
      <c r="NO50" s="133"/>
      <c r="NP50" s="133"/>
      <c r="NQ50" s="133"/>
      <c r="NR50" s="133"/>
      <c r="NS50" s="133"/>
      <c r="NT50" s="133"/>
      <c r="NU50" s="133"/>
      <c r="NV50" s="133"/>
      <c r="NW50" s="133"/>
      <c r="NX50" s="134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2"/>
      <c r="NK51" s="133"/>
      <c r="NL51" s="133"/>
      <c r="NM51" s="133"/>
      <c r="NN51" s="133"/>
      <c r="NO51" s="133"/>
      <c r="NP51" s="133"/>
      <c r="NQ51" s="133"/>
      <c r="NR51" s="133"/>
      <c r="NS51" s="133"/>
      <c r="NT51" s="133"/>
      <c r="NU51" s="133"/>
      <c r="NV51" s="133"/>
      <c r="NW51" s="133"/>
      <c r="NX51" s="134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/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2"/>
      <c r="NK53" s="133"/>
      <c r="NL53" s="133"/>
      <c r="NM53" s="133"/>
      <c r="NN53" s="133"/>
      <c r="NO53" s="133"/>
      <c r="NP53" s="133"/>
      <c r="NQ53" s="133"/>
      <c r="NR53" s="133"/>
      <c r="NS53" s="133"/>
      <c r="NT53" s="133"/>
      <c r="NU53" s="133"/>
      <c r="NV53" s="133"/>
      <c r="NW53" s="133"/>
      <c r="NX53" s="134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1">
        <f>データ!$B$11</f>
        <v>41275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101">
        <f>データ!$C$11</f>
        <v>41640</v>
      </c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3"/>
      <c r="AT54" s="101">
        <f>データ!$D$11</f>
        <v>42005</v>
      </c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3"/>
      <c r="BI54" s="101">
        <f>データ!$E$11</f>
        <v>42370</v>
      </c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3"/>
      <c r="BX54" s="101">
        <f>データ!$F$11</f>
        <v>42736</v>
      </c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3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1">
        <f>データ!$B$11</f>
        <v>41275</v>
      </c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3"/>
      <c r="DS54" s="101">
        <f>データ!$C$11</f>
        <v>41640</v>
      </c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3"/>
      <c r="EH54" s="101">
        <f>データ!$D$11</f>
        <v>42005</v>
      </c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3"/>
      <c r="EW54" s="101">
        <f>データ!$E$11</f>
        <v>42370</v>
      </c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3"/>
      <c r="FL54" s="101">
        <f>データ!$F$11</f>
        <v>42736</v>
      </c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3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1">
        <f>データ!$B$11</f>
        <v>41275</v>
      </c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3"/>
      <c r="HG54" s="101">
        <f>データ!$C$11</f>
        <v>41640</v>
      </c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3"/>
      <c r="HV54" s="101">
        <f>データ!$D$11</f>
        <v>42005</v>
      </c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3"/>
      <c r="IK54" s="101">
        <f>データ!$E$11</f>
        <v>42370</v>
      </c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  <c r="IX54" s="102"/>
      <c r="IY54" s="103"/>
      <c r="IZ54" s="101">
        <f>データ!$F$11</f>
        <v>42736</v>
      </c>
      <c r="JA54" s="102"/>
      <c r="JB54" s="102"/>
      <c r="JC54" s="102"/>
      <c r="JD54" s="102"/>
      <c r="JE54" s="102"/>
      <c r="JF54" s="102"/>
      <c r="JG54" s="102"/>
      <c r="JH54" s="102"/>
      <c r="JI54" s="102"/>
      <c r="JJ54" s="102"/>
      <c r="JK54" s="102"/>
      <c r="JL54" s="102"/>
      <c r="JM54" s="102"/>
      <c r="JN54" s="103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1">
        <f>データ!$B$11</f>
        <v>41275</v>
      </c>
      <c r="KG54" s="102"/>
      <c r="KH54" s="102"/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3"/>
      <c r="KU54" s="101">
        <f>データ!$C$11</f>
        <v>41640</v>
      </c>
      <c r="KV54" s="102"/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データ!$D$11</f>
        <v>42005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2"/>
      <c r="LX54" s="103"/>
      <c r="LY54" s="101">
        <f>データ!$E$11</f>
        <v>42370</v>
      </c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2"/>
      <c r="ML54" s="102"/>
      <c r="MM54" s="103"/>
      <c r="MN54" s="101">
        <f>データ!$F$11</f>
        <v>42736</v>
      </c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2"/>
      <c r="MZ54" s="102"/>
      <c r="NA54" s="102"/>
      <c r="NB54" s="103"/>
      <c r="NC54" s="5"/>
      <c r="ND54" s="5"/>
      <c r="NE54" s="5"/>
      <c r="NF54" s="5"/>
      <c r="NG54" s="5"/>
      <c r="NH54" s="27"/>
      <c r="NI54" s="2"/>
      <c r="NJ54" s="132"/>
      <c r="NK54" s="133"/>
      <c r="NL54" s="133"/>
      <c r="NM54" s="133"/>
      <c r="NN54" s="133"/>
      <c r="NO54" s="133"/>
      <c r="NP54" s="133"/>
      <c r="NQ54" s="133"/>
      <c r="NR54" s="133"/>
      <c r="NS54" s="133"/>
      <c r="NT54" s="133"/>
      <c r="NU54" s="133"/>
      <c r="NV54" s="133"/>
      <c r="NW54" s="133"/>
      <c r="NX54" s="134"/>
    </row>
    <row r="55" spans="1:388" ht="13.5" customHeight="1">
      <c r="A55" s="2"/>
      <c r="B55" s="25"/>
      <c r="C55" s="5"/>
      <c r="D55" s="5"/>
      <c r="E55" s="5"/>
      <c r="F55" s="5"/>
      <c r="G55" s="94" t="s">
        <v>37</v>
      </c>
      <c r="H55" s="94"/>
      <c r="I55" s="94"/>
      <c r="J55" s="94"/>
      <c r="K55" s="94"/>
      <c r="L55" s="94"/>
      <c r="M55" s="94"/>
      <c r="N55" s="94"/>
      <c r="O55" s="94"/>
      <c r="P55" s="98">
        <f>データ!BZ7</f>
        <v>38454</v>
      </c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98">
        <f>データ!CA7</f>
        <v>35709</v>
      </c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100"/>
      <c r="AT55" s="98">
        <f>データ!CB7</f>
        <v>41560</v>
      </c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100"/>
      <c r="BI55" s="98">
        <f>データ!CC7</f>
        <v>40422</v>
      </c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100"/>
      <c r="BX55" s="98">
        <f>データ!CD7</f>
        <v>41401</v>
      </c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100"/>
      <c r="CO55" s="5"/>
      <c r="CP55" s="5"/>
      <c r="CQ55" s="5"/>
      <c r="CR55" s="5"/>
      <c r="CS55" s="5"/>
      <c r="CT55" s="5"/>
      <c r="CU55" s="94" t="s">
        <v>37</v>
      </c>
      <c r="CV55" s="94"/>
      <c r="CW55" s="94"/>
      <c r="CX55" s="94"/>
      <c r="CY55" s="94"/>
      <c r="CZ55" s="94"/>
      <c r="DA55" s="94"/>
      <c r="DB55" s="94"/>
      <c r="DC55" s="94"/>
      <c r="DD55" s="98">
        <f>データ!CK7</f>
        <v>11994</v>
      </c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100"/>
      <c r="DS55" s="98">
        <f>データ!CL7</f>
        <v>12702</v>
      </c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100"/>
      <c r="EH55" s="98">
        <f>データ!CM7</f>
        <v>14346</v>
      </c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100"/>
      <c r="EW55" s="98">
        <f>データ!CN7</f>
        <v>13920</v>
      </c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100"/>
      <c r="FL55" s="98">
        <f>データ!CO7</f>
        <v>13455</v>
      </c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100"/>
      <c r="GA55" s="5"/>
      <c r="GB55" s="5"/>
      <c r="GC55" s="5"/>
      <c r="GD55" s="5"/>
      <c r="GE55" s="5"/>
      <c r="GF55" s="5"/>
      <c r="GG55" s="5"/>
      <c r="GH55" s="5"/>
      <c r="GI55" s="94" t="s">
        <v>37</v>
      </c>
      <c r="GJ55" s="94"/>
      <c r="GK55" s="94"/>
      <c r="GL55" s="94"/>
      <c r="GM55" s="94"/>
      <c r="GN55" s="94"/>
      <c r="GO55" s="94"/>
      <c r="GP55" s="94"/>
      <c r="GQ55" s="94"/>
      <c r="GR55" s="95">
        <f>データ!CV7</f>
        <v>51.2</v>
      </c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7"/>
      <c r="HG55" s="95">
        <f>データ!CW7</f>
        <v>51.4</v>
      </c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7"/>
      <c r="HV55" s="95">
        <f>データ!CX7</f>
        <v>47.3</v>
      </c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7"/>
      <c r="IK55" s="95">
        <f>データ!CY7</f>
        <v>47</v>
      </c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7"/>
      <c r="IZ55" s="95">
        <f>データ!CZ7</f>
        <v>48.6</v>
      </c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96"/>
      <c r="JM55" s="96"/>
      <c r="JN55" s="97"/>
      <c r="JO55" s="5"/>
      <c r="JP55" s="5"/>
      <c r="JQ55" s="5"/>
      <c r="JR55" s="5"/>
      <c r="JS55" s="5"/>
      <c r="JT55" s="5"/>
      <c r="JU55" s="5"/>
      <c r="JV55" s="5"/>
      <c r="JW55" s="94" t="s">
        <v>37</v>
      </c>
      <c r="JX55" s="94"/>
      <c r="JY55" s="94"/>
      <c r="JZ55" s="94"/>
      <c r="KA55" s="94"/>
      <c r="KB55" s="94"/>
      <c r="KC55" s="94"/>
      <c r="KD55" s="94"/>
      <c r="KE55" s="94"/>
      <c r="KF55" s="95">
        <f>データ!DG7</f>
        <v>22.1</v>
      </c>
      <c r="KG55" s="96"/>
      <c r="KH55" s="96"/>
      <c r="KI55" s="96"/>
      <c r="KJ55" s="96"/>
      <c r="KK55" s="96"/>
      <c r="KL55" s="96"/>
      <c r="KM55" s="96"/>
      <c r="KN55" s="96"/>
      <c r="KO55" s="96"/>
      <c r="KP55" s="96"/>
      <c r="KQ55" s="96"/>
      <c r="KR55" s="96"/>
      <c r="KS55" s="96"/>
      <c r="KT55" s="97"/>
      <c r="KU55" s="95">
        <f>データ!DH7</f>
        <v>19.3</v>
      </c>
      <c r="KV55" s="96"/>
      <c r="KW55" s="96"/>
      <c r="KX55" s="96"/>
      <c r="KY55" s="96"/>
      <c r="KZ55" s="96"/>
      <c r="LA55" s="96"/>
      <c r="LB55" s="96"/>
      <c r="LC55" s="96"/>
      <c r="LD55" s="96"/>
      <c r="LE55" s="96"/>
      <c r="LF55" s="96"/>
      <c r="LG55" s="96"/>
      <c r="LH55" s="96"/>
      <c r="LI55" s="97"/>
      <c r="LJ55" s="95">
        <f>データ!DI7</f>
        <v>23.3</v>
      </c>
      <c r="LK55" s="96"/>
      <c r="LL55" s="96"/>
      <c r="LM55" s="96"/>
      <c r="LN55" s="96"/>
      <c r="LO55" s="96"/>
      <c r="LP55" s="96"/>
      <c r="LQ55" s="96"/>
      <c r="LR55" s="96"/>
      <c r="LS55" s="96"/>
      <c r="LT55" s="96"/>
      <c r="LU55" s="96"/>
      <c r="LV55" s="96"/>
      <c r="LW55" s="96"/>
      <c r="LX55" s="97"/>
      <c r="LY55" s="95">
        <f>データ!DJ7</f>
        <v>21.4</v>
      </c>
      <c r="LZ55" s="96"/>
      <c r="MA55" s="96"/>
      <c r="MB55" s="96"/>
      <c r="MC55" s="96"/>
      <c r="MD55" s="96"/>
      <c r="ME55" s="96"/>
      <c r="MF55" s="96"/>
      <c r="MG55" s="96"/>
      <c r="MH55" s="96"/>
      <c r="MI55" s="96"/>
      <c r="MJ55" s="96"/>
      <c r="MK55" s="96"/>
      <c r="ML55" s="96"/>
      <c r="MM55" s="97"/>
      <c r="MN55" s="95">
        <f>データ!DK7</f>
        <v>20.6</v>
      </c>
      <c r="MO55" s="96"/>
      <c r="MP55" s="96"/>
      <c r="MQ55" s="96"/>
      <c r="MR55" s="96"/>
      <c r="MS55" s="96"/>
      <c r="MT55" s="96"/>
      <c r="MU55" s="96"/>
      <c r="MV55" s="96"/>
      <c r="MW55" s="96"/>
      <c r="MX55" s="96"/>
      <c r="MY55" s="96"/>
      <c r="MZ55" s="96"/>
      <c r="NA55" s="96"/>
      <c r="NB55" s="97"/>
      <c r="NC55" s="5"/>
      <c r="ND55" s="5"/>
      <c r="NE55" s="5"/>
      <c r="NF55" s="5"/>
      <c r="NG55" s="5"/>
      <c r="NH55" s="27"/>
      <c r="NI55" s="2"/>
      <c r="NJ55" s="132"/>
      <c r="NK55" s="133"/>
      <c r="NL55" s="133"/>
      <c r="NM55" s="133"/>
      <c r="NN55" s="133"/>
      <c r="NO55" s="133"/>
      <c r="NP55" s="133"/>
      <c r="NQ55" s="133"/>
      <c r="NR55" s="133"/>
      <c r="NS55" s="133"/>
      <c r="NT55" s="133"/>
      <c r="NU55" s="133"/>
      <c r="NV55" s="133"/>
      <c r="NW55" s="133"/>
      <c r="NX55" s="134"/>
    </row>
    <row r="56" spans="1:388" ht="13.5" customHeight="1">
      <c r="A56" s="2"/>
      <c r="B56" s="25"/>
      <c r="C56" s="5"/>
      <c r="D56" s="5"/>
      <c r="E56" s="5"/>
      <c r="F56" s="5"/>
      <c r="G56" s="94" t="s">
        <v>38</v>
      </c>
      <c r="H56" s="94"/>
      <c r="I56" s="94"/>
      <c r="J56" s="94"/>
      <c r="K56" s="94"/>
      <c r="L56" s="94"/>
      <c r="M56" s="94"/>
      <c r="N56" s="94"/>
      <c r="O56" s="94"/>
      <c r="P56" s="98">
        <f>データ!CE7</f>
        <v>51813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98">
        <f>データ!CF7</f>
        <v>53447</v>
      </c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100"/>
      <c r="AT56" s="98">
        <f>データ!CG7</f>
        <v>54464</v>
      </c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98">
        <f>データ!CH7</f>
        <v>55265</v>
      </c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00"/>
      <c r="BX56" s="98">
        <f>データ!CI7</f>
        <v>56892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100"/>
      <c r="CO56" s="5"/>
      <c r="CP56" s="5"/>
      <c r="CQ56" s="5"/>
      <c r="CR56" s="5"/>
      <c r="CS56" s="5"/>
      <c r="CT56" s="5"/>
      <c r="CU56" s="94" t="s">
        <v>38</v>
      </c>
      <c r="CV56" s="94"/>
      <c r="CW56" s="94"/>
      <c r="CX56" s="94"/>
      <c r="CY56" s="94"/>
      <c r="CZ56" s="94"/>
      <c r="DA56" s="94"/>
      <c r="DB56" s="94"/>
      <c r="DC56" s="94"/>
      <c r="DD56" s="98">
        <f>データ!CP7</f>
        <v>12424</v>
      </c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100"/>
      <c r="DS56" s="98">
        <f>データ!CQ7</f>
        <v>13027</v>
      </c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100"/>
      <c r="EH56" s="98">
        <f>データ!CR7</f>
        <v>13969</v>
      </c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100"/>
      <c r="EW56" s="98">
        <f>データ!CS7</f>
        <v>14455</v>
      </c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100"/>
      <c r="FL56" s="98">
        <f>データ!CT7</f>
        <v>15171</v>
      </c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100"/>
      <c r="GA56" s="5"/>
      <c r="GB56" s="5"/>
      <c r="GC56" s="5"/>
      <c r="GD56" s="5"/>
      <c r="GE56" s="5"/>
      <c r="GF56" s="5"/>
      <c r="GG56" s="5"/>
      <c r="GH56" s="5"/>
      <c r="GI56" s="94" t="s">
        <v>38</v>
      </c>
      <c r="GJ56" s="94"/>
      <c r="GK56" s="94"/>
      <c r="GL56" s="94"/>
      <c r="GM56" s="94"/>
      <c r="GN56" s="94"/>
      <c r="GO56" s="94"/>
      <c r="GP56" s="94"/>
      <c r="GQ56" s="94"/>
      <c r="GR56" s="95">
        <f>データ!DA7</f>
        <v>52.5</v>
      </c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7"/>
      <c r="HG56" s="95">
        <f>データ!DB7</f>
        <v>52.6</v>
      </c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7"/>
      <c r="HV56" s="95">
        <f>データ!DC7</f>
        <v>53.2</v>
      </c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7"/>
      <c r="IK56" s="95">
        <f>データ!DD7</f>
        <v>54.1</v>
      </c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7"/>
      <c r="IZ56" s="95">
        <f>データ!DE7</f>
        <v>53.8</v>
      </c>
      <c r="JA56" s="96"/>
      <c r="JB56" s="96"/>
      <c r="JC56" s="96"/>
      <c r="JD56" s="96"/>
      <c r="JE56" s="96"/>
      <c r="JF56" s="96"/>
      <c r="JG56" s="96"/>
      <c r="JH56" s="96"/>
      <c r="JI56" s="96"/>
      <c r="JJ56" s="96"/>
      <c r="JK56" s="96"/>
      <c r="JL56" s="96"/>
      <c r="JM56" s="96"/>
      <c r="JN56" s="97"/>
      <c r="JO56" s="5"/>
      <c r="JP56" s="5"/>
      <c r="JQ56" s="5"/>
      <c r="JR56" s="5"/>
      <c r="JS56" s="5"/>
      <c r="JT56" s="5"/>
      <c r="JU56" s="5"/>
      <c r="JV56" s="5"/>
      <c r="JW56" s="94" t="s">
        <v>38</v>
      </c>
      <c r="JX56" s="94"/>
      <c r="JY56" s="94"/>
      <c r="JZ56" s="94"/>
      <c r="KA56" s="94"/>
      <c r="KB56" s="94"/>
      <c r="KC56" s="94"/>
      <c r="KD56" s="94"/>
      <c r="KE56" s="94"/>
      <c r="KF56" s="95">
        <f>データ!DL7</f>
        <v>24.3</v>
      </c>
      <c r="KG56" s="96"/>
      <c r="KH56" s="96"/>
      <c r="KI56" s="96"/>
      <c r="KJ56" s="96"/>
      <c r="KK56" s="96"/>
      <c r="KL56" s="96"/>
      <c r="KM56" s="96"/>
      <c r="KN56" s="96"/>
      <c r="KO56" s="96"/>
      <c r="KP56" s="96"/>
      <c r="KQ56" s="96"/>
      <c r="KR56" s="96"/>
      <c r="KS56" s="96"/>
      <c r="KT56" s="97"/>
      <c r="KU56" s="95">
        <f>データ!DM7</f>
        <v>24.2</v>
      </c>
      <c r="KV56" s="96"/>
      <c r="KW56" s="96"/>
      <c r="KX56" s="96"/>
      <c r="KY56" s="96"/>
      <c r="KZ56" s="96"/>
      <c r="LA56" s="96"/>
      <c r="LB56" s="96"/>
      <c r="LC56" s="96"/>
      <c r="LD56" s="96"/>
      <c r="LE56" s="96"/>
      <c r="LF56" s="96"/>
      <c r="LG56" s="96"/>
      <c r="LH56" s="96"/>
      <c r="LI56" s="97"/>
      <c r="LJ56" s="95">
        <f>データ!DN7</f>
        <v>25.3</v>
      </c>
      <c r="LK56" s="96"/>
      <c r="LL56" s="96"/>
      <c r="LM56" s="96"/>
      <c r="LN56" s="96"/>
      <c r="LO56" s="96"/>
      <c r="LP56" s="96"/>
      <c r="LQ56" s="96"/>
      <c r="LR56" s="96"/>
      <c r="LS56" s="96"/>
      <c r="LT56" s="96"/>
      <c r="LU56" s="96"/>
      <c r="LV56" s="96"/>
      <c r="LW56" s="96"/>
      <c r="LX56" s="97"/>
      <c r="LY56" s="95">
        <f>データ!DO7</f>
        <v>25.2</v>
      </c>
      <c r="LZ56" s="96"/>
      <c r="MA56" s="96"/>
      <c r="MB56" s="96"/>
      <c r="MC56" s="96"/>
      <c r="MD56" s="96"/>
      <c r="ME56" s="96"/>
      <c r="MF56" s="96"/>
      <c r="MG56" s="96"/>
      <c r="MH56" s="96"/>
      <c r="MI56" s="96"/>
      <c r="MJ56" s="96"/>
      <c r="MK56" s="96"/>
      <c r="ML56" s="96"/>
      <c r="MM56" s="97"/>
      <c r="MN56" s="95">
        <f>データ!DP7</f>
        <v>25.4</v>
      </c>
      <c r="MO56" s="96"/>
      <c r="MP56" s="96"/>
      <c r="MQ56" s="96"/>
      <c r="MR56" s="96"/>
      <c r="MS56" s="96"/>
      <c r="MT56" s="96"/>
      <c r="MU56" s="96"/>
      <c r="MV56" s="96"/>
      <c r="MW56" s="96"/>
      <c r="MX56" s="96"/>
      <c r="MY56" s="96"/>
      <c r="MZ56" s="96"/>
      <c r="NA56" s="96"/>
      <c r="NB56" s="97"/>
      <c r="NC56" s="5"/>
      <c r="ND56" s="5"/>
      <c r="NE56" s="5"/>
      <c r="NF56" s="5"/>
      <c r="NG56" s="5"/>
      <c r="NH56" s="27"/>
      <c r="NI56" s="2"/>
      <c r="NJ56" s="132"/>
      <c r="NK56" s="133"/>
      <c r="NL56" s="133"/>
      <c r="NM56" s="133"/>
      <c r="NN56" s="133"/>
      <c r="NO56" s="133"/>
      <c r="NP56" s="133"/>
      <c r="NQ56" s="133"/>
      <c r="NR56" s="133"/>
      <c r="NS56" s="133"/>
      <c r="NT56" s="133"/>
      <c r="NU56" s="133"/>
      <c r="NV56" s="133"/>
      <c r="NW56" s="133"/>
      <c r="NX56" s="134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2"/>
      <c r="NK57" s="133"/>
      <c r="NL57" s="133"/>
      <c r="NM57" s="133"/>
      <c r="NN57" s="133"/>
      <c r="NO57" s="133"/>
      <c r="NP57" s="133"/>
      <c r="NQ57" s="133"/>
      <c r="NR57" s="133"/>
      <c r="NS57" s="133"/>
      <c r="NT57" s="133"/>
      <c r="NU57" s="133"/>
      <c r="NV57" s="133"/>
      <c r="NW57" s="133"/>
      <c r="NX57" s="134"/>
    </row>
    <row r="58" spans="1:388" ht="13.5" customHeight="1">
      <c r="A58" s="2"/>
      <c r="B58" s="25"/>
      <c r="C58" s="26"/>
      <c r="D58" s="5"/>
      <c r="E58" s="78" t="s">
        <v>44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5"/>
      <c r="CQ58" s="5"/>
      <c r="CR58" s="5"/>
      <c r="CS58" s="78" t="s">
        <v>45</v>
      </c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26"/>
      <c r="GE58" s="26"/>
      <c r="GF58" s="26"/>
      <c r="GG58" s="78" t="s">
        <v>46</v>
      </c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  <c r="IX58" s="78"/>
      <c r="IY58" s="78"/>
      <c r="IZ58" s="78"/>
      <c r="JA58" s="78"/>
      <c r="JB58" s="78"/>
      <c r="JC58" s="78"/>
      <c r="JD58" s="78"/>
      <c r="JE58" s="78"/>
      <c r="JF58" s="78"/>
      <c r="JG58" s="78"/>
      <c r="JH58" s="78"/>
      <c r="JI58" s="78"/>
      <c r="JJ58" s="78"/>
      <c r="JK58" s="78"/>
      <c r="JL58" s="78"/>
      <c r="JM58" s="78"/>
      <c r="JN58" s="78"/>
      <c r="JO58" s="78"/>
      <c r="JP58" s="78"/>
      <c r="JQ58" s="78"/>
      <c r="JR58" s="5"/>
      <c r="JS58" s="5"/>
      <c r="JT58" s="5"/>
      <c r="JU58" s="78" t="s">
        <v>47</v>
      </c>
      <c r="JV58" s="78"/>
      <c r="JW58" s="78"/>
      <c r="JX58" s="78"/>
      <c r="JY58" s="78"/>
      <c r="JZ58" s="78"/>
      <c r="KA58" s="78"/>
      <c r="KB58" s="78"/>
      <c r="KC58" s="78"/>
      <c r="KD58" s="78"/>
      <c r="KE58" s="78"/>
      <c r="KF58" s="78"/>
      <c r="KG58" s="78"/>
      <c r="KH58" s="78"/>
      <c r="KI58" s="78"/>
      <c r="KJ58" s="78"/>
      <c r="KK58" s="78"/>
      <c r="KL58" s="78"/>
      <c r="KM58" s="78"/>
      <c r="KN58" s="78"/>
      <c r="KO58" s="78"/>
      <c r="KP58" s="78"/>
      <c r="KQ58" s="78"/>
      <c r="KR58" s="78"/>
      <c r="KS58" s="78"/>
      <c r="KT58" s="78"/>
      <c r="KU58" s="78"/>
      <c r="KV58" s="78"/>
      <c r="KW58" s="78"/>
      <c r="KX58" s="78"/>
      <c r="KY58" s="78"/>
      <c r="KZ58" s="78"/>
      <c r="LA58" s="78"/>
      <c r="LB58" s="78"/>
      <c r="LC58" s="78"/>
      <c r="LD58" s="78"/>
      <c r="LE58" s="78"/>
      <c r="LF58" s="78"/>
      <c r="LG58" s="78"/>
      <c r="LH58" s="78"/>
      <c r="LI58" s="78"/>
      <c r="LJ58" s="78"/>
      <c r="LK58" s="78"/>
      <c r="LL58" s="78"/>
      <c r="LM58" s="78"/>
      <c r="LN58" s="78"/>
      <c r="LO58" s="78"/>
      <c r="LP58" s="78"/>
      <c r="LQ58" s="78"/>
      <c r="LR58" s="78"/>
      <c r="LS58" s="78"/>
      <c r="LT58" s="78"/>
      <c r="LU58" s="78"/>
      <c r="LV58" s="78"/>
      <c r="LW58" s="78"/>
      <c r="LX58" s="78"/>
      <c r="LY58" s="78"/>
      <c r="LZ58" s="78"/>
      <c r="MA58" s="78"/>
      <c r="MB58" s="78"/>
      <c r="MC58" s="78"/>
      <c r="MD58" s="78"/>
      <c r="ME58" s="78"/>
      <c r="MF58" s="78"/>
      <c r="MG58" s="78"/>
      <c r="MH58" s="78"/>
      <c r="MI58" s="78"/>
      <c r="MJ58" s="78"/>
      <c r="MK58" s="78"/>
      <c r="ML58" s="78"/>
      <c r="MM58" s="78"/>
      <c r="MN58" s="78"/>
      <c r="MO58" s="78"/>
      <c r="MP58" s="78"/>
      <c r="MQ58" s="78"/>
      <c r="MR58" s="78"/>
      <c r="MS58" s="78"/>
      <c r="MT58" s="78"/>
      <c r="MU58" s="78"/>
      <c r="MV58" s="78"/>
      <c r="MW58" s="78"/>
      <c r="MX58" s="78"/>
      <c r="MY58" s="78"/>
      <c r="MZ58" s="78"/>
      <c r="NA58" s="78"/>
      <c r="NB58" s="78"/>
      <c r="NC58" s="78"/>
      <c r="ND58" s="78"/>
      <c r="NE58" s="26"/>
      <c r="NF58" s="26"/>
      <c r="NG58" s="26"/>
      <c r="NH58" s="27"/>
      <c r="NI58" s="2"/>
      <c r="NJ58" s="132"/>
      <c r="NK58" s="133"/>
      <c r="NL58" s="133"/>
      <c r="NM58" s="133"/>
      <c r="NN58" s="133"/>
      <c r="NO58" s="133"/>
      <c r="NP58" s="133"/>
      <c r="NQ58" s="133"/>
      <c r="NR58" s="133"/>
      <c r="NS58" s="133"/>
      <c r="NT58" s="133"/>
      <c r="NU58" s="133"/>
      <c r="NV58" s="133"/>
      <c r="NW58" s="133"/>
      <c r="NX58" s="134"/>
    </row>
    <row r="59" spans="1:388" ht="13.5" customHeight="1">
      <c r="A59" s="2"/>
      <c r="B59" s="25"/>
      <c r="C59" s="26"/>
      <c r="D59" s="5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5"/>
      <c r="CQ59" s="5"/>
      <c r="CR59" s="5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26"/>
      <c r="GE59" s="26"/>
      <c r="GF59" s="26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  <c r="IW59" s="78"/>
      <c r="IX59" s="78"/>
      <c r="IY59" s="78"/>
      <c r="IZ59" s="78"/>
      <c r="JA59" s="78"/>
      <c r="JB59" s="78"/>
      <c r="JC59" s="78"/>
      <c r="JD59" s="78"/>
      <c r="JE59" s="78"/>
      <c r="JF59" s="78"/>
      <c r="JG59" s="78"/>
      <c r="JH59" s="78"/>
      <c r="JI59" s="78"/>
      <c r="JJ59" s="78"/>
      <c r="JK59" s="78"/>
      <c r="JL59" s="78"/>
      <c r="JM59" s="78"/>
      <c r="JN59" s="78"/>
      <c r="JO59" s="78"/>
      <c r="JP59" s="78"/>
      <c r="JQ59" s="78"/>
      <c r="JR59" s="5"/>
      <c r="JS59" s="5"/>
      <c r="JT59" s="5"/>
      <c r="JU59" s="78"/>
      <c r="JV59" s="78"/>
      <c r="JW59" s="78"/>
      <c r="JX59" s="78"/>
      <c r="JY59" s="78"/>
      <c r="JZ59" s="78"/>
      <c r="KA59" s="78"/>
      <c r="KB59" s="78"/>
      <c r="KC59" s="78"/>
      <c r="KD59" s="78"/>
      <c r="KE59" s="78"/>
      <c r="KF59" s="78"/>
      <c r="KG59" s="78"/>
      <c r="KH59" s="78"/>
      <c r="KI59" s="78"/>
      <c r="KJ59" s="78"/>
      <c r="KK59" s="78"/>
      <c r="KL59" s="78"/>
      <c r="KM59" s="78"/>
      <c r="KN59" s="78"/>
      <c r="KO59" s="78"/>
      <c r="KP59" s="78"/>
      <c r="KQ59" s="78"/>
      <c r="KR59" s="78"/>
      <c r="KS59" s="78"/>
      <c r="KT59" s="78"/>
      <c r="KU59" s="78"/>
      <c r="KV59" s="78"/>
      <c r="KW59" s="78"/>
      <c r="KX59" s="78"/>
      <c r="KY59" s="78"/>
      <c r="KZ59" s="78"/>
      <c r="LA59" s="78"/>
      <c r="LB59" s="78"/>
      <c r="LC59" s="78"/>
      <c r="LD59" s="78"/>
      <c r="LE59" s="78"/>
      <c r="LF59" s="78"/>
      <c r="LG59" s="78"/>
      <c r="LH59" s="78"/>
      <c r="LI59" s="78"/>
      <c r="LJ59" s="78"/>
      <c r="LK59" s="78"/>
      <c r="LL59" s="78"/>
      <c r="LM59" s="78"/>
      <c r="LN59" s="78"/>
      <c r="LO59" s="78"/>
      <c r="LP59" s="78"/>
      <c r="LQ59" s="78"/>
      <c r="LR59" s="78"/>
      <c r="LS59" s="78"/>
      <c r="LT59" s="78"/>
      <c r="LU59" s="78"/>
      <c r="LV59" s="78"/>
      <c r="LW59" s="78"/>
      <c r="LX59" s="78"/>
      <c r="LY59" s="78"/>
      <c r="LZ59" s="78"/>
      <c r="MA59" s="78"/>
      <c r="MB59" s="78"/>
      <c r="MC59" s="78"/>
      <c r="MD59" s="78"/>
      <c r="ME59" s="78"/>
      <c r="MF59" s="78"/>
      <c r="MG59" s="78"/>
      <c r="MH59" s="78"/>
      <c r="MI59" s="78"/>
      <c r="MJ59" s="78"/>
      <c r="MK59" s="78"/>
      <c r="ML59" s="78"/>
      <c r="MM59" s="78"/>
      <c r="MN59" s="78"/>
      <c r="MO59" s="78"/>
      <c r="MP59" s="78"/>
      <c r="MQ59" s="78"/>
      <c r="MR59" s="78"/>
      <c r="MS59" s="78"/>
      <c r="MT59" s="78"/>
      <c r="MU59" s="78"/>
      <c r="MV59" s="78"/>
      <c r="MW59" s="78"/>
      <c r="MX59" s="78"/>
      <c r="MY59" s="78"/>
      <c r="MZ59" s="78"/>
      <c r="NA59" s="78"/>
      <c r="NB59" s="78"/>
      <c r="NC59" s="78"/>
      <c r="ND59" s="78"/>
      <c r="NE59" s="26"/>
      <c r="NF59" s="26"/>
      <c r="NG59" s="26"/>
      <c r="NH59" s="27"/>
      <c r="NI59" s="2"/>
      <c r="NJ59" s="132"/>
      <c r="NK59" s="133"/>
      <c r="NL59" s="133"/>
      <c r="NM59" s="133"/>
      <c r="NN59" s="133"/>
      <c r="NO59" s="133"/>
      <c r="NP59" s="133"/>
      <c r="NQ59" s="133"/>
      <c r="NR59" s="133"/>
      <c r="NS59" s="133"/>
      <c r="NT59" s="133"/>
      <c r="NU59" s="133"/>
      <c r="NV59" s="133"/>
      <c r="NW59" s="133"/>
      <c r="NX59" s="134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32"/>
      <c r="NK60" s="133"/>
      <c r="NL60" s="133"/>
      <c r="NM60" s="133"/>
      <c r="NN60" s="133"/>
      <c r="NO60" s="133"/>
      <c r="NP60" s="133"/>
      <c r="NQ60" s="133"/>
      <c r="NR60" s="133"/>
      <c r="NS60" s="133"/>
      <c r="NT60" s="133"/>
      <c r="NU60" s="133"/>
      <c r="NV60" s="133"/>
      <c r="NW60" s="133"/>
      <c r="NX60" s="134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32"/>
      <c r="NK61" s="133"/>
      <c r="NL61" s="133"/>
      <c r="NM61" s="133"/>
      <c r="NN61" s="133"/>
      <c r="NO61" s="133"/>
      <c r="NP61" s="133"/>
      <c r="NQ61" s="133"/>
      <c r="NR61" s="133"/>
      <c r="NS61" s="133"/>
      <c r="NT61" s="133"/>
      <c r="NU61" s="133"/>
      <c r="NV61" s="133"/>
      <c r="NW61" s="133"/>
      <c r="NX61" s="134"/>
    </row>
    <row r="62" spans="1:388" ht="13.5" customHeight="1">
      <c r="A62" s="27"/>
      <c r="B62" s="22"/>
      <c r="C62" s="23"/>
      <c r="D62" s="23"/>
      <c r="E62" s="23"/>
      <c r="F62" s="86" t="s">
        <v>48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  <c r="JC62" s="86"/>
      <c r="JD62" s="86"/>
      <c r="JE62" s="86"/>
      <c r="JF62" s="86"/>
      <c r="JG62" s="86"/>
      <c r="JH62" s="86"/>
      <c r="JI62" s="86"/>
      <c r="JJ62" s="86"/>
      <c r="JK62" s="86"/>
      <c r="JL62" s="86"/>
      <c r="JM62" s="86"/>
      <c r="JN62" s="86"/>
      <c r="JO62" s="86"/>
      <c r="JP62" s="86"/>
      <c r="JQ62" s="86"/>
      <c r="JR62" s="86"/>
      <c r="JS62" s="86"/>
      <c r="JT62" s="86"/>
      <c r="JU62" s="86"/>
      <c r="JV62" s="86"/>
      <c r="JW62" s="86"/>
      <c r="JX62" s="86"/>
      <c r="JY62" s="86"/>
      <c r="JZ62" s="86"/>
      <c r="KA62" s="86"/>
      <c r="KB62" s="86"/>
      <c r="KC62" s="86"/>
      <c r="KD62" s="86"/>
      <c r="KE62" s="86"/>
      <c r="KF62" s="86"/>
      <c r="KG62" s="86"/>
      <c r="KH62" s="86"/>
      <c r="KI62" s="86"/>
      <c r="KJ62" s="86"/>
      <c r="KK62" s="86"/>
      <c r="KL62" s="86"/>
      <c r="KM62" s="86"/>
      <c r="KN62" s="86"/>
      <c r="KO62" s="86"/>
      <c r="KP62" s="86"/>
      <c r="KQ62" s="86"/>
      <c r="KR62" s="86"/>
      <c r="KS62" s="86"/>
      <c r="KT62" s="86"/>
      <c r="KU62" s="86"/>
      <c r="KV62" s="86"/>
      <c r="KW62" s="86"/>
      <c r="KX62" s="86"/>
      <c r="KY62" s="86"/>
      <c r="KZ62" s="86"/>
      <c r="LA62" s="86"/>
      <c r="LB62" s="86"/>
      <c r="LC62" s="86"/>
      <c r="LD62" s="86"/>
      <c r="LE62" s="86"/>
      <c r="LF62" s="86"/>
      <c r="LG62" s="86"/>
      <c r="LH62" s="86"/>
      <c r="LI62" s="86"/>
      <c r="LJ62" s="86"/>
      <c r="LK62" s="86"/>
      <c r="LL62" s="86"/>
      <c r="LM62" s="86"/>
      <c r="LN62" s="86"/>
      <c r="LO62" s="86"/>
      <c r="LP62" s="86"/>
      <c r="LQ62" s="86"/>
      <c r="LR62" s="86"/>
      <c r="LS62" s="86"/>
      <c r="LT62" s="86"/>
      <c r="LU62" s="86"/>
      <c r="LV62" s="86"/>
      <c r="LW62" s="86"/>
      <c r="LX62" s="86"/>
      <c r="LY62" s="86"/>
      <c r="LZ62" s="86"/>
      <c r="MA62" s="86"/>
      <c r="MB62" s="86"/>
      <c r="MC62" s="86"/>
      <c r="MD62" s="86"/>
      <c r="ME62" s="86"/>
      <c r="MF62" s="86"/>
      <c r="MG62" s="86"/>
      <c r="MH62" s="86"/>
      <c r="MI62" s="86"/>
      <c r="MJ62" s="86"/>
      <c r="MK62" s="86"/>
      <c r="ML62" s="86"/>
      <c r="MM62" s="86"/>
      <c r="MN62" s="86"/>
      <c r="MO62" s="86"/>
      <c r="MP62" s="86"/>
      <c r="MQ62" s="86"/>
      <c r="MR62" s="86"/>
      <c r="MS62" s="86"/>
      <c r="MT62" s="86"/>
      <c r="MU62" s="86"/>
      <c r="MV62" s="86"/>
      <c r="MW62" s="86"/>
      <c r="MX62" s="86"/>
      <c r="MY62" s="86"/>
      <c r="MZ62" s="86"/>
      <c r="NA62" s="86"/>
      <c r="NB62" s="86"/>
      <c r="NC62" s="86"/>
      <c r="ND62" s="86"/>
      <c r="NE62" s="23"/>
      <c r="NF62" s="23"/>
      <c r="NG62" s="23"/>
      <c r="NH62" s="24"/>
      <c r="NI62" s="2"/>
      <c r="NJ62" s="132"/>
      <c r="NK62" s="133"/>
      <c r="NL62" s="133"/>
      <c r="NM62" s="133"/>
      <c r="NN62" s="133"/>
      <c r="NO62" s="133"/>
      <c r="NP62" s="133"/>
      <c r="NQ62" s="133"/>
      <c r="NR62" s="133"/>
      <c r="NS62" s="133"/>
      <c r="NT62" s="133"/>
      <c r="NU62" s="133"/>
      <c r="NV62" s="133"/>
      <c r="NW62" s="133"/>
      <c r="NX62" s="134"/>
    </row>
    <row r="63" spans="1:388" ht="13.5" customHeight="1">
      <c r="A63" s="27"/>
      <c r="B63" s="22"/>
      <c r="C63" s="23"/>
      <c r="D63" s="23"/>
      <c r="E63" s="23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  <c r="IW63" s="87"/>
      <c r="IX63" s="87"/>
      <c r="IY63" s="87"/>
      <c r="IZ63" s="87"/>
      <c r="JA63" s="87"/>
      <c r="JB63" s="87"/>
      <c r="JC63" s="87"/>
      <c r="JD63" s="87"/>
      <c r="JE63" s="87"/>
      <c r="JF63" s="87"/>
      <c r="JG63" s="87"/>
      <c r="JH63" s="87"/>
      <c r="JI63" s="87"/>
      <c r="JJ63" s="87"/>
      <c r="JK63" s="87"/>
      <c r="JL63" s="87"/>
      <c r="JM63" s="87"/>
      <c r="JN63" s="87"/>
      <c r="JO63" s="87"/>
      <c r="JP63" s="87"/>
      <c r="JQ63" s="87"/>
      <c r="JR63" s="87"/>
      <c r="JS63" s="87"/>
      <c r="JT63" s="87"/>
      <c r="JU63" s="87"/>
      <c r="JV63" s="87"/>
      <c r="JW63" s="87"/>
      <c r="JX63" s="87"/>
      <c r="JY63" s="87"/>
      <c r="JZ63" s="87"/>
      <c r="KA63" s="87"/>
      <c r="KB63" s="87"/>
      <c r="KC63" s="87"/>
      <c r="KD63" s="87"/>
      <c r="KE63" s="87"/>
      <c r="KF63" s="87"/>
      <c r="KG63" s="87"/>
      <c r="KH63" s="87"/>
      <c r="KI63" s="87"/>
      <c r="KJ63" s="87"/>
      <c r="KK63" s="87"/>
      <c r="KL63" s="87"/>
      <c r="KM63" s="87"/>
      <c r="KN63" s="87"/>
      <c r="KO63" s="87"/>
      <c r="KP63" s="87"/>
      <c r="KQ63" s="87"/>
      <c r="KR63" s="87"/>
      <c r="KS63" s="87"/>
      <c r="KT63" s="87"/>
      <c r="KU63" s="87"/>
      <c r="KV63" s="87"/>
      <c r="KW63" s="87"/>
      <c r="KX63" s="87"/>
      <c r="KY63" s="87"/>
      <c r="KZ63" s="87"/>
      <c r="LA63" s="87"/>
      <c r="LB63" s="87"/>
      <c r="LC63" s="87"/>
      <c r="LD63" s="87"/>
      <c r="LE63" s="87"/>
      <c r="LF63" s="87"/>
      <c r="LG63" s="87"/>
      <c r="LH63" s="87"/>
      <c r="LI63" s="87"/>
      <c r="LJ63" s="87"/>
      <c r="LK63" s="87"/>
      <c r="LL63" s="87"/>
      <c r="LM63" s="87"/>
      <c r="LN63" s="87"/>
      <c r="LO63" s="87"/>
      <c r="LP63" s="87"/>
      <c r="LQ63" s="87"/>
      <c r="LR63" s="87"/>
      <c r="LS63" s="87"/>
      <c r="LT63" s="87"/>
      <c r="LU63" s="87"/>
      <c r="LV63" s="87"/>
      <c r="LW63" s="87"/>
      <c r="LX63" s="87"/>
      <c r="LY63" s="87"/>
      <c r="LZ63" s="87"/>
      <c r="MA63" s="87"/>
      <c r="MB63" s="87"/>
      <c r="MC63" s="87"/>
      <c r="MD63" s="87"/>
      <c r="ME63" s="87"/>
      <c r="MF63" s="87"/>
      <c r="MG63" s="87"/>
      <c r="MH63" s="87"/>
      <c r="MI63" s="87"/>
      <c r="MJ63" s="87"/>
      <c r="MK63" s="87"/>
      <c r="ML63" s="87"/>
      <c r="MM63" s="87"/>
      <c r="MN63" s="87"/>
      <c r="MO63" s="87"/>
      <c r="MP63" s="87"/>
      <c r="MQ63" s="87"/>
      <c r="MR63" s="87"/>
      <c r="MS63" s="87"/>
      <c r="MT63" s="87"/>
      <c r="MU63" s="87"/>
      <c r="MV63" s="87"/>
      <c r="MW63" s="87"/>
      <c r="MX63" s="87"/>
      <c r="MY63" s="87"/>
      <c r="MZ63" s="87"/>
      <c r="NA63" s="87"/>
      <c r="NB63" s="87"/>
      <c r="NC63" s="87"/>
      <c r="ND63" s="87"/>
      <c r="NE63" s="23"/>
      <c r="NF63" s="23"/>
      <c r="NG63" s="23"/>
      <c r="NH63" s="24"/>
      <c r="NI63" s="2"/>
      <c r="NJ63" s="132"/>
      <c r="NK63" s="133"/>
      <c r="NL63" s="133"/>
      <c r="NM63" s="133"/>
      <c r="NN63" s="133"/>
      <c r="NO63" s="133"/>
      <c r="NP63" s="133"/>
      <c r="NQ63" s="133"/>
      <c r="NR63" s="133"/>
      <c r="NS63" s="133"/>
      <c r="NT63" s="133"/>
      <c r="NU63" s="133"/>
      <c r="NV63" s="133"/>
      <c r="NW63" s="133"/>
      <c r="NX63" s="134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2"/>
      <c r="NK64" s="133"/>
      <c r="NL64" s="133"/>
      <c r="NM64" s="133"/>
      <c r="NN64" s="133"/>
      <c r="NO64" s="133"/>
      <c r="NP64" s="133"/>
      <c r="NQ64" s="133"/>
      <c r="NR64" s="133"/>
      <c r="NS64" s="133"/>
      <c r="NT64" s="133"/>
      <c r="NU64" s="133"/>
      <c r="NV64" s="133"/>
      <c r="NW64" s="133"/>
      <c r="NX64" s="134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5"/>
      <c r="NK65" s="136"/>
      <c r="NL65" s="136"/>
      <c r="NM65" s="136"/>
      <c r="NN65" s="136"/>
      <c r="NO65" s="136"/>
      <c r="NP65" s="136"/>
      <c r="NQ65" s="136"/>
      <c r="NR65" s="136"/>
      <c r="NS65" s="136"/>
      <c r="NT65" s="136"/>
      <c r="NU65" s="136"/>
      <c r="NV65" s="136"/>
      <c r="NW65" s="136"/>
      <c r="NX65" s="137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88" t="s">
        <v>49</v>
      </c>
      <c r="NK66" s="89"/>
      <c r="NL66" s="89"/>
      <c r="NM66" s="89"/>
      <c r="NN66" s="89"/>
      <c r="NO66" s="89"/>
      <c r="NP66" s="89"/>
      <c r="NQ66" s="89"/>
      <c r="NR66" s="89"/>
      <c r="NS66" s="89"/>
      <c r="NT66" s="89"/>
      <c r="NU66" s="89"/>
      <c r="NV66" s="89"/>
      <c r="NW66" s="89"/>
      <c r="NX66" s="90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1"/>
      <c r="NK67" s="92"/>
      <c r="NL67" s="92"/>
      <c r="NM67" s="92"/>
      <c r="NN67" s="92"/>
      <c r="NO67" s="92"/>
      <c r="NP67" s="92"/>
      <c r="NQ67" s="92"/>
      <c r="NR67" s="92"/>
      <c r="NS67" s="92"/>
      <c r="NT67" s="92"/>
      <c r="NU67" s="92"/>
      <c r="NV67" s="92"/>
      <c r="NW67" s="92"/>
      <c r="NX67" s="93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151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32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4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32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4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32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4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32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4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2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4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2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4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2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4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2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4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2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4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5">
        <f>データ!$B$11</f>
        <v>41275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>
        <f>データ!$C$11</f>
        <v>41640</v>
      </c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>
        <f>データ!$D$11</f>
        <v>42005</v>
      </c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>
        <f>データ!$E$11</f>
        <v>42370</v>
      </c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>
        <f>データ!$F$11</f>
        <v>42736</v>
      </c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5">
        <f>データ!$B$11</f>
        <v>41275</v>
      </c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>
        <f>データ!$C$11</f>
        <v>41640</v>
      </c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>
        <f>データ!$D$11</f>
        <v>42005</v>
      </c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>
        <f>データ!$E$11</f>
        <v>42370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>
        <f>データ!$F$11</f>
        <v>42736</v>
      </c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5">
        <f>データ!$B$11</f>
        <v>41275</v>
      </c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>
        <f>データ!$C$11</f>
        <v>41640</v>
      </c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データ!$D$11</f>
        <v>42005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>
        <f>データ!$E$11</f>
        <v>42370</v>
      </c>
      <c r="LP78" s="85"/>
      <c r="LQ78" s="85"/>
      <c r="LR78" s="85"/>
      <c r="LS78" s="85"/>
      <c r="LT78" s="85"/>
      <c r="LU78" s="85"/>
      <c r="LV78" s="85"/>
      <c r="LW78" s="85"/>
      <c r="LX78" s="85"/>
      <c r="LY78" s="85"/>
      <c r="LZ78" s="85"/>
      <c r="MA78" s="85"/>
      <c r="MB78" s="85"/>
      <c r="MC78" s="85"/>
      <c r="MD78" s="85"/>
      <c r="ME78" s="85"/>
      <c r="MF78" s="85"/>
      <c r="MG78" s="85"/>
      <c r="MH78" s="85">
        <f>データ!$F$11</f>
        <v>42736</v>
      </c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5"/>
      <c r="NB78" s="5"/>
      <c r="NC78" s="5"/>
      <c r="ND78" s="5"/>
      <c r="NE78" s="5"/>
      <c r="NF78" s="5"/>
      <c r="NG78" s="38"/>
      <c r="NH78" s="27"/>
      <c r="NI78" s="2"/>
      <c r="NJ78" s="132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4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4">
        <f>データ!DR7</f>
        <v>54.7</v>
      </c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>
        <f>データ!DS7</f>
        <v>55.3</v>
      </c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>
        <f>データ!DT7</f>
        <v>57.6</v>
      </c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>
        <f>データ!DU7</f>
        <v>59.8</v>
      </c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>
        <f>データ!DV7</f>
        <v>61.7</v>
      </c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4">
        <f>データ!EC7</f>
        <v>91.2</v>
      </c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>
        <f>データ!ED7</f>
        <v>92.6</v>
      </c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>
        <f>データ!EE7</f>
        <v>92.9</v>
      </c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>
        <f>データ!EF7</f>
        <v>93.6</v>
      </c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>
        <f>データ!EG7</f>
        <v>93.9</v>
      </c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83">
        <f>データ!EN7</f>
        <v>45198627</v>
      </c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>
        <f>データ!EO7</f>
        <v>46599587</v>
      </c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>
        <f>データ!EP7</f>
        <v>46450793</v>
      </c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>
        <f>データ!EQ7</f>
        <v>46268349</v>
      </c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>
        <f>データ!ER7</f>
        <v>45786551</v>
      </c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5"/>
      <c r="NB79" s="5"/>
      <c r="NC79" s="5"/>
      <c r="ND79" s="5"/>
      <c r="NE79" s="5"/>
      <c r="NF79" s="5"/>
      <c r="NG79" s="38"/>
      <c r="NH79" s="27"/>
      <c r="NI79" s="2"/>
      <c r="NJ79" s="132"/>
      <c r="NK79" s="133"/>
      <c r="NL79" s="133"/>
      <c r="NM79" s="133"/>
      <c r="NN79" s="133"/>
      <c r="NO79" s="133"/>
      <c r="NP79" s="133"/>
      <c r="NQ79" s="133"/>
      <c r="NR79" s="133"/>
      <c r="NS79" s="133"/>
      <c r="NT79" s="133"/>
      <c r="NU79" s="133"/>
      <c r="NV79" s="133"/>
      <c r="NW79" s="133"/>
      <c r="NX79" s="134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4">
        <f>データ!DW7</f>
        <v>47.3</v>
      </c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>
        <f>データ!DX7</f>
        <v>48.4</v>
      </c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>
        <f>データ!DY7</f>
        <v>48.7</v>
      </c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>
        <f>データ!DZ7</f>
        <v>52.5</v>
      </c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>
        <f>データ!EA7</f>
        <v>52.7</v>
      </c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4">
        <f>データ!EH7</f>
        <v>60</v>
      </c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>
        <f>データ!EI7</f>
        <v>62.3</v>
      </c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>
        <f>データ!EJ7</f>
        <v>61.7</v>
      </c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>
        <f>データ!EK7</f>
        <v>66.099999999999994</v>
      </c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>
        <f>データ!EL7</f>
        <v>68.400000000000006</v>
      </c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83">
        <f>データ!ES7</f>
        <v>40361969</v>
      </c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>
        <f>データ!ET7</f>
        <v>42112933</v>
      </c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>
        <f>データ!EU7</f>
        <v>43764424</v>
      </c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>
        <f>データ!EV7</f>
        <v>44446754</v>
      </c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>
        <f>データ!EW7</f>
        <v>45729936</v>
      </c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5"/>
      <c r="NB80" s="5"/>
      <c r="NC80" s="5"/>
      <c r="ND80" s="5"/>
      <c r="NE80" s="5"/>
      <c r="NF80" s="5"/>
      <c r="NG80" s="38"/>
      <c r="NH80" s="27"/>
      <c r="NI80" s="2"/>
      <c r="NJ80" s="132"/>
      <c r="NK80" s="133"/>
      <c r="NL80" s="133"/>
      <c r="NM80" s="133"/>
      <c r="NN80" s="133"/>
      <c r="NO80" s="133"/>
      <c r="NP80" s="133"/>
      <c r="NQ80" s="133"/>
      <c r="NR80" s="133"/>
      <c r="NS80" s="133"/>
      <c r="NT80" s="133"/>
      <c r="NU80" s="133"/>
      <c r="NV80" s="133"/>
      <c r="NW80" s="133"/>
      <c r="NX80" s="134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32"/>
      <c r="NK81" s="133"/>
      <c r="NL81" s="133"/>
      <c r="NM81" s="133"/>
      <c r="NN81" s="133"/>
      <c r="NO81" s="133"/>
      <c r="NP81" s="133"/>
      <c r="NQ81" s="133"/>
      <c r="NR81" s="133"/>
      <c r="NS81" s="133"/>
      <c r="NT81" s="133"/>
      <c r="NU81" s="133"/>
      <c r="NV81" s="133"/>
      <c r="NW81" s="133"/>
      <c r="NX81" s="134"/>
    </row>
    <row r="82" spans="1:388" ht="13.5" customHeight="1">
      <c r="A82" s="2"/>
      <c r="B82" s="25"/>
      <c r="C82" s="26"/>
      <c r="D82" s="5"/>
      <c r="E82" s="5"/>
      <c r="F82" s="78" t="s">
        <v>50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79" t="s">
        <v>51</v>
      </c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78" t="s">
        <v>52</v>
      </c>
      <c r="IV82" s="78"/>
      <c r="IW82" s="78"/>
      <c r="IX82" s="78"/>
      <c r="IY82" s="78"/>
      <c r="IZ82" s="78"/>
      <c r="JA82" s="78"/>
      <c r="JB82" s="78"/>
      <c r="JC82" s="78"/>
      <c r="JD82" s="78"/>
      <c r="JE82" s="78"/>
      <c r="JF82" s="78"/>
      <c r="JG82" s="78"/>
      <c r="JH82" s="78"/>
      <c r="JI82" s="78"/>
      <c r="JJ82" s="78"/>
      <c r="JK82" s="78"/>
      <c r="JL82" s="78"/>
      <c r="JM82" s="78"/>
      <c r="JN82" s="78"/>
      <c r="JO82" s="78"/>
      <c r="JP82" s="78"/>
      <c r="JQ82" s="78"/>
      <c r="JR82" s="78"/>
      <c r="JS82" s="78"/>
      <c r="JT82" s="78"/>
      <c r="JU82" s="78"/>
      <c r="JV82" s="78"/>
      <c r="JW82" s="78"/>
      <c r="JX82" s="78"/>
      <c r="JY82" s="78"/>
      <c r="JZ82" s="78"/>
      <c r="KA82" s="78"/>
      <c r="KB82" s="78"/>
      <c r="KC82" s="78"/>
      <c r="KD82" s="78"/>
      <c r="KE82" s="78"/>
      <c r="KF82" s="78"/>
      <c r="KG82" s="78"/>
      <c r="KH82" s="78"/>
      <c r="KI82" s="78"/>
      <c r="KJ82" s="78"/>
      <c r="KK82" s="78"/>
      <c r="KL82" s="78"/>
      <c r="KM82" s="78"/>
      <c r="KN82" s="78"/>
      <c r="KO82" s="78"/>
      <c r="KP82" s="78"/>
      <c r="KQ82" s="78"/>
      <c r="KR82" s="78"/>
      <c r="KS82" s="78"/>
      <c r="KT82" s="78"/>
      <c r="KU82" s="78"/>
      <c r="KV82" s="78"/>
      <c r="KW82" s="78"/>
      <c r="KX82" s="78"/>
      <c r="KY82" s="78"/>
      <c r="KZ82" s="78"/>
      <c r="LA82" s="78"/>
      <c r="LB82" s="78"/>
      <c r="LC82" s="78"/>
      <c r="LD82" s="78"/>
      <c r="LE82" s="78"/>
      <c r="LF82" s="78"/>
      <c r="LG82" s="78"/>
      <c r="LH82" s="78"/>
      <c r="LI82" s="78"/>
      <c r="LJ82" s="78"/>
      <c r="LK82" s="78"/>
      <c r="LL82" s="78"/>
      <c r="LM82" s="78"/>
      <c r="LN82" s="78"/>
      <c r="LO82" s="78"/>
      <c r="LP82" s="78"/>
      <c r="LQ82" s="78"/>
      <c r="LR82" s="78"/>
      <c r="LS82" s="78"/>
      <c r="LT82" s="78"/>
      <c r="LU82" s="78"/>
      <c r="LV82" s="78"/>
      <c r="LW82" s="78"/>
      <c r="LX82" s="78"/>
      <c r="LY82" s="78"/>
      <c r="LZ82" s="78"/>
      <c r="MA82" s="78"/>
      <c r="MB82" s="78"/>
      <c r="MC82" s="78"/>
      <c r="MD82" s="78"/>
      <c r="ME82" s="78"/>
      <c r="MF82" s="78"/>
      <c r="MG82" s="78"/>
      <c r="MH82" s="78"/>
      <c r="MI82" s="78"/>
      <c r="MJ82" s="78"/>
      <c r="MK82" s="78"/>
      <c r="ML82" s="78"/>
      <c r="MM82" s="78"/>
      <c r="MN82" s="78"/>
      <c r="MO82" s="78"/>
      <c r="MP82" s="78"/>
      <c r="MQ82" s="78"/>
      <c r="MR82" s="78"/>
      <c r="MS82" s="78"/>
      <c r="MT82" s="78"/>
      <c r="MU82" s="78"/>
      <c r="MV82" s="78"/>
      <c r="MW82" s="78"/>
      <c r="MX82" s="78"/>
      <c r="MY82" s="78"/>
      <c r="MZ82" s="78"/>
      <c r="NA82" s="78"/>
      <c r="NB82" s="78"/>
      <c r="NC82" s="78"/>
      <c r="ND82" s="78"/>
      <c r="NE82" s="26"/>
      <c r="NF82" s="26"/>
      <c r="NG82" s="26"/>
      <c r="NH82" s="27"/>
      <c r="NI82" s="2"/>
      <c r="NJ82" s="132"/>
      <c r="NK82" s="133"/>
      <c r="NL82" s="133"/>
      <c r="NM82" s="133"/>
      <c r="NN82" s="133"/>
      <c r="NO82" s="133"/>
      <c r="NP82" s="133"/>
      <c r="NQ82" s="133"/>
      <c r="NR82" s="133"/>
      <c r="NS82" s="133"/>
      <c r="NT82" s="133"/>
      <c r="NU82" s="133"/>
      <c r="NV82" s="133"/>
      <c r="NW82" s="133"/>
      <c r="NX82" s="134"/>
    </row>
    <row r="83" spans="1:388" ht="13.5" customHeight="1">
      <c r="A83" s="2"/>
      <c r="B83" s="25"/>
      <c r="C83" s="26"/>
      <c r="D83" s="5"/>
      <c r="E83" s="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78"/>
      <c r="IV83" s="78"/>
      <c r="IW83" s="78"/>
      <c r="IX83" s="78"/>
      <c r="IY83" s="78"/>
      <c r="IZ83" s="78"/>
      <c r="JA83" s="78"/>
      <c r="JB83" s="78"/>
      <c r="JC83" s="78"/>
      <c r="JD83" s="78"/>
      <c r="JE83" s="78"/>
      <c r="JF83" s="78"/>
      <c r="JG83" s="78"/>
      <c r="JH83" s="78"/>
      <c r="JI83" s="78"/>
      <c r="JJ83" s="78"/>
      <c r="JK83" s="78"/>
      <c r="JL83" s="78"/>
      <c r="JM83" s="78"/>
      <c r="JN83" s="78"/>
      <c r="JO83" s="78"/>
      <c r="JP83" s="78"/>
      <c r="JQ83" s="78"/>
      <c r="JR83" s="78"/>
      <c r="JS83" s="78"/>
      <c r="JT83" s="78"/>
      <c r="JU83" s="78"/>
      <c r="JV83" s="78"/>
      <c r="JW83" s="78"/>
      <c r="JX83" s="78"/>
      <c r="JY83" s="78"/>
      <c r="JZ83" s="78"/>
      <c r="KA83" s="78"/>
      <c r="KB83" s="78"/>
      <c r="KC83" s="78"/>
      <c r="KD83" s="78"/>
      <c r="KE83" s="78"/>
      <c r="KF83" s="78"/>
      <c r="KG83" s="78"/>
      <c r="KH83" s="78"/>
      <c r="KI83" s="78"/>
      <c r="KJ83" s="78"/>
      <c r="KK83" s="78"/>
      <c r="KL83" s="78"/>
      <c r="KM83" s="78"/>
      <c r="KN83" s="78"/>
      <c r="KO83" s="78"/>
      <c r="KP83" s="78"/>
      <c r="KQ83" s="78"/>
      <c r="KR83" s="78"/>
      <c r="KS83" s="78"/>
      <c r="KT83" s="78"/>
      <c r="KU83" s="78"/>
      <c r="KV83" s="78"/>
      <c r="KW83" s="78"/>
      <c r="KX83" s="78"/>
      <c r="KY83" s="78"/>
      <c r="KZ83" s="78"/>
      <c r="LA83" s="78"/>
      <c r="LB83" s="78"/>
      <c r="LC83" s="78"/>
      <c r="LD83" s="78"/>
      <c r="LE83" s="78"/>
      <c r="LF83" s="78"/>
      <c r="LG83" s="78"/>
      <c r="LH83" s="78"/>
      <c r="LI83" s="78"/>
      <c r="LJ83" s="78"/>
      <c r="LK83" s="78"/>
      <c r="LL83" s="78"/>
      <c r="LM83" s="78"/>
      <c r="LN83" s="78"/>
      <c r="LO83" s="78"/>
      <c r="LP83" s="78"/>
      <c r="LQ83" s="78"/>
      <c r="LR83" s="78"/>
      <c r="LS83" s="78"/>
      <c r="LT83" s="78"/>
      <c r="LU83" s="78"/>
      <c r="LV83" s="78"/>
      <c r="LW83" s="78"/>
      <c r="LX83" s="78"/>
      <c r="LY83" s="78"/>
      <c r="LZ83" s="78"/>
      <c r="MA83" s="78"/>
      <c r="MB83" s="78"/>
      <c r="MC83" s="78"/>
      <c r="MD83" s="78"/>
      <c r="ME83" s="78"/>
      <c r="MF83" s="78"/>
      <c r="MG83" s="78"/>
      <c r="MH83" s="78"/>
      <c r="MI83" s="78"/>
      <c r="MJ83" s="78"/>
      <c r="MK83" s="78"/>
      <c r="ML83" s="78"/>
      <c r="MM83" s="78"/>
      <c r="MN83" s="78"/>
      <c r="MO83" s="78"/>
      <c r="MP83" s="78"/>
      <c r="MQ83" s="78"/>
      <c r="MR83" s="78"/>
      <c r="MS83" s="78"/>
      <c r="MT83" s="78"/>
      <c r="MU83" s="78"/>
      <c r="MV83" s="78"/>
      <c r="MW83" s="78"/>
      <c r="MX83" s="78"/>
      <c r="MY83" s="78"/>
      <c r="MZ83" s="78"/>
      <c r="NA83" s="78"/>
      <c r="NB83" s="78"/>
      <c r="NC83" s="78"/>
      <c r="ND83" s="78"/>
      <c r="NE83" s="26"/>
      <c r="NF83" s="26"/>
      <c r="NG83" s="26"/>
      <c r="NH83" s="27"/>
      <c r="NI83" s="2"/>
      <c r="NJ83" s="132"/>
      <c r="NK83" s="133"/>
      <c r="NL83" s="133"/>
      <c r="NM83" s="133"/>
      <c r="NN83" s="133"/>
      <c r="NO83" s="133"/>
      <c r="NP83" s="133"/>
      <c r="NQ83" s="133"/>
      <c r="NR83" s="133"/>
      <c r="NS83" s="133"/>
      <c r="NT83" s="133"/>
      <c r="NU83" s="133"/>
      <c r="NV83" s="133"/>
      <c r="NW83" s="133"/>
      <c r="NX83" s="134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35"/>
      <c r="NK84" s="136"/>
      <c r="NL84" s="136"/>
      <c r="NM84" s="136"/>
      <c r="NN84" s="136"/>
      <c r="NO84" s="136"/>
      <c r="NP84" s="136"/>
      <c r="NQ84" s="136"/>
      <c r="NR84" s="136"/>
      <c r="NS84" s="136"/>
      <c r="NT84" s="136"/>
      <c r="NU84" s="136"/>
      <c r="NV84" s="136"/>
      <c r="NW84" s="136"/>
      <c r="NX84" s="137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BnCYq7eis0SCYewgUbJT6NBuVJodKdrcuj5wFlISfEYXcE6JbQznCuqooUzROBMWk16XjrsvGr2N6s8yIljDjg==" saltValue="1sEMG2d45IsOUhbyprijc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CU56:DC56"/>
    <mergeCell ref="DD56:DR56"/>
    <mergeCell ref="DS56:EG56"/>
    <mergeCell ref="EH56:EV56"/>
    <mergeCell ref="EW56:FK56"/>
    <mergeCell ref="FL56:FZ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25" t="s">
        <v>75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7"/>
      <c r="AS4" s="131" t="s">
        <v>76</v>
      </c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31" t="s">
        <v>77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5" t="s">
        <v>78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7"/>
      <c r="BZ4" s="124" t="s">
        <v>79</v>
      </c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31" t="s">
        <v>80</v>
      </c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 t="s">
        <v>81</v>
      </c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 t="s">
        <v>82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5" t="s">
        <v>83</v>
      </c>
      <c r="DS4" s="126"/>
      <c r="DT4" s="126"/>
      <c r="DU4" s="126"/>
      <c r="DV4" s="126"/>
      <c r="DW4" s="126"/>
      <c r="DX4" s="126"/>
      <c r="DY4" s="126"/>
      <c r="DZ4" s="126"/>
      <c r="EA4" s="126"/>
      <c r="EB4" s="127"/>
      <c r="EC4" s="124" t="s">
        <v>84</v>
      </c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 t="s">
        <v>85</v>
      </c>
      <c r="EO4" s="124"/>
      <c r="EP4" s="124"/>
      <c r="EQ4" s="124"/>
      <c r="ER4" s="124"/>
      <c r="ES4" s="124"/>
      <c r="ET4" s="124"/>
      <c r="EU4" s="124"/>
      <c r="EV4" s="124"/>
      <c r="EW4" s="124"/>
      <c r="EX4" s="124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109</v>
      </c>
      <c r="AT5" s="61" t="s">
        <v>110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110</v>
      </c>
      <c r="BF5" s="61" t="s">
        <v>111</v>
      </c>
      <c r="BG5" s="61" t="s">
        <v>112</v>
      </c>
      <c r="BH5" s="61" t="s">
        <v>120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121</v>
      </c>
      <c r="BQ5" s="61" t="s">
        <v>122</v>
      </c>
      <c r="BR5" s="61" t="s">
        <v>123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110</v>
      </c>
      <c r="CB5" s="61" t="s">
        <v>111</v>
      </c>
      <c r="CC5" s="61" t="s">
        <v>112</v>
      </c>
      <c r="CD5" s="61" t="s">
        <v>120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124</v>
      </c>
      <c r="CL5" s="61" t="s">
        <v>110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112</v>
      </c>
      <c r="CZ5" s="61" t="s">
        <v>120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121</v>
      </c>
      <c r="DI5" s="61" t="s">
        <v>122</v>
      </c>
      <c r="DJ5" s="61" t="s">
        <v>123</v>
      </c>
      <c r="DK5" s="61" t="s">
        <v>120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110</v>
      </c>
      <c r="DT5" s="61" t="s">
        <v>122</v>
      </c>
      <c r="DU5" s="61" t="s">
        <v>123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109</v>
      </c>
      <c r="ED5" s="61" t="s">
        <v>121</v>
      </c>
      <c r="EE5" s="61" t="s">
        <v>122</v>
      </c>
      <c r="EF5" s="61" t="s">
        <v>123</v>
      </c>
      <c r="EG5" s="61" t="s">
        <v>120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125</v>
      </c>
      <c r="EN5" s="61" t="s">
        <v>109</v>
      </c>
      <c r="EO5" s="61" t="s">
        <v>121</v>
      </c>
      <c r="EP5" s="61" t="s">
        <v>111</v>
      </c>
      <c r="EQ5" s="61" t="s">
        <v>123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126</v>
      </c>
      <c r="B6" s="62">
        <f>B8</f>
        <v>2017</v>
      </c>
      <c r="C6" s="62">
        <f t="shared" ref="C6:M6" si="2">C8</f>
        <v>229342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28" t="str">
        <f>IF(H8&lt;&gt;I8,H8,"")&amp;IF(I8&lt;&gt;J8,I8,"")&amp;"　"&amp;J8</f>
        <v>静岡県榛原総合病院組合（事業会計分）　榛原総合病院</v>
      </c>
      <c r="I6" s="129"/>
      <c r="J6" s="130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400床以上～500床未満</v>
      </c>
      <c r="O6" s="62" t="str">
        <f>O8</f>
        <v>非設置</v>
      </c>
      <c r="P6" s="62" t="str">
        <f>P8</f>
        <v>指定管理者(利用料金制)</v>
      </c>
      <c r="Q6" s="63">
        <f t="shared" ref="Q6:AG6" si="3">Q8</f>
        <v>23</v>
      </c>
      <c r="R6" s="62" t="str">
        <f t="shared" si="3"/>
        <v>対象</v>
      </c>
      <c r="S6" s="62" t="str">
        <f t="shared" si="3"/>
        <v>ド 透 訓 ガ</v>
      </c>
      <c r="T6" s="62" t="str">
        <f t="shared" si="3"/>
        <v>救 輪</v>
      </c>
      <c r="U6" s="63" t="str">
        <f>U8</f>
        <v>-</v>
      </c>
      <c r="V6" s="63">
        <f>V8</f>
        <v>37565</v>
      </c>
      <c r="W6" s="62" t="str">
        <f>W8</f>
        <v>非該当</v>
      </c>
      <c r="X6" s="62" t="str">
        <f t="shared" si="3"/>
        <v>１０：１</v>
      </c>
      <c r="Y6" s="63">
        <f t="shared" si="3"/>
        <v>355</v>
      </c>
      <c r="Z6" s="63">
        <f t="shared" si="3"/>
        <v>42</v>
      </c>
      <c r="AA6" s="63" t="str">
        <f t="shared" si="3"/>
        <v>-</v>
      </c>
      <c r="AB6" s="63">
        <f t="shared" si="3"/>
        <v>53</v>
      </c>
      <c r="AC6" s="63" t="str">
        <f t="shared" si="3"/>
        <v>-</v>
      </c>
      <c r="AD6" s="63">
        <f t="shared" si="3"/>
        <v>450</v>
      </c>
      <c r="AE6" s="63">
        <f t="shared" si="3"/>
        <v>150</v>
      </c>
      <c r="AF6" s="63">
        <f t="shared" si="3"/>
        <v>42</v>
      </c>
      <c r="AG6" s="63">
        <f t="shared" si="3"/>
        <v>192</v>
      </c>
      <c r="AH6" s="64">
        <f>IF(AH8="-",NA(),AH8)</f>
        <v>102.8</v>
      </c>
      <c r="AI6" s="64">
        <f t="shared" ref="AI6:AQ6" si="4">IF(AI8="-",NA(),AI8)</f>
        <v>104.5</v>
      </c>
      <c r="AJ6" s="64">
        <f t="shared" si="4"/>
        <v>106.2</v>
      </c>
      <c r="AK6" s="64">
        <f t="shared" si="4"/>
        <v>108</v>
      </c>
      <c r="AL6" s="64">
        <f t="shared" si="4"/>
        <v>110.3</v>
      </c>
      <c r="AM6" s="64">
        <f t="shared" si="4"/>
        <v>100.4</v>
      </c>
      <c r="AN6" s="64">
        <f t="shared" si="4"/>
        <v>99.7</v>
      </c>
      <c r="AO6" s="64">
        <f t="shared" si="4"/>
        <v>98.8</v>
      </c>
      <c r="AP6" s="64">
        <f t="shared" si="4"/>
        <v>98.5</v>
      </c>
      <c r="AQ6" s="64">
        <f t="shared" si="4"/>
        <v>98.7</v>
      </c>
      <c r="AR6" s="64" t="str">
        <f>IF(AR8="-","【-】","【"&amp;SUBSTITUTE(TEXT(AR8,"#,##0.0"),"-","△")&amp;"】")</f>
        <v>【98.5】</v>
      </c>
      <c r="AS6" s="64">
        <f>IF(AS8="-",NA(),AS8)</f>
        <v>85.9</v>
      </c>
      <c r="AT6" s="64">
        <f t="shared" ref="AT6:BB6" si="5">IF(AT8="-",NA(),AT8)</f>
        <v>90</v>
      </c>
      <c r="AU6" s="64">
        <f t="shared" si="5"/>
        <v>94.4</v>
      </c>
      <c r="AV6" s="64">
        <f t="shared" si="5"/>
        <v>96.1</v>
      </c>
      <c r="AW6" s="64">
        <f t="shared" si="5"/>
        <v>97.8</v>
      </c>
      <c r="AX6" s="64">
        <f t="shared" si="5"/>
        <v>95.4</v>
      </c>
      <c r="AY6" s="64">
        <f t="shared" si="5"/>
        <v>93.6</v>
      </c>
      <c r="AZ6" s="64">
        <f t="shared" si="5"/>
        <v>91.8</v>
      </c>
      <c r="BA6" s="64">
        <f t="shared" si="5"/>
        <v>91.6</v>
      </c>
      <c r="BB6" s="64">
        <f t="shared" si="5"/>
        <v>92.1</v>
      </c>
      <c r="BC6" s="64" t="str">
        <f>IF(BC8="-","【-】","【"&amp;SUBSTITUTE(TEXT(BC8,"#,##0.0"),"-","△")&amp;"】")</f>
        <v>【89.7】</v>
      </c>
      <c r="BD6" s="64">
        <f>IF(BD8="-",NA(),BD8)</f>
        <v>256.7</v>
      </c>
      <c r="BE6" s="64">
        <f t="shared" ref="BE6:BM6" si="6">IF(BE8="-",NA(),BE8)</f>
        <v>257.10000000000002</v>
      </c>
      <c r="BF6" s="64">
        <f t="shared" si="6"/>
        <v>231.3</v>
      </c>
      <c r="BG6" s="64">
        <f t="shared" si="6"/>
        <v>229.2</v>
      </c>
      <c r="BH6" s="64">
        <f t="shared" si="6"/>
        <v>213.6</v>
      </c>
      <c r="BI6" s="64">
        <f t="shared" si="6"/>
        <v>52.1</v>
      </c>
      <c r="BJ6" s="64">
        <f t="shared" si="6"/>
        <v>45.6</v>
      </c>
      <c r="BK6" s="64">
        <f t="shared" si="6"/>
        <v>38.1</v>
      </c>
      <c r="BL6" s="64">
        <f t="shared" si="6"/>
        <v>42.9</v>
      </c>
      <c r="BM6" s="64">
        <f t="shared" si="6"/>
        <v>40.200000000000003</v>
      </c>
      <c r="BN6" s="64" t="str">
        <f>IF(BN8="-","【-】","【"&amp;SUBSTITUTE(TEXT(BN8,"#,##0.0"),"-","△")&amp;"】")</f>
        <v>【64.7】</v>
      </c>
      <c r="BO6" s="64">
        <f>IF(BO8="-",NA(),BO8)</f>
        <v>36.5</v>
      </c>
      <c r="BP6" s="64">
        <f t="shared" ref="BP6:BX6" si="7">IF(BP8="-",NA(),BP8)</f>
        <v>39.1</v>
      </c>
      <c r="BQ6" s="64">
        <f t="shared" si="7"/>
        <v>40</v>
      </c>
      <c r="BR6" s="64">
        <f t="shared" si="7"/>
        <v>40.9</v>
      </c>
      <c r="BS6" s="64">
        <f t="shared" si="7"/>
        <v>41.8</v>
      </c>
      <c r="BT6" s="64">
        <f t="shared" si="7"/>
        <v>76</v>
      </c>
      <c r="BU6" s="64">
        <f t="shared" si="7"/>
        <v>76.099999999999994</v>
      </c>
      <c r="BV6" s="64">
        <f t="shared" si="7"/>
        <v>75.7</v>
      </c>
      <c r="BW6" s="64">
        <f t="shared" si="7"/>
        <v>76.099999999999994</v>
      </c>
      <c r="BX6" s="64">
        <f t="shared" si="7"/>
        <v>77</v>
      </c>
      <c r="BY6" s="64" t="str">
        <f>IF(BY8="-","【-】","【"&amp;SUBSTITUTE(TEXT(BY8,"#,##0.0"),"-","△")&amp;"】")</f>
        <v>【74.8】</v>
      </c>
      <c r="BZ6" s="65">
        <f>IF(BZ8="-",NA(),BZ8)</f>
        <v>38454</v>
      </c>
      <c r="CA6" s="65">
        <f t="shared" ref="CA6:CI6" si="8">IF(CA8="-",NA(),CA8)</f>
        <v>35709</v>
      </c>
      <c r="CB6" s="65">
        <f t="shared" si="8"/>
        <v>41560</v>
      </c>
      <c r="CC6" s="65">
        <f t="shared" si="8"/>
        <v>40422</v>
      </c>
      <c r="CD6" s="65">
        <f t="shared" si="8"/>
        <v>41401</v>
      </c>
      <c r="CE6" s="65">
        <f t="shared" si="8"/>
        <v>51813</v>
      </c>
      <c r="CF6" s="65">
        <f t="shared" si="8"/>
        <v>53447</v>
      </c>
      <c r="CG6" s="65">
        <f t="shared" si="8"/>
        <v>54464</v>
      </c>
      <c r="CH6" s="65">
        <f t="shared" si="8"/>
        <v>55265</v>
      </c>
      <c r="CI6" s="65">
        <f t="shared" si="8"/>
        <v>56892</v>
      </c>
      <c r="CJ6" s="64" t="str">
        <f>IF(CJ8="-","【-】","【"&amp;SUBSTITUTE(TEXT(CJ8,"#,##0"),"-","△")&amp;"】")</f>
        <v>【50,718】</v>
      </c>
      <c r="CK6" s="65">
        <f>IF(CK8="-",NA(),CK8)</f>
        <v>11994</v>
      </c>
      <c r="CL6" s="65">
        <f t="shared" ref="CL6:CT6" si="9">IF(CL8="-",NA(),CL8)</f>
        <v>12702</v>
      </c>
      <c r="CM6" s="65">
        <f t="shared" si="9"/>
        <v>14346</v>
      </c>
      <c r="CN6" s="65">
        <f t="shared" si="9"/>
        <v>13920</v>
      </c>
      <c r="CO6" s="65">
        <f t="shared" si="9"/>
        <v>13455</v>
      </c>
      <c r="CP6" s="65">
        <f t="shared" si="9"/>
        <v>12424</v>
      </c>
      <c r="CQ6" s="65">
        <f t="shared" si="9"/>
        <v>13027</v>
      </c>
      <c r="CR6" s="65">
        <f t="shared" si="9"/>
        <v>13969</v>
      </c>
      <c r="CS6" s="65">
        <f t="shared" si="9"/>
        <v>14455</v>
      </c>
      <c r="CT6" s="65">
        <f t="shared" si="9"/>
        <v>15171</v>
      </c>
      <c r="CU6" s="64" t="str">
        <f>IF(CU8="-","【-】","【"&amp;SUBSTITUTE(TEXT(CU8,"#,##0"),"-","△")&amp;"】")</f>
        <v>【14,202】</v>
      </c>
      <c r="CV6" s="64">
        <f>IF(CV8="-",NA(),CV8)</f>
        <v>51.2</v>
      </c>
      <c r="CW6" s="64">
        <f t="shared" ref="CW6:DE6" si="10">IF(CW8="-",NA(),CW8)</f>
        <v>51.4</v>
      </c>
      <c r="CX6" s="64">
        <f t="shared" si="10"/>
        <v>47.3</v>
      </c>
      <c r="CY6" s="64">
        <f t="shared" si="10"/>
        <v>47</v>
      </c>
      <c r="CZ6" s="64">
        <f t="shared" si="10"/>
        <v>48.6</v>
      </c>
      <c r="DA6" s="64">
        <f t="shared" si="10"/>
        <v>52.5</v>
      </c>
      <c r="DB6" s="64">
        <f t="shared" si="10"/>
        <v>52.6</v>
      </c>
      <c r="DC6" s="64">
        <f t="shared" si="10"/>
        <v>53.2</v>
      </c>
      <c r="DD6" s="64">
        <f t="shared" si="10"/>
        <v>54.1</v>
      </c>
      <c r="DE6" s="64">
        <f t="shared" si="10"/>
        <v>53.8</v>
      </c>
      <c r="DF6" s="64" t="str">
        <f>IF(DF8="-","【-】","【"&amp;SUBSTITUTE(TEXT(DF8,"#,##0.0"),"-","△")&amp;"】")</f>
        <v>【55.0】</v>
      </c>
      <c r="DG6" s="64">
        <f>IF(DG8="-",NA(),DG8)</f>
        <v>22.1</v>
      </c>
      <c r="DH6" s="64">
        <f t="shared" ref="DH6:DP6" si="11">IF(DH8="-",NA(),DH8)</f>
        <v>19.3</v>
      </c>
      <c r="DI6" s="64">
        <f t="shared" si="11"/>
        <v>23.3</v>
      </c>
      <c r="DJ6" s="64">
        <f t="shared" si="11"/>
        <v>21.4</v>
      </c>
      <c r="DK6" s="64">
        <f t="shared" si="11"/>
        <v>20.6</v>
      </c>
      <c r="DL6" s="64">
        <f t="shared" si="11"/>
        <v>24.3</v>
      </c>
      <c r="DM6" s="64">
        <f t="shared" si="11"/>
        <v>24.2</v>
      </c>
      <c r="DN6" s="64">
        <f t="shared" si="11"/>
        <v>25.3</v>
      </c>
      <c r="DO6" s="64">
        <f t="shared" si="11"/>
        <v>25.2</v>
      </c>
      <c r="DP6" s="64">
        <f t="shared" si="11"/>
        <v>25.4</v>
      </c>
      <c r="DQ6" s="64" t="str">
        <f>IF(DQ8="-","【-】","【"&amp;SUBSTITUTE(TEXT(DQ8,"#,##0.0"),"-","△")&amp;"】")</f>
        <v>【24.3】</v>
      </c>
      <c r="DR6" s="64">
        <f>IF(DR8="-",NA(),DR8)</f>
        <v>54.7</v>
      </c>
      <c r="DS6" s="64">
        <f t="shared" ref="DS6:EA6" si="12">IF(DS8="-",NA(),DS8)</f>
        <v>55.3</v>
      </c>
      <c r="DT6" s="64">
        <f t="shared" si="12"/>
        <v>57.6</v>
      </c>
      <c r="DU6" s="64">
        <f t="shared" si="12"/>
        <v>59.8</v>
      </c>
      <c r="DV6" s="64">
        <f t="shared" si="12"/>
        <v>61.7</v>
      </c>
      <c r="DW6" s="64">
        <f t="shared" si="12"/>
        <v>47.3</v>
      </c>
      <c r="DX6" s="64">
        <f t="shared" si="12"/>
        <v>48.4</v>
      </c>
      <c r="DY6" s="64">
        <f t="shared" si="12"/>
        <v>48.7</v>
      </c>
      <c r="DZ6" s="64">
        <f t="shared" si="12"/>
        <v>52.5</v>
      </c>
      <c r="EA6" s="64">
        <f t="shared" si="12"/>
        <v>52.7</v>
      </c>
      <c r="EB6" s="64" t="str">
        <f>IF(EB8="-","【-】","【"&amp;SUBSTITUTE(TEXT(EB8,"#,##0.0"),"-","△")&amp;"】")</f>
        <v>【51.6】</v>
      </c>
      <c r="EC6" s="64">
        <f>IF(EC8="-",NA(),EC8)</f>
        <v>91.2</v>
      </c>
      <c r="ED6" s="64">
        <f t="shared" ref="ED6:EL6" si="13">IF(ED8="-",NA(),ED8)</f>
        <v>92.6</v>
      </c>
      <c r="EE6" s="64">
        <f t="shared" si="13"/>
        <v>92.9</v>
      </c>
      <c r="EF6" s="64">
        <f t="shared" si="13"/>
        <v>93.6</v>
      </c>
      <c r="EG6" s="64">
        <f t="shared" si="13"/>
        <v>93.9</v>
      </c>
      <c r="EH6" s="64">
        <f t="shared" si="13"/>
        <v>60</v>
      </c>
      <c r="EI6" s="64">
        <f t="shared" si="13"/>
        <v>62.3</v>
      </c>
      <c r="EJ6" s="64">
        <f t="shared" si="13"/>
        <v>61.7</v>
      </c>
      <c r="EK6" s="64">
        <f t="shared" si="13"/>
        <v>66.099999999999994</v>
      </c>
      <c r="EL6" s="64">
        <f t="shared" si="13"/>
        <v>68.400000000000006</v>
      </c>
      <c r="EM6" s="64" t="str">
        <f>IF(EM8="-","【-】","【"&amp;SUBSTITUTE(TEXT(EM8,"#,##0.0"),"-","△")&amp;"】")</f>
        <v>【67.6】</v>
      </c>
      <c r="EN6" s="65">
        <f>IF(EN8="-",NA(),EN8)</f>
        <v>45198627</v>
      </c>
      <c r="EO6" s="65">
        <f t="shared" ref="EO6:EW6" si="14">IF(EO8="-",NA(),EO8)</f>
        <v>46599587</v>
      </c>
      <c r="EP6" s="65">
        <f t="shared" si="14"/>
        <v>46450793</v>
      </c>
      <c r="EQ6" s="65">
        <f t="shared" si="14"/>
        <v>46268349</v>
      </c>
      <c r="ER6" s="65">
        <f t="shared" si="14"/>
        <v>45786551</v>
      </c>
      <c r="ES6" s="65">
        <f t="shared" si="14"/>
        <v>40361969</v>
      </c>
      <c r="ET6" s="65">
        <f t="shared" si="14"/>
        <v>42112933</v>
      </c>
      <c r="EU6" s="65">
        <f t="shared" si="14"/>
        <v>43764424</v>
      </c>
      <c r="EV6" s="65">
        <f t="shared" si="14"/>
        <v>44446754</v>
      </c>
      <c r="EW6" s="65">
        <f t="shared" si="14"/>
        <v>45729936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127</v>
      </c>
      <c r="B7" s="62">
        <f t="shared" ref="B7:AG7" si="15">B8</f>
        <v>2017</v>
      </c>
      <c r="C7" s="62">
        <f t="shared" si="15"/>
        <v>229342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400床以上～500床未満</v>
      </c>
      <c r="O7" s="62" t="str">
        <f>O8</f>
        <v>非設置</v>
      </c>
      <c r="P7" s="62" t="str">
        <f>P8</f>
        <v>指定管理者(利用料金制)</v>
      </c>
      <c r="Q7" s="63">
        <f t="shared" si="15"/>
        <v>23</v>
      </c>
      <c r="R7" s="62" t="str">
        <f t="shared" si="15"/>
        <v>対象</v>
      </c>
      <c r="S7" s="62" t="str">
        <f t="shared" si="15"/>
        <v>ド 透 訓 ガ</v>
      </c>
      <c r="T7" s="62" t="str">
        <f t="shared" si="15"/>
        <v>救 輪</v>
      </c>
      <c r="U7" s="63" t="str">
        <f>U8</f>
        <v>-</v>
      </c>
      <c r="V7" s="63">
        <f>V8</f>
        <v>37565</v>
      </c>
      <c r="W7" s="62" t="str">
        <f>W8</f>
        <v>非該当</v>
      </c>
      <c r="X7" s="62" t="str">
        <f t="shared" si="15"/>
        <v>１０：１</v>
      </c>
      <c r="Y7" s="63">
        <f t="shared" si="15"/>
        <v>355</v>
      </c>
      <c r="Z7" s="63">
        <f t="shared" si="15"/>
        <v>42</v>
      </c>
      <c r="AA7" s="63" t="str">
        <f t="shared" si="15"/>
        <v>-</v>
      </c>
      <c r="AB7" s="63">
        <f t="shared" si="15"/>
        <v>53</v>
      </c>
      <c r="AC7" s="63" t="str">
        <f t="shared" si="15"/>
        <v>-</v>
      </c>
      <c r="AD7" s="63">
        <f t="shared" si="15"/>
        <v>450</v>
      </c>
      <c r="AE7" s="63">
        <f t="shared" si="15"/>
        <v>150</v>
      </c>
      <c r="AF7" s="63">
        <f t="shared" si="15"/>
        <v>42</v>
      </c>
      <c r="AG7" s="63">
        <f t="shared" si="15"/>
        <v>192</v>
      </c>
      <c r="AH7" s="64">
        <f>AH8</f>
        <v>102.8</v>
      </c>
      <c r="AI7" s="64">
        <f t="shared" ref="AI7:AQ7" si="16">AI8</f>
        <v>104.5</v>
      </c>
      <c r="AJ7" s="64">
        <f t="shared" si="16"/>
        <v>106.2</v>
      </c>
      <c r="AK7" s="64">
        <f t="shared" si="16"/>
        <v>108</v>
      </c>
      <c r="AL7" s="64">
        <f t="shared" si="16"/>
        <v>110.3</v>
      </c>
      <c r="AM7" s="64">
        <f t="shared" si="16"/>
        <v>100.4</v>
      </c>
      <c r="AN7" s="64">
        <f t="shared" si="16"/>
        <v>99.7</v>
      </c>
      <c r="AO7" s="64">
        <f t="shared" si="16"/>
        <v>98.8</v>
      </c>
      <c r="AP7" s="64">
        <f t="shared" si="16"/>
        <v>98.5</v>
      </c>
      <c r="AQ7" s="64">
        <f t="shared" si="16"/>
        <v>98.7</v>
      </c>
      <c r="AR7" s="64"/>
      <c r="AS7" s="64">
        <f>AS8</f>
        <v>85.9</v>
      </c>
      <c r="AT7" s="64">
        <f t="shared" ref="AT7:BB7" si="17">AT8</f>
        <v>90</v>
      </c>
      <c r="AU7" s="64">
        <f t="shared" si="17"/>
        <v>94.4</v>
      </c>
      <c r="AV7" s="64">
        <f t="shared" si="17"/>
        <v>96.1</v>
      </c>
      <c r="AW7" s="64">
        <f t="shared" si="17"/>
        <v>97.8</v>
      </c>
      <c r="AX7" s="64">
        <f t="shared" si="17"/>
        <v>95.4</v>
      </c>
      <c r="AY7" s="64">
        <f t="shared" si="17"/>
        <v>93.6</v>
      </c>
      <c r="AZ7" s="64">
        <f t="shared" si="17"/>
        <v>91.8</v>
      </c>
      <c r="BA7" s="64">
        <f t="shared" si="17"/>
        <v>91.6</v>
      </c>
      <c r="BB7" s="64">
        <f t="shared" si="17"/>
        <v>92.1</v>
      </c>
      <c r="BC7" s="64"/>
      <c r="BD7" s="64">
        <f>BD8</f>
        <v>256.7</v>
      </c>
      <c r="BE7" s="64">
        <f t="shared" ref="BE7:BM7" si="18">BE8</f>
        <v>257.10000000000002</v>
      </c>
      <c r="BF7" s="64">
        <f t="shared" si="18"/>
        <v>231.3</v>
      </c>
      <c r="BG7" s="64">
        <f t="shared" si="18"/>
        <v>229.2</v>
      </c>
      <c r="BH7" s="64">
        <f t="shared" si="18"/>
        <v>213.6</v>
      </c>
      <c r="BI7" s="64">
        <f t="shared" si="18"/>
        <v>52.1</v>
      </c>
      <c r="BJ7" s="64">
        <f t="shared" si="18"/>
        <v>45.6</v>
      </c>
      <c r="BK7" s="64">
        <f t="shared" si="18"/>
        <v>38.1</v>
      </c>
      <c r="BL7" s="64">
        <f t="shared" si="18"/>
        <v>42.9</v>
      </c>
      <c r="BM7" s="64">
        <f t="shared" si="18"/>
        <v>40.200000000000003</v>
      </c>
      <c r="BN7" s="64"/>
      <c r="BO7" s="64">
        <f>BO8</f>
        <v>36.5</v>
      </c>
      <c r="BP7" s="64">
        <f t="shared" ref="BP7:BX7" si="19">BP8</f>
        <v>39.1</v>
      </c>
      <c r="BQ7" s="64">
        <f t="shared" si="19"/>
        <v>40</v>
      </c>
      <c r="BR7" s="64">
        <f t="shared" si="19"/>
        <v>40.9</v>
      </c>
      <c r="BS7" s="64">
        <f t="shared" si="19"/>
        <v>41.8</v>
      </c>
      <c r="BT7" s="64">
        <f t="shared" si="19"/>
        <v>76</v>
      </c>
      <c r="BU7" s="64">
        <f t="shared" si="19"/>
        <v>76.099999999999994</v>
      </c>
      <c r="BV7" s="64">
        <f t="shared" si="19"/>
        <v>75.7</v>
      </c>
      <c r="BW7" s="64">
        <f t="shared" si="19"/>
        <v>76.099999999999994</v>
      </c>
      <c r="BX7" s="64">
        <f t="shared" si="19"/>
        <v>77</v>
      </c>
      <c r="BY7" s="64"/>
      <c r="BZ7" s="65">
        <f>BZ8</f>
        <v>38454</v>
      </c>
      <c r="CA7" s="65">
        <f t="shared" ref="CA7:CI7" si="20">CA8</f>
        <v>35709</v>
      </c>
      <c r="CB7" s="65">
        <f t="shared" si="20"/>
        <v>41560</v>
      </c>
      <c r="CC7" s="65">
        <f t="shared" si="20"/>
        <v>40422</v>
      </c>
      <c r="CD7" s="65">
        <f t="shared" si="20"/>
        <v>41401</v>
      </c>
      <c r="CE7" s="65">
        <f t="shared" si="20"/>
        <v>51813</v>
      </c>
      <c r="CF7" s="65">
        <f t="shared" si="20"/>
        <v>53447</v>
      </c>
      <c r="CG7" s="65">
        <f t="shared" si="20"/>
        <v>54464</v>
      </c>
      <c r="CH7" s="65">
        <f t="shared" si="20"/>
        <v>55265</v>
      </c>
      <c r="CI7" s="65">
        <f t="shared" si="20"/>
        <v>56892</v>
      </c>
      <c r="CJ7" s="64"/>
      <c r="CK7" s="65">
        <f>CK8</f>
        <v>11994</v>
      </c>
      <c r="CL7" s="65">
        <f t="shared" ref="CL7:CT7" si="21">CL8</f>
        <v>12702</v>
      </c>
      <c r="CM7" s="65">
        <f t="shared" si="21"/>
        <v>14346</v>
      </c>
      <c r="CN7" s="65">
        <f t="shared" si="21"/>
        <v>13920</v>
      </c>
      <c r="CO7" s="65">
        <f t="shared" si="21"/>
        <v>13455</v>
      </c>
      <c r="CP7" s="65">
        <f t="shared" si="21"/>
        <v>12424</v>
      </c>
      <c r="CQ7" s="65">
        <f t="shared" si="21"/>
        <v>13027</v>
      </c>
      <c r="CR7" s="65">
        <f t="shared" si="21"/>
        <v>13969</v>
      </c>
      <c r="CS7" s="65">
        <f t="shared" si="21"/>
        <v>14455</v>
      </c>
      <c r="CT7" s="65">
        <f t="shared" si="21"/>
        <v>15171</v>
      </c>
      <c r="CU7" s="64"/>
      <c r="CV7" s="64">
        <f>CV8</f>
        <v>51.2</v>
      </c>
      <c r="CW7" s="64">
        <f t="shared" ref="CW7:DE7" si="22">CW8</f>
        <v>51.4</v>
      </c>
      <c r="CX7" s="64">
        <f t="shared" si="22"/>
        <v>47.3</v>
      </c>
      <c r="CY7" s="64">
        <f t="shared" si="22"/>
        <v>47</v>
      </c>
      <c r="CZ7" s="64">
        <f t="shared" si="22"/>
        <v>48.6</v>
      </c>
      <c r="DA7" s="64">
        <f t="shared" si="22"/>
        <v>52.5</v>
      </c>
      <c r="DB7" s="64">
        <f t="shared" si="22"/>
        <v>52.6</v>
      </c>
      <c r="DC7" s="64">
        <f t="shared" si="22"/>
        <v>53.2</v>
      </c>
      <c r="DD7" s="64">
        <f t="shared" si="22"/>
        <v>54.1</v>
      </c>
      <c r="DE7" s="64">
        <f t="shared" si="22"/>
        <v>53.8</v>
      </c>
      <c r="DF7" s="64"/>
      <c r="DG7" s="64">
        <f>DG8</f>
        <v>22.1</v>
      </c>
      <c r="DH7" s="64">
        <f t="shared" ref="DH7:DP7" si="23">DH8</f>
        <v>19.3</v>
      </c>
      <c r="DI7" s="64">
        <f t="shared" si="23"/>
        <v>23.3</v>
      </c>
      <c r="DJ7" s="64">
        <f t="shared" si="23"/>
        <v>21.4</v>
      </c>
      <c r="DK7" s="64">
        <f t="shared" si="23"/>
        <v>20.6</v>
      </c>
      <c r="DL7" s="64">
        <f t="shared" si="23"/>
        <v>24.3</v>
      </c>
      <c r="DM7" s="64">
        <f t="shared" si="23"/>
        <v>24.2</v>
      </c>
      <c r="DN7" s="64">
        <f t="shared" si="23"/>
        <v>25.3</v>
      </c>
      <c r="DO7" s="64">
        <f t="shared" si="23"/>
        <v>25.2</v>
      </c>
      <c r="DP7" s="64">
        <f t="shared" si="23"/>
        <v>25.4</v>
      </c>
      <c r="DQ7" s="64"/>
      <c r="DR7" s="64">
        <f>DR8</f>
        <v>54.7</v>
      </c>
      <c r="DS7" s="64">
        <f t="shared" ref="DS7:EA7" si="24">DS8</f>
        <v>55.3</v>
      </c>
      <c r="DT7" s="64">
        <f t="shared" si="24"/>
        <v>57.6</v>
      </c>
      <c r="DU7" s="64">
        <f t="shared" si="24"/>
        <v>59.8</v>
      </c>
      <c r="DV7" s="64">
        <f t="shared" si="24"/>
        <v>61.7</v>
      </c>
      <c r="DW7" s="64">
        <f t="shared" si="24"/>
        <v>47.3</v>
      </c>
      <c r="DX7" s="64">
        <f t="shared" si="24"/>
        <v>48.4</v>
      </c>
      <c r="DY7" s="64">
        <f t="shared" si="24"/>
        <v>48.7</v>
      </c>
      <c r="DZ7" s="64">
        <f t="shared" si="24"/>
        <v>52.5</v>
      </c>
      <c r="EA7" s="64">
        <f t="shared" si="24"/>
        <v>52.7</v>
      </c>
      <c r="EB7" s="64"/>
      <c r="EC7" s="64">
        <f>EC8</f>
        <v>91.2</v>
      </c>
      <c r="ED7" s="64">
        <f t="shared" ref="ED7:EL7" si="25">ED8</f>
        <v>92.6</v>
      </c>
      <c r="EE7" s="64">
        <f t="shared" si="25"/>
        <v>92.9</v>
      </c>
      <c r="EF7" s="64">
        <f t="shared" si="25"/>
        <v>93.6</v>
      </c>
      <c r="EG7" s="64">
        <f t="shared" si="25"/>
        <v>93.9</v>
      </c>
      <c r="EH7" s="64">
        <f t="shared" si="25"/>
        <v>60</v>
      </c>
      <c r="EI7" s="64">
        <f t="shared" si="25"/>
        <v>62.3</v>
      </c>
      <c r="EJ7" s="64">
        <f t="shared" si="25"/>
        <v>61.7</v>
      </c>
      <c r="EK7" s="64">
        <f t="shared" si="25"/>
        <v>66.099999999999994</v>
      </c>
      <c r="EL7" s="64">
        <f t="shared" si="25"/>
        <v>68.400000000000006</v>
      </c>
      <c r="EM7" s="64"/>
      <c r="EN7" s="65">
        <f>EN8</f>
        <v>45198627</v>
      </c>
      <c r="EO7" s="65">
        <f t="shared" ref="EO7:EW7" si="26">EO8</f>
        <v>46599587</v>
      </c>
      <c r="EP7" s="65">
        <f t="shared" si="26"/>
        <v>46450793</v>
      </c>
      <c r="EQ7" s="65">
        <f t="shared" si="26"/>
        <v>46268349</v>
      </c>
      <c r="ER7" s="65">
        <f t="shared" si="26"/>
        <v>45786551</v>
      </c>
      <c r="ES7" s="65">
        <f t="shared" si="26"/>
        <v>40361969</v>
      </c>
      <c r="ET7" s="65">
        <f t="shared" si="26"/>
        <v>42112933</v>
      </c>
      <c r="EU7" s="65">
        <f t="shared" si="26"/>
        <v>43764424</v>
      </c>
      <c r="EV7" s="65">
        <f t="shared" si="26"/>
        <v>44446754</v>
      </c>
      <c r="EW7" s="65">
        <f t="shared" si="26"/>
        <v>45729936</v>
      </c>
      <c r="EX7" s="65"/>
    </row>
    <row r="8" spans="1:154" s="66" customFormat="1">
      <c r="A8" s="47"/>
      <c r="B8" s="67">
        <v>2017</v>
      </c>
      <c r="C8" s="67">
        <v>229342</v>
      </c>
      <c r="D8" s="67">
        <v>46</v>
      </c>
      <c r="E8" s="67">
        <v>6</v>
      </c>
      <c r="F8" s="67">
        <v>0</v>
      </c>
      <c r="G8" s="67">
        <v>1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7" t="s">
        <v>135</v>
      </c>
      <c r="P8" s="67" t="s">
        <v>136</v>
      </c>
      <c r="Q8" s="68">
        <v>23</v>
      </c>
      <c r="R8" s="67" t="s">
        <v>137</v>
      </c>
      <c r="S8" s="67" t="s">
        <v>138</v>
      </c>
      <c r="T8" s="67" t="s">
        <v>139</v>
      </c>
      <c r="U8" s="68" t="s">
        <v>140</v>
      </c>
      <c r="V8" s="68">
        <v>37565</v>
      </c>
      <c r="W8" s="67" t="s">
        <v>141</v>
      </c>
      <c r="X8" s="69" t="s">
        <v>142</v>
      </c>
      <c r="Y8" s="68">
        <v>355</v>
      </c>
      <c r="Z8" s="68">
        <v>42</v>
      </c>
      <c r="AA8" s="68" t="s">
        <v>140</v>
      </c>
      <c r="AB8" s="68">
        <v>53</v>
      </c>
      <c r="AC8" s="68" t="s">
        <v>140</v>
      </c>
      <c r="AD8" s="68">
        <v>450</v>
      </c>
      <c r="AE8" s="68">
        <v>150</v>
      </c>
      <c r="AF8" s="68">
        <v>42</v>
      </c>
      <c r="AG8" s="68">
        <v>192</v>
      </c>
      <c r="AH8" s="70">
        <v>102.8</v>
      </c>
      <c r="AI8" s="70">
        <v>104.5</v>
      </c>
      <c r="AJ8" s="70">
        <v>106.2</v>
      </c>
      <c r="AK8" s="70">
        <v>108</v>
      </c>
      <c r="AL8" s="70">
        <v>110.3</v>
      </c>
      <c r="AM8" s="70">
        <v>100.4</v>
      </c>
      <c r="AN8" s="70">
        <v>99.7</v>
      </c>
      <c r="AO8" s="70">
        <v>98.8</v>
      </c>
      <c r="AP8" s="70">
        <v>98.5</v>
      </c>
      <c r="AQ8" s="70">
        <v>98.7</v>
      </c>
      <c r="AR8" s="70">
        <v>98.5</v>
      </c>
      <c r="AS8" s="70">
        <v>85.9</v>
      </c>
      <c r="AT8" s="70">
        <v>90</v>
      </c>
      <c r="AU8" s="70">
        <v>94.4</v>
      </c>
      <c r="AV8" s="70">
        <v>96.1</v>
      </c>
      <c r="AW8" s="70">
        <v>97.8</v>
      </c>
      <c r="AX8" s="70">
        <v>95.4</v>
      </c>
      <c r="AY8" s="70">
        <v>93.6</v>
      </c>
      <c r="AZ8" s="70">
        <v>91.8</v>
      </c>
      <c r="BA8" s="70">
        <v>91.6</v>
      </c>
      <c r="BB8" s="70">
        <v>92.1</v>
      </c>
      <c r="BC8" s="70">
        <v>89.7</v>
      </c>
      <c r="BD8" s="71">
        <v>256.7</v>
      </c>
      <c r="BE8" s="71">
        <v>257.10000000000002</v>
      </c>
      <c r="BF8" s="71">
        <v>231.3</v>
      </c>
      <c r="BG8" s="71">
        <v>229.2</v>
      </c>
      <c r="BH8" s="71">
        <v>213.6</v>
      </c>
      <c r="BI8" s="71">
        <v>52.1</v>
      </c>
      <c r="BJ8" s="71">
        <v>45.6</v>
      </c>
      <c r="BK8" s="71">
        <v>38.1</v>
      </c>
      <c r="BL8" s="71">
        <v>42.9</v>
      </c>
      <c r="BM8" s="71">
        <v>40.200000000000003</v>
      </c>
      <c r="BN8" s="71">
        <v>64.7</v>
      </c>
      <c r="BO8" s="70">
        <v>36.5</v>
      </c>
      <c r="BP8" s="70">
        <v>39.1</v>
      </c>
      <c r="BQ8" s="70">
        <v>40</v>
      </c>
      <c r="BR8" s="70">
        <v>40.9</v>
      </c>
      <c r="BS8" s="70">
        <v>41.8</v>
      </c>
      <c r="BT8" s="70">
        <v>76</v>
      </c>
      <c r="BU8" s="70">
        <v>76.099999999999994</v>
      </c>
      <c r="BV8" s="70">
        <v>75.7</v>
      </c>
      <c r="BW8" s="70">
        <v>76.099999999999994</v>
      </c>
      <c r="BX8" s="70">
        <v>77</v>
      </c>
      <c r="BY8" s="70">
        <v>74.8</v>
      </c>
      <c r="BZ8" s="71">
        <v>38454</v>
      </c>
      <c r="CA8" s="71">
        <v>35709</v>
      </c>
      <c r="CB8" s="71">
        <v>41560</v>
      </c>
      <c r="CC8" s="71">
        <v>40422</v>
      </c>
      <c r="CD8" s="71">
        <v>41401</v>
      </c>
      <c r="CE8" s="71">
        <v>51813</v>
      </c>
      <c r="CF8" s="71">
        <v>53447</v>
      </c>
      <c r="CG8" s="71">
        <v>54464</v>
      </c>
      <c r="CH8" s="71">
        <v>55265</v>
      </c>
      <c r="CI8" s="71">
        <v>56892</v>
      </c>
      <c r="CJ8" s="70">
        <v>50718</v>
      </c>
      <c r="CK8" s="71">
        <v>11994</v>
      </c>
      <c r="CL8" s="71">
        <v>12702</v>
      </c>
      <c r="CM8" s="71">
        <v>14346</v>
      </c>
      <c r="CN8" s="71">
        <v>13920</v>
      </c>
      <c r="CO8" s="71">
        <v>13455</v>
      </c>
      <c r="CP8" s="71">
        <v>12424</v>
      </c>
      <c r="CQ8" s="71">
        <v>13027</v>
      </c>
      <c r="CR8" s="71">
        <v>13969</v>
      </c>
      <c r="CS8" s="71">
        <v>14455</v>
      </c>
      <c r="CT8" s="71">
        <v>15171</v>
      </c>
      <c r="CU8" s="70">
        <v>14202</v>
      </c>
      <c r="CV8" s="71">
        <v>51.2</v>
      </c>
      <c r="CW8" s="71">
        <v>51.4</v>
      </c>
      <c r="CX8" s="71">
        <v>47.3</v>
      </c>
      <c r="CY8" s="71">
        <v>47</v>
      </c>
      <c r="CZ8" s="71">
        <v>48.6</v>
      </c>
      <c r="DA8" s="71">
        <v>52.5</v>
      </c>
      <c r="DB8" s="71">
        <v>52.6</v>
      </c>
      <c r="DC8" s="71">
        <v>53.2</v>
      </c>
      <c r="DD8" s="71">
        <v>54.1</v>
      </c>
      <c r="DE8" s="71">
        <v>53.8</v>
      </c>
      <c r="DF8" s="71">
        <v>55</v>
      </c>
      <c r="DG8" s="71">
        <v>22.1</v>
      </c>
      <c r="DH8" s="71">
        <v>19.3</v>
      </c>
      <c r="DI8" s="71">
        <v>23.3</v>
      </c>
      <c r="DJ8" s="71">
        <v>21.4</v>
      </c>
      <c r="DK8" s="71">
        <v>20.6</v>
      </c>
      <c r="DL8" s="71">
        <v>24.3</v>
      </c>
      <c r="DM8" s="71">
        <v>24.2</v>
      </c>
      <c r="DN8" s="71">
        <v>25.3</v>
      </c>
      <c r="DO8" s="71">
        <v>25.2</v>
      </c>
      <c r="DP8" s="71">
        <v>25.4</v>
      </c>
      <c r="DQ8" s="71">
        <v>24.3</v>
      </c>
      <c r="DR8" s="70">
        <v>54.7</v>
      </c>
      <c r="DS8" s="70">
        <v>55.3</v>
      </c>
      <c r="DT8" s="70">
        <v>57.6</v>
      </c>
      <c r="DU8" s="70">
        <v>59.8</v>
      </c>
      <c r="DV8" s="70">
        <v>61.7</v>
      </c>
      <c r="DW8" s="70">
        <v>47.3</v>
      </c>
      <c r="DX8" s="70">
        <v>48.4</v>
      </c>
      <c r="DY8" s="70">
        <v>48.7</v>
      </c>
      <c r="DZ8" s="70">
        <v>52.5</v>
      </c>
      <c r="EA8" s="70">
        <v>52.7</v>
      </c>
      <c r="EB8" s="70">
        <v>51.6</v>
      </c>
      <c r="EC8" s="70">
        <v>91.2</v>
      </c>
      <c r="ED8" s="70">
        <v>92.6</v>
      </c>
      <c r="EE8" s="70">
        <v>92.9</v>
      </c>
      <c r="EF8" s="70">
        <v>93.6</v>
      </c>
      <c r="EG8" s="70">
        <v>93.9</v>
      </c>
      <c r="EH8" s="70">
        <v>60</v>
      </c>
      <c r="EI8" s="70">
        <v>62.3</v>
      </c>
      <c r="EJ8" s="70">
        <v>61.7</v>
      </c>
      <c r="EK8" s="70">
        <v>66.099999999999994</v>
      </c>
      <c r="EL8" s="70">
        <v>68.400000000000006</v>
      </c>
      <c r="EM8" s="70">
        <v>67.599999999999994</v>
      </c>
      <c r="EN8" s="71">
        <v>45198627</v>
      </c>
      <c r="EO8" s="71">
        <v>46599587</v>
      </c>
      <c r="EP8" s="71">
        <v>46450793</v>
      </c>
      <c r="EQ8" s="71">
        <v>46268349</v>
      </c>
      <c r="ER8" s="71">
        <v>45786551</v>
      </c>
      <c r="ES8" s="71">
        <v>40361969</v>
      </c>
      <c r="ET8" s="71">
        <v>42112933</v>
      </c>
      <c r="EU8" s="71">
        <v>43764424</v>
      </c>
      <c r="EV8" s="71">
        <v>44446754</v>
      </c>
      <c r="EW8" s="71">
        <v>45729936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143</v>
      </c>
      <c r="C10" s="76" t="s">
        <v>144</v>
      </c>
      <c r="D10" s="76" t="s">
        <v>145</v>
      </c>
      <c r="E10" s="76" t="s">
        <v>146</v>
      </c>
      <c r="F10" s="76" t="s">
        <v>147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148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