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4396\Desktop\020110 【1_31（金）〆】　公営企業に係る「経営比較分析表」の公表に\02　提出（市⇒県）\"/>
    </mc:Choice>
  </mc:AlternateContent>
  <workbookProtection workbookAlgorithmName="SHA-512" workbookHashValue="r4WBLvrMwht5LabGbVR/SAt7log16LVAKmsRn/2kp9+N7l+fuCFa7/D/Mc5WIGOamhIzEdOFXom7mwpVl7Zrwg==" workbookSaltValue="wJ0jAeo35SUfQAX1XRBlN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BZ30" i="4"/>
  <c r="GQ51" i="4"/>
  <c r="LH30" i="4"/>
  <c r="IE76" i="4"/>
  <c r="BZ51" i="4"/>
  <c r="GQ30" i="4"/>
  <c r="HP76" i="4"/>
  <c r="BG51" i="4"/>
  <c r="BG30" i="4"/>
  <c r="AV76" i="4"/>
  <c r="KO51" i="4"/>
  <c r="LE76" i="4"/>
  <c r="FX51" i="4"/>
  <c r="KO30" i="4"/>
  <c r="FX30" i="4"/>
  <c r="HA76" i="4"/>
  <c r="AN51" i="4"/>
  <c r="FE30" i="4"/>
  <c r="AN30" i="4"/>
  <c r="FE51" i="4"/>
  <c r="JV30" i="4"/>
  <c r="AG76" i="4"/>
  <c r="JV51" i="4"/>
  <c r="KP76" i="4"/>
  <c r="R76" i="4"/>
  <c r="KA76" i="4"/>
  <c r="EL51" i="4"/>
  <c r="JC30" i="4"/>
  <c r="U51" i="4"/>
  <c r="EL30" i="4"/>
  <c r="GL76" i="4"/>
  <c r="U30" i="4"/>
  <c r="JC51"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<sst xmlns="http://schemas.openxmlformats.org/spreadsheetml/2006/main" count="278" uniqueCount="137">
  <si>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</si>
  <si>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</si>
  <si>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</si>
  <si>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</si>
  <si>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</si>
  <si>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</si>
  <si>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</si>
  <si>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</si>
  <si>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</si>
  <si>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</si>
  <si>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</si>
  <si>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</si>
  <si>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</si>
  <si>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</si>
  <si>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</si>
  <si>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</si>
  <si>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</si>
  <si>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</si>
  <si>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</si>
  <si>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</si>
  <si>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</si>
  <si>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</si>
  <si>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</si>
  <si>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</si>
  <si>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</si>
  <si>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</si>
  <si>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</si>
  <si>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</si>
  <si>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</si>
  <si>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</si>
  <si>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</si>
  <si>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</si>
  <si>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</si>
  <si>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</si>
  <si>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</si>
  <si>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</si>
  <si>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</si>
  <si>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</si>
  <si>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</si>
  <si>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</si>
  <si>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</si>
  <si>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</si>
  <si>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</si>
  <si>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</si>
  <si>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</si>
  <si>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</si>
  <si>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</si>
  <si>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</si>
  <si>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</si>
  <si>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</si>
  <si>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</si>
  <si>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</si>
  <si>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</si>
  <si>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</si>
  <si>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</si>
  <si>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</si>
  <si>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</si>
  <si>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</si>
  <si>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</si>
  <si>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</si>
  <si>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</si>
  <si>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</si>
  <si>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</si>
  <si>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</si>
  <si>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</si>
  <si>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</si>
  <si>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</si>
  <si>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</si>
  <si>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</si>
  <si>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</si>
  <si>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</si>
  <si>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</si>
  <si>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</si>
  <si>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</si>
  <si>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</si>
  <si>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</si>
  <si>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</si>
  <si>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</si>
  <si>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</si>
  <si>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</si>
  <si>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</si>
  <si>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</si>
  <si>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</si>
  <si>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</si>
  <si>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</si>
  <si>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</si>
  <si>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</si>
  <si>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</si>
  <si>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</si>
  <si>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</si>
  <si>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</si>
  <si>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</si>
  <si>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</si>
  <si>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</si>
  <si>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</si>
  <si>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</si>
  <si>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</si>
  <si>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</si>
  <si>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</si>
  <si>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</si>
  <si>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</si>
  <si>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</si>
  <si>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当該値(N-4)</t>
    <phoneticPr fontId="5"/>
  </si>
  <si>
    <t>当該値(N-2)</t>
    <phoneticPr fontId="5"/>
  </si>
  <si>
    <t>当該値(N-1)</t>
    <phoneticPr fontId="5"/>
  </si>
  <si>
    <t>当該値(N-3)</t>
    <phoneticPr fontId="5"/>
  </si>
  <si>
    <t>当該値(N)</t>
    <phoneticPr fontId="5"/>
  </si>
  <si>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</si>
  <si>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</si>
  <si>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</si>
  <si>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</si>
  <si>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</si>
  <si>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</si>
  <si>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</si>
  <si>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</si>
  <si>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藤枝市</t>
  </si>
  <si>
    <t>藤枝市営駅前駐車場</t>
  </si>
  <si>
    <t>法非適用</t>
  </si>
  <si>
    <t>駐車場整備事業</t>
  </si>
  <si>
    <t>-</t>
  </si>
  <si>
    <t>Ａ１Ｂ２</t>
  </si>
  <si>
    <t>非設置</t>
  </si>
  <si>
    <t>該当数値なし</t>
  </si>
  <si>
    <t>都市計画駐車場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</si>
  <si>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</si>
  <si>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</si>
  <si>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</si>
  <si>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</si>
  <si>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</si>
  <si>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</si>
  <si>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</si>
  <si>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</si>
  <si>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</si>
  <si>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・収益的収支比率は、307.9％で単年度収支は黒字となっている。
・収益関連の各項目とも前年度を上回り、全国平均及び類似施設平均値との比較でもおおむね上回っており、収益状況は健全であると判断する。
・本市では、駐車場会計の収益を最大限一般会計に毎年繰出しており、総費用に含んでいるため、総費用は高い傾向にある。
・H23年度に耐震改修工事を実施した際、借入れた起債の償還がH26で終了したことと、中心市街地活性化事業による影響が反映していると推測する。
・今後も中心市街地活性化事業による新たな再開発計画などにより周辺状況の変革が見込まれるため、こうした動向にも注視し適切な運営に努めていく。</t>
    <rPh sb="1" eb="4">
      <t>シュウエキテキ</t>
    </rPh>
    <rPh sb="4" eb="6">
      <t>シュウシ</t>
    </rPh>
    <rPh sb="6" eb="8">
      <t>ヒリツ</t>
    </rPh>
    <rPh sb="17" eb="20">
      <t>タンネンド</t>
    </rPh>
    <rPh sb="20" eb="22">
      <t>シュウシ</t>
    </rPh>
    <rPh sb="23" eb="25">
      <t>クロジ</t>
    </rPh>
    <rPh sb="34" eb="36">
      <t>シュウエキ</t>
    </rPh>
    <rPh sb="36" eb="38">
      <t>カンレン</t>
    </rPh>
    <rPh sb="39" eb="42">
      <t>カクコウモク</t>
    </rPh>
    <rPh sb="44" eb="47">
      <t>ゼンネンド</t>
    </rPh>
    <rPh sb="48" eb="50">
      <t>ウワマワ</t>
    </rPh>
    <rPh sb="52" eb="54">
      <t>ゼンコク</t>
    </rPh>
    <rPh sb="54" eb="56">
      <t>ヘイキン</t>
    </rPh>
    <rPh sb="56" eb="57">
      <t>オヨ</t>
    </rPh>
    <rPh sb="58" eb="60">
      <t>ルイジ</t>
    </rPh>
    <rPh sb="60" eb="62">
      <t>シセツ</t>
    </rPh>
    <rPh sb="62" eb="65">
      <t>ヘイキンチ</t>
    </rPh>
    <rPh sb="67" eb="69">
      <t>ヒカク</t>
    </rPh>
    <rPh sb="75" eb="76">
      <t>ウエ</t>
    </rPh>
    <rPh sb="76" eb="77">
      <t>マワ</t>
    </rPh>
    <rPh sb="82" eb="84">
      <t>シュウエキ</t>
    </rPh>
    <rPh sb="84" eb="86">
      <t>ジョウキョウ</t>
    </rPh>
    <rPh sb="87" eb="89">
      <t>ケンゼン</t>
    </rPh>
    <rPh sb="93" eb="95">
      <t>ハンダン</t>
    </rPh>
    <rPh sb="100" eb="102">
      <t>ホンシ</t>
    </rPh>
    <rPh sb="105" eb="108">
      <t>チュウシャジョウ</t>
    </rPh>
    <rPh sb="108" eb="110">
      <t>カイケイ</t>
    </rPh>
    <rPh sb="111" eb="113">
      <t>シュウエキ</t>
    </rPh>
    <rPh sb="114" eb="117">
      <t>サイダイゲン</t>
    </rPh>
    <rPh sb="117" eb="119">
      <t>イッパン</t>
    </rPh>
    <rPh sb="119" eb="121">
      <t>カイケイ</t>
    </rPh>
    <rPh sb="122" eb="124">
      <t>マイトシ</t>
    </rPh>
    <rPh sb="124" eb="126">
      <t>クリダ</t>
    </rPh>
    <rPh sb="131" eb="134">
      <t>ソウヒヨウ</t>
    </rPh>
    <rPh sb="135" eb="136">
      <t>フク</t>
    </rPh>
    <rPh sb="143" eb="146">
      <t>ソウヒヨウ</t>
    </rPh>
    <rPh sb="147" eb="148">
      <t>タカ</t>
    </rPh>
    <rPh sb="149" eb="151">
      <t>ケイコウ</t>
    </rPh>
    <rPh sb="160" eb="162">
      <t>ネンド</t>
    </rPh>
    <rPh sb="163" eb="165">
      <t>タイシン</t>
    </rPh>
    <rPh sb="165" eb="167">
      <t>カイシュウ</t>
    </rPh>
    <rPh sb="167" eb="169">
      <t>コウジ</t>
    </rPh>
    <rPh sb="170" eb="172">
      <t>ジッシ</t>
    </rPh>
    <rPh sb="174" eb="175">
      <t>サイ</t>
    </rPh>
    <phoneticPr fontId="5"/>
  </si>
  <si>
    <t>・駐車場利用形態は、時間貸しと定期貸し利用である。
・稼働率は、類似施設の平均値と同程度であり、全国平均を下回っている。
・中心市街地に高層マンションなどの建設が進んでおり、需給のバランスに注視し、弾力的な運営形態を研究していく必要がある。</t>
    <rPh sb="1" eb="4">
      <t>チュウシャジョウ</t>
    </rPh>
    <rPh sb="4" eb="6">
      <t>リヨウ</t>
    </rPh>
    <rPh sb="6" eb="8">
      <t>ケイタイ</t>
    </rPh>
    <rPh sb="10" eb="12">
      <t>ジカン</t>
    </rPh>
    <rPh sb="12" eb="13">
      <t>カ</t>
    </rPh>
    <rPh sb="15" eb="17">
      <t>テイキ</t>
    </rPh>
    <rPh sb="17" eb="18">
      <t>カ</t>
    </rPh>
    <rPh sb="19" eb="21">
      <t>リヨウ</t>
    </rPh>
    <rPh sb="27" eb="29">
      <t>カドウ</t>
    </rPh>
    <rPh sb="29" eb="30">
      <t>リツ</t>
    </rPh>
    <rPh sb="32" eb="34">
      <t>ルイジ</t>
    </rPh>
    <rPh sb="34" eb="36">
      <t>シセツ</t>
    </rPh>
    <rPh sb="37" eb="40">
      <t>ヘイキンチ</t>
    </rPh>
    <rPh sb="41" eb="44">
      <t>ドウテイド</t>
    </rPh>
    <rPh sb="48" eb="52">
      <t>ゼンコクヘイキン</t>
    </rPh>
    <rPh sb="53" eb="55">
      <t>シタマワ</t>
    </rPh>
    <rPh sb="62" eb="64">
      <t>チュウシン</t>
    </rPh>
    <rPh sb="64" eb="67">
      <t>シガイチ</t>
    </rPh>
    <rPh sb="68" eb="70">
      <t>コウソウ</t>
    </rPh>
    <rPh sb="78" eb="80">
      <t>ケンセツ</t>
    </rPh>
    <rPh sb="81" eb="82">
      <t>スス</t>
    </rPh>
    <rPh sb="87" eb="89">
      <t>ジュキュウ</t>
    </rPh>
    <rPh sb="95" eb="97">
      <t>チュウシ</t>
    </rPh>
    <rPh sb="99" eb="102">
      <t>ダンリョクテキ</t>
    </rPh>
    <rPh sb="103" eb="105">
      <t>ウンエイ</t>
    </rPh>
    <rPh sb="105" eb="107">
      <t>ケイタイ</t>
    </rPh>
    <rPh sb="108" eb="110">
      <t>ケンキュウ</t>
    </rPh>
    <rPh sb="114" eb="116">
      <t>ヒツヨウ</t>
    </rPh>
    <phoneticPr fontId="5"/>
  </si>
  <si>
    <t>・収益等の状況、利用の状況については、健全な経営状況であると判断する。
・資産等の状況は、施設が41年経過しており、劣化や機器の更新等に対し適切な管理が求められる。
・新たに新設された市営藤枝駅北口駐車場と併せ、商店街や駅周辺の集客施設、JR藤枝駅利用者などにも幅広くPRし利用の稼働率の向上に努めていく。
・中心市街地に立地することから、周辺の開発状況を鑑みながら、必要な役割及び最適な機能を発揮できるよう検討していく。</t>
    <rPh sb="1" eb="3">
      <t>シュウエキ</t>
    </rPh>
    <rPh sb="3" eb="4">
      <t>トウ</t>
    </rPh>
    <rPh sb="5" eb="7">
      <t>ジョウキョウ</t>
    </rPh>
    <rPh sb="8" eb="10">
      <t>リヨウ</t>
    </rPh>
    <rPh sb="11" eb="13">
      <t>ジョウキョウ</t>
    </rPh>
    <rPh sb="19" eb="21">
      <t>ケンゼン</t>
    </rPh>
    <rPh sb="22" eb="24">
      <t>ケイエイ</t>
    </rPh>
    <rPh sb="24" eb="26">
      <t>ジョウキョウ</t>
    </rPh>
    <rPh sb="30" eb="32">
      <t>ハンダン</t>
    </rPh>
    <rPh sb="37" eb="39">
      <t>シサン</t>
    </rPh>
    <rPh sb="39" eb="40">
      <t>トウ</t>
    </rPh>
    <rPh sb="41" eb="43">
      <t>ジョウキョウ</t>
    </rPh>
    <rPh sb="45" eb="47">
      <t>シセツ</t>
    </rPh>
    <rPh sb="50" eb="51">
      <t>ネン</t>
    </rPh>
    <rPh sb="51" eb="53">
      <t>ケイカ</t>
    </rPh>
    <rPh sb="58" eb="60">
      <t>レッカ</t>
    </rPh>
    <rPh sb="61" eb="63">
      <t>キキ</t>
    </rPh>
    <rPh sb="64" eb="66">
      <t>コウシン</t>
    </rPh>
    <rPh sb="66" eb="67">
      <t>ナド</t>
    </rPh>
    <rPh sb="68" eb="69">
      <t>タイ</t>
    </rPh>
    <rPh sb="70" eb="72">
      <t>テキセツ</t>
    </rPh>
    <rPh sb="73" eb="75">
      <t>カンリ</t>
    </rPh>
    <rPh sb="76" eb="77">
      <t>モト</t>
    </rPh>
    <rPh sb="84" eb="85">
      <t>アラ</t>
    </rPh>
    <rPh sb="87" eb="89">
      <t>シンセツ</t>
    </rPh>
    <rPh sb="92" eb="94">
      <t>シエイ</t>
    </rPh>
    <rPh sb="94" eb="97">
      <t>フジエダエキ</t>
    </rPh>
    <rPh sb="97" eb="99">
      <t>キタグチ</t>
    </rPh>
    <rPh sb="99" eb="102">
      <t>チュウシャジョウ</t>
    </rPh>
    <rPh sb="103" eb="104">
      <t>アワ</t>
    </rPh>
    <rPh sb="106" eb="109">
      <t>ショウテンガイ</t>
    </rPh>
    <rPh sb="110" eb="113">
      <t>エキシュウヘン</t>
    </rPh>
    <rPh sb="114" eb="116">
      <t>シュウキャク</t>
    </rPh>
    <rPh sb="116" eb="118">
      <t>シセツ</t>
    </rPh>
    <rPh sb="121" eb="124">
      <t>フジエダエキ</t>
    </rPh>
    <rPh sb="124" eb="127">
      <t>リヨウシャ</t>
    </rPh>
    <rPh sb="131" eb="132">
      <t>ハバ</t>
    </rPh>
    <rPh sb="132" eb="133">
      <t>ヒロ</t>
    </rPh>
    <rPh sb="137" eb="139">
      <t>リヨウ</t>
    </rPh>
    <rPh sb="140" eb="142">
      <t>カドウ</t>
    </rPh>
    <rPh sb="142" eb="143">
      <t>リツ</t>
    </rPh>
    <rPh sb="144" eb="146">
      <t>コウジョウ</t>
    </rPh>
    <rPh sb="147" eb="148">
      <t>ツト</t>
    </rPh>
    <rPh sb="170" eb="172">
      <t>シュウヘン</t>
    </rPh>
    <rPh sb="173" eb="175">
      <t>カイハツ</t>
    </rPh>
    <rPh sb="175" eb="177">
      <t>ジョウキョウ</t>
    </rPh>
    <rPh sb="178" eb="179">
      <t>カンガ</t>
    </rPh>
    <rPh sb="184" eb="186">
      <t>ヒツヨウ</t>
    </rPh>
    <rPh sb="187" eb="189">
      <t>ヤクワリ</t>
    </rPh>
    <rPh sb="189" eb="190">
      <t>オヨ</t>
    </rPh>
    <rPh sb="191" eb="193">
      <t>サイテキ</t>
    </rPh>
    <rPh sb="194" eb="196">
      <t>キノウ</t>
    </rPh>
    <rPh sb="197" eb="199">
      <t>ハッキ</t>
    </rPh>
    <rPh sb="204" eb="206">
      <t>ケントウ</t>
    </rPh>
    <phoneticPr fontId="5"/>
  </si>
  <si>
    <t>・開設し41年が経過しており、施設や設備に経年劣化がみられる。
・毎年劣化による修繕工事に約1,300千円を計上しており、予防保全に努め、施設の長寿命化に計画的に取り組んでいく。
・設備関係についても定期的な保守点検と不具合箇所の迅速な修繕と併せ、適切な更新に努める。
・周辺地は、JR藤枝駅を核とした中心市街地活性化計画の推進が図られ、これらの構想に沿った市営駐車場の位置づけが必要となる。</t>
    <rPh sb="1" eb="3">
      <t>カイセツ</t>
    </rPh>
    <rPh sb="6" eb="7">
      <t>ネン</t>
    </rPh>
    <rPh sb="8" eb="10">
      <t>ケイカ</t>
    </rPh>
    <rPh sb="15" eb="17">
      <t>シセツ</t>
    </rPh>
    <rPh sb="18" eb="20">
      <t>セツビ</t>
    </rPh>
    <rPh sb="21" eb="23">
      <t>ケイネン</t>
    </rPh>
    <rPh sb="23" eb="25">
      <t>レッカ</t>
    </rPh>
    <rPh sb="33" eb="35">
      <t>マイネン</t>
    </rPh>
    <rPh sb="35" eb="37">
      <t>レッカ</t>
    </rPh>
    <rPh sb="40" eb="42">
      <t>シュウゼン</t>
    </rPh>
    <rPh sb="42" eb="44">
      <t>コウジ</t>
    </rPh>
    <rPh sb="45" eb="46">
      <t>ヤク</t>
    </rPh>
    <rPh sb="51" eb="53">
      <t>センエン</t>
    </rPh>
    <rPh sb="54" eb="56">
      <t>ケイジョウ</t>
    </rPh>
    <rPh sb="61" eb="63">
      <t>ヨボウ</t>
    </rPh>
    <rPh sb="63" eb="65">
      <t>ホゼン</t>
    </rPh>
    <rPh sb="66" eb="67">
      <t>ツト</t>
    </rPh>
    <rPh sb="69" eb="71">
      <t>シセツ</t>
    </rPh>
    <rPh sb="72" eb="76">
      <t>チョウジュミョウカ</t>
    </rPh>
    <rPh sb="77" eb="80">
      <t>ケイカクテキ</t>
    </rPh>
    <rPh sb="81" eb="82">
      <t>ト</t>
    </rPh>
    <rPh sb="83" eb="84">
      <t>ク</t>
    </rPh>
    <rPh sb="91" eb="93">
      <t>セツビ</t>
    </rPh>
    <rPh sb="93" eb="95">
      <t>カンケイ</t>
    </rPh>
    <rPh sb="100" eb="103">
      <t>テイキテキ</t>
    </rPh>
    <rPh sb="104" eb="106">
      <t>ホシュ</t>
    </rPh>
    <rPh sb="106" eb="108">
      <t>テンケン</t>
    </rPh>
    <rPh sb="109" eb="112">
      <t>フグアイ</t>
    </rPh>
    <rPh sb="112" eb="114">
      <t>カショ</t>
    </rPh>
    <rPh sb="115" eb="117">
      <t>ジンソク</t>
    </rPh>
    <rPh sb="118" eb="120">
      <t>シュウゼン</t>
    </rPh>
    <rPh sb="121" eb="122">
      <t>アワ</t>
    </rPh>
    <rPh sb="124" eb="126">
      <t>テキセツ</t>
    </rPh>
    <rPh sb="127" eb="129">
      <t>コウシン</t>
    </rPh>
    <rPh sb="130" eb="131">
      <t>ツト</t>
    </rPh>
    <rPh sb="136" eb="138">
      <t>シュウヘン</t>
    </rPh>
    <rPh sb="143" eb="146">
      <t>フジエダエキ</t>
    </rPh>
    <rPh sb="147" eb="148">
      <t>カク</t>
    </rPh>
    <rPh sb="151" eb="153">
      <t>チュウシン</t>
    </rPh>
    <rPh sb="153" eb="156">
      <t>シガイチ</t>
    </rPh>
    <rPh sb="156" eb="159">
      <t>カッセイカ</t>
    </rPh>
    <rPh sb="159" eb="161">
      <t>ケイカク</t>
    </rPh>
    <rPh sb="162" eb="164">
      <t>スイシン</t>
    </rPh>
    <rPh sb="165" eb="166">
      <t>ハカ</t>
    </rPh>
    <rPh sb="173" eb="175">
      <t>コウソウ</t>
    </rPh>
    <rPh sb="176" eb="177">
      <t>ソ</t>
    </rPh>
    <rPh sb="179" eb="181">
      <t>シエイ</t>
    </rPh>
    <rPh sb="181" eb="184">
      <t>チュウシャジョウ</t>
    </rPh>
    <rPh sb="185" eb="187">
      <t>イチ</t>
    </rPh>
    <rPh sb="190" eb="1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</si>
</sst>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125</c:v>
                </c:pt>
                <c:pt idx="1">
                  <c:v>184</c:v>
                </c:pt>
                <c:pt idx="2">
                  <c:v>296</c:v>
                </c:pt>
                <c:pt idx="3">
                  <c:v>224</c:v>
                </c:pt>
                <c:pt idx="4">
                  <c:v>307.89999999999998</c:v>
                </c:pt>
              </c:numCache>
            </c:numRef>
          </c:val>
          <c:extLst>
            <c:ext xmlns:c16="http://schemas.microsoft.com/office/drawing/2014/chart" uri="{C3380CC4-5D6E-409C-BE32-E72D297353CC}">
              <c16:uniqueId val="{00000000-E1F3-42A0-8CB7-924D4454F84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E1F3-42A0-8CB7-924D4454F84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40.799999999999997</c:v>
                </c:pt>
                <c:pt idx="1">
                  <c:v>0</c:v>
                </c:pt>
                <c:pt idx="2">
                  <c:v>0</c:v>
                </c:pt>
                <c:pt idx="3">
                  <c:v>0</c:v>
                </c:pt>
                <c:pt idx="4">
                  <c:v>0</c:v>
                </c:pt>
              </c:numCache>
            </c:numRef>
          </c:val>
          <c:extLst>
            <c:ext xmlns:c16="http://schemas.microsoft.com/office/drawing/2014/chart" uri="{C3380CC4-5D6E-409C-BE32-E72D297353CC}">
              <c16:uniqueId val="{00000000-A121-45F1-937C-5B6EDB56CA1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A121-45F1-937C-5B6EDB56CA1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3EF7-42E9-A175-79F51766430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EF7-42E9-A175-79F51766430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C3EB-480E-B9FB-C777F3476E6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3EB-480E-B9FB-C777F3476E6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8E4-4EC0-9900-0216B849E73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58E4-4EC0-9900-0216B849E73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627-4F24-B1AC-FC9DD92974B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7627-4F24-B1AC-FC9DD92974B9}"/>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173.7</c:v>
                </c:pt>
                <c:pt idx="1">
                  <c:v>186</c:v>
                </c:pt>
                <c:pt idx="2">
                  <c:v>186</c:v>
                </c:pt>
                <c:pt idx="3">
                  <c:v>175.4</c:v>
                </c:pt>
                <c:pt idx="4">
                  <c:v>158.80000000000001</c:v>
                </c:pt>
              </c:numCache>
            </c:numRef>
          </c:val>
          <c:extLst>
            <c:ext xmlns:c16="http://schemas.microsoft.com/office/drawing/2014/chart" uri="{C3380CC4-5D6E-409C-BE32-E72D297353CC}">
              <c16:uniqueId val="{00000000-138D-4EA9-90CB-9B74ADC897B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138D-4EA9-90CB-9B74ADC897B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60.7</c:v>
                </c:pt>
                <c:pt idx="1">
                  <c:v>84.1</c:v>
                </c:pt>
                <c:pt idx="2">
                  <c:v>66</c:v>
                </c:pt>
                <c:pt idx="3">
                  <c:v>55.4</c:v>
                </c:pt>
                <c:pt idx="4">
                  <c:v>67.5</c:v>
                </c:pt>
              </c:numCache>
            </c:numRef>
          </c:val>
          <c:extLst>
            <c:ext xmlns:c16="http://schemas.microsoft.com/office/drawing/2014/chart" uri="{C3380CC4-5D6E-409C-BE32-E72D297353CC}">
              <c16:uniqueId val="{00000000-4950-4E5C-B177-36F7801E841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4950-4E5C-B177-36F7801E841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15030</c:v>
                </c:pt>
                <c:pt idx="1">
                  <c:v>11560</c:v>
                </c:pt>
                <c:pt idx="2">
                  <c:v>16361</c:v>
                </c:pt>
                <c:pt idx="3">
                  <c:v>12905</c:v>
                </c:pt>
                <c:pt idx="4">
                  <c:v>15178</c:v>
                </c:pt>
              </c:numCache>
            </c:numRef>
          </c:val>
          <c:extLst>
            <c:ext xmlns:c16="http://schemas.microsoft.com/office/drawing/2014/chart" uri="{C3380CC4-5D6E-409C-BE32-E72D297353CC}">
              <c16:uniqueId val="{00000000-4D85-4C50-B4BD-0A31B3F2E7D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4D85-4C50-B4BD-0A31B3F2E7D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静岡県藤枝市　藤枝市営駅前駐車場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3661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125</v>
      </c>
      <c r="V31" s="118"/>
      <c r="W31" s="118"/>
      <c r="X31" s="118"/>
      <c r="Y31" s="118"/>
      <c r="Z31" s="118"/>
      <c r="AA31" s="118"/>
      <c r="AB31" s="118"/>
      <c r="AC31" s="118"/>
      <c r="AD31" s="118"/>
      <c r="AE31" s="118"/>
      <c r="AF31" s="118"/>
      <c r="AG31" s="118"/>
      <c r="AH31" s="118"/>
      <c r="AI31" s="118"/>
      <c r="AJ31" s="118"/>
      <c r="AK31" s="118"/>
      <c r="AL31" s="118"/>
      <c r="AM31" s="118"/>
      <c r="AN31" s="118">
        <f>データ!Z7</f>
        <v>184</v>
      </c>
      <c r="AO31" s="118"/>
      <c r="AP31" s="118"/>
      <c r="AQ31" s="118"/>
      <c r="AR31" s="118"/>
      <c r="AS31" s="118"/>
      <c r="AT31" s="118"/>
      <c r="AU31" s="118"/>
      <c r="AV31" s="118"/>
      <c r="AW31" s="118"/>
      <c r="AX31" s="118"/>
      <c r="AY31" s="118"/>
      <c r="AZ31" s="118"/>
      <c r="BA31" s="118"/>
      <c r="BB31" s="118"/>
      <c r="BC31" s="118"/>
      <c r="BD31" s="118"/>
      <c r="BE31" s="118"/>
      <c r="BF31" s="118"/>
      <c r="BG31" s="118">
        <f>データ!AA7</f>
        <v>296</v>
      </c>
      <c r="BH31" s="118"/>
      <c r="BI31" s="118"/>
      <c r="BJ31" s="118"/>
      <c r="BK31" s="118"/>
      <c r="BL31" s="118"/>
      <c r="BM31" s="118"/>
      <c r="BN31" s="118"/>
      <c r="BO31" s="118"/>
      <c r="BP31" s="118"/>
      <c r="BQ31" s="118"/>
      <c r="BR31" s="118"/>
      <c r="BS31" s="118"/>
      <c r="BT31" s="118"/>
      <c r="BU31" s="118"/>
      <c r="BV31" s="118"/>
      <c r="BW31" s="118"/>
      <c r="BX31" s="118"/>
      <c r="BY31" s="118"/>
      <c r="BZ31" s="118">
        <f>データ!AB7</f>
        <v>224</v>
      </c>
      <c r="CA31" s="118"/>
      <c r="CB31" s="118"/>
      <c r="CC31" s="118"/>
      <c r="CD31" s="118"/>
      <c r="CE31" s="118"/>
      <c r="CF31" s="118"/>
      <c r="CG31" s="118"/>
      <c r="CH31" s="118"/>
      <c r="CI31" s="118"/>
      <c r="CJ31" s="118"/>
      <c r="CK31" s="118"/>
      <c r="CL31" s="118"/>
      <c r="CM31" s="118"/>
      <c r="CN31" s="118"/>
      <c r="CO31" s="118"/>
      <c r="CP31" s="118"/>
      <c r="CQ31" s="118"/>
      <c r="CR31" s="118"/>
      <c r="CS31" s="118">
        <f>データ!AC7</f>
        <v>307.89999999999998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173.7</v>
      </c>
      <c r="JD31" s="120"/>
      <c r="JE31" s="120"/>
      <c r="JF31" s="120"/>
      <c r="JG31" s="120"/>
      <c r="JH31" s="120"/>
      <c r="JI31" s="120"/>
      <c r="JJ31" s="120"/>
      <c r="JK31" s="120"/>
      <c r="JL31" s="120"/>
      <c r="JM31" s="120"/>
      <c r="JN31" s="120"/>
      <c r="JO31" s="120"/>
      <c r="JP31" s="120"/>
      <c r="JQ31" s="120"/>
      <c r="JR31" s="120"/>
      <c r="JS31" s="120"/>
      <c r="JT31" s="120"/>
      <c r="JU31" s="121"/>
      <c r="JV31" s="119">
        <f>データ!DL7</f>
        <v>186</v>
      </c>
      <c r="JW31" s="120"/>
      <c r="JX31" s="120"/>
      <c r="JY31" s="120"/>
      <c r="JZ31" s="120"/>
      <c r="KA31" s="120"/>
      <c r="KB31" s="120"/>
      <c r="KC31" s="120"/>
      <c r="KD31" s="120"/>
      <c r="KE31" s="120"/>
      <c r="KF31" s="120"/>
      <c r="KG31" s="120"/>
      <c r="KH31" s="120"/>
      <c r="KI31" s="120"/>
      <c r="KJ31" s="120"/>
      <c r="KK31" s="120"/>
      <c r="KL31" s="120"/>
      <c r="KM31" s="120"/>
      <c r="KN31" s="121"/>
      <c r="KO31" s="119">
        <f>データ!DM7</f>
        <v>186</v>
      </c>
      <c r="KP31" s="120"/>
      <c r="KQ31" s="120"/>
      <c r="KR31" s="120"/>
      <c r="KS31" s="120"/>
      <c r="KT31" s="120"/>
      <c r="KU31" s="120"/>
      <c r="KV31" s="120"/>
      <c r="KW31" s="120"/>
      <c r="KX31" s="120"/>
      <c r="KY31" s="120"/>
      <c r="KZ31" s="120"/>
      <c r="LA31" s="120"/>
      <c r="LB31" s="120"/>
      <c r="LC31" s="120"/>
      <c r="LD31" s="120"/>
      <c r="LE31" s="120"/>
      <c r="LF31" s="120"/>
      <c r="LG31" s="121"/>
      <c r="LH31" s="119">
        <f>データ!DN7</f>
        <v>175.4</v>
      </c>
      <c r="LI31" s="120"/>
      <c r="LJ31" s="120"/>
      <c r="LK31" s="120"/>
      <c r="LL31" s="120"/>
      <c r="LM31" s="120"/>
      <c r="LN31" s="120"/>
      <c r="LO31" s="120"/>
      <c r="LP31" s="120"/>
      <c r="LQ31" s="120"/>
      <c r="LR31" s="120"/>
      <c r="LS31" s="120"/>
      <c r="LT31" s="120"/>
      <c r="LU31" s="120"/>
      <c r="LV31" s="120"/>
      <c r="LW31" s="120"/>
      <c r="LX31" s="120"/>
      <c r="LY31" s="120"/>
      <c r="LZ31" s="121"/>
      <c r="MA31" s="119">
        <f>データ!DO7</f>
        <v>158.80000000000001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149.69999999999999</v>
      </c>
      <c r="V32" s="118"/>
      <c r="W32" s="118"/>
      <c r="X32" s="118"/>
      <c r="Y32" s="118"/>
      <c r="Z32" s="118"/>
      <c r="AA32" s="118"/>
      <c r="AB32" s="118"/>
      <c r="AC32" s="118"/>
      <c r="AD32" s="118"/>
      <c r="AE32" s="118"/>
      <c r="AF32" s="118"/>
      <c r="AG32" s="118"/>
      <c r="AH32" s="118"/>
      <c r="AI32" s="118"/>
      <c r="AJ32" s="118"/>
      <c r="AK32" s="118"/>
      <c r="AL32" s="118"/>
      <c r="AM32" s="118"/>
      <c r="AN32" s="118">
        <f>データ!AE7</f>
        <v>176.4</v>
      </c>
      <c r="AO32" s="118"/>
      <c r="AP32" s="118"/>
      <c r="AQ32" s="118"/>
      <c r="AR32" s="118"/>
      <c r="AS32" s="118"/>
      <c r="AT32" s="118"/>
      <c r="AU32" s="118"/>
      <c r="AV32" s="118"/>
      <c r="AW32" s="118"/>
      <c r="AX32" s="118"/>
      <c r="AY32" s="118"/>
      <c r="AZ32" s="118"/>
      <c r="BA32" s="118"/>
      <c r="BB32" s="118"/>
      <c r="BC32" s="118"/>
      <c r="BD32" s="118"/>
      <c r="BE32" s="118"/>
      <c r="BF32" s="118"/>
      <c r="BG32" s="118">
        <f>データ!AF7</f>
        <v>172.5</v>
      </c>
      <c r="BH32" s="118"/>
      <c r="BI32" s="118"/>
      <c r="BJ32" s="118"/>
      <c r="BK32" s="118"/>
      <c r="BL32" s="118"/>
      <c r="BM32" s="118"/>
      <c r="BN32" s="118"/>
      <c r="BO32" s="118"/>
      <c r="BP32" s="118"/>
      <c r="BQ32" s="118"/>
      <c r="BR32" s="118"/>
      <c r="BS32" s="118"/>
      <c r="BT32" s="118"/>
      <c r="BU32" s="118"/>
      <c r="BV32" s="118"/>
      <c r="BW32" s="118"/>
      <c r="BX32" s="118"/>
      <c r="BY32" s="118"/>
      <c r="BZ32" s="118">
        <f>データ!AG7</f>
        <v>198.5</v>
      </c>
      <c r="CA32" s="118"/>
      <c r="CB32" s="118"/>
      <c r="CC32" s="118"/>
      <c r="CD32" s="118"/>
      <c r="CE32" s="118"/>
      <c r="CF32" s="118"/>
      <c r="CG32" s="118"/>
      <c r="CH32" s="118"/>
      <c r="CI32" s="118"/>
      <c r="CJ32" s="118"/>
      <c r="CK32" s="118"/>
      <c r="CL32" s="118"/>
      <c r="CM32" s="118"/>
      <c r="CN32" s="118"/>
      <c r="CO32" s="118"/>
      <c r="CP32" s="118"/>
      <c r="CQ32" s="118"/>
      <c r="CR32" s="118"/>
      <c r="CS32" s="118">
        <f>データ!AH7</f>
        <v>217.4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v>
      </c>
      <c r="EM32" s="118"/>
      <c r="EN32" s="118"/>
      <c r="EO32" s="118"/>
      <c r="EP32" s="118"/>
      <c r="EQ32" s="118"/>
      <c r="ER32" s="118"/>
      <c r="ES32" s="118"/>
      <c r="ET32" s="118"/>
      <c r="EU32" s="118"/>
      <c r="EV32" s="118"/>
      <c r="EW32" s="118"/>
      <c r="EX32" s="118"/>
      <c r="EY32" s="118"/>
      <c r="EZ32" s="118"/>
      <c r="FA32" s="118"/>
      <c r="FB32" s="118"/>
      <c r="FC32" s="118"/>
      <c r="FD32" s="118"/>
      <c r="FE32" s="118">
        <f>データ!AP7</f>
        <v>6.1</v>
      </c>
      <c r="FF32" s="118"/>
      <c r="FG32" s="118"/>
      <c r="FH32" s="118"/>
      <c r="FI32" s="118"/>
      <c r="FJ32" s="118"/>
      <c r="FK32" s="118"/>
      <c r="FL32" s="118"/>
      <c r="FM32" s="118"/>
      <c r="FN32" s="118"/>
      <c r="FO32" s="118"/>
      <c r="FP32" s="118"/>
      <c r="FQ32" s="118"/>
      <c r="FR32" s="118"/>
      <c r="FS32" s="118"/>
      <c r="FT32" s="118"/>
      <c r="FU32" s="118"/>
      <c r="FV32" s="118"/>
      <c r="FW32" s="118"/>
      <c r="FX32" s="118">
        <f>データ!AQ7</f>
        <v>5.6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3.3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152.30000000000001</v>
      </c>
      <c r="JW32" s="120"/>
      <c r="JX32" s="120"/>
      <c r="JY32" s="120"/>
      <c r="JZ32" s="120"/>
      <c r="KA32" s="120"/>
      <c r="KB32" s="120"/>
      <c r="KC32" s="120"/>
      <c r="KD32" s="120"/>
      <c r="KE32" s="120"/>
      <c r="KF32" s="120"/>
      <c r="KG32" s="120"/>
      <c r="KH32" s="120"/>
      <c r="KI32" s="120"/>
      <c r="KJ32" s="120"/>
      <c r="KK32" s="120"/>
      <c r="KL32" s="120"/>
      <c r="KM32" s="120"/>
      <c r="KN32" s="121"/>
      <c r="KO32" s="119">
        <f>データ!DR7</f>
        <v>148.5</v>
      </c>
      <c r="KP32" s="120"/>
      <c r="KQ32" s="120"/>
      <c r="KR32" s="120"/>
      <c r="KS32" s="120"/>
      <c r="KT32" s="120"/>
      <c r="KU32" s="120"/>
      <c r="KV32" s="120"/>
      <c r="KW32" s="120"/>
      <c r="KX32" s="120"/>
      <c r="KY32" s="120"/>
      <c r="KZ32" s="120"/>
      <c r="LA32" s="120"/>
      <c r="LB32" s="120"/>
      <c r="LC32" s="120"/>
      <c r="LD32" s="120"/>
      <c r="LE32" s="120"/>
      <c r="LF32" s="120"/>
      <c r="LG32" s="121"/>
      <c r="LH32" s="119">
        <f>データ!DS7</f>
        <v>159.30000000000001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159.80000000000001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136</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134</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60.7</v>
      </c>
      <c r="EM52" s="118"/>
      <c r="EN52" s="118"/>
      <c r="EO52" s="118"/>
      <c r="EP52" s="118"/>
      <c r="EQ52" s="118"/>
      <c r="ER52" s="118"/>
      <c r="ES52" s="118"/>
      <c r="ET52" s="118"/>
      <c r="EU52" s="118"/>
      <c r="EV52" s="118"/>
      <c r="EW52" s="118"/>
      <c r="EX52" s="118"/>
      <c r="EY52" s="118"/>
      <c r="EZ52" s="118"/>
      <c r="FA52" s="118"/>
      <c r="FB52" s="118"/>
      <c r="FC52" s="118"/>
      <c r="FD52" s="118"/>
      <c r="FE52" s="118">
        <f>データ!BG7</f>
        <v>84.1</v>
      </c>
      <c r="FF52" s="118"/>
      <c r="FG52" s="118"/>
      <c r="FH52" s="118"/>
      <c r="FI52" s="118"/>
      <c r="FJ52" s="118"/>
      <c r="FK52" s="118"/>
      <c r="FL52" s="118"/>
      <c r="FM52" s="118"/>
      <c r="FN52" s="118"/>
      <c r="FO52" s="118"/>
      <c r="FP52" s="118"/>
      <c r="FQ52" s="118"/>
      <c r="FR52" s="118"/>
      <c r="FS52" s="118"/>
      <c r="FT52" s="118"/>
      <c r="FU52" s="118"/>
      <c r="FV52" s="118"/>
      <c r="FW52" s="118"/>
      <c r="FX52" s="118">
        <f>データ!BH7</f>
        <v>66</v>
      </c>
      <c r="FY52" s="118"/>
      <c r="FZ52" s="118"/>
      <c r="GA52" s="118"/>
      <c r="GB52" s="118"/>
      <c r="GC52" s="118"/>
      <c r="GD52" s="118"/>
      <c r="GE52" s="118"/>
      <c r="GF52" s="118"/>
      <c r="GG52" s="118"/>
      <c r="GH52" s="118"/>
      <c r="GI52" s="118"/>
      <c r="GJ52" s="118"/>
      <c r="GK52" s="118"/>
      <c r="GL52" s="118"/>
      <c r="GM52" s="118"/>
      <c r="GN52" s="118"/>
      <c r="GO52" s="118"/>
      <c r="GP52" s="118"/>
      <c r="GQ52" s="118">
        <f>データ!BI7</f>
        <v>55.4</v>
      </c>
      <c r="GR52" s="118"/>
      <c r="GS52" s="118"/>
      <c r="GT52" s="118"/>
      <c r="GU52" s="118"/>
      <c r="GV52" s="118"/>
      <c r="GW52" s="118"/>
      <c r="GX52" s="118"/>
      <c r="GY52" s="118"/>
      <c r="GZ52" s="118"/>
      <c r="HA52" s="118"/>
      <c r="HB52" s="118"/>
      <c r="HC52" s="118"/>
      <c r="HD52" s="118"/>
      <c r="HE52" s="118"/>
      <c r="HF52" s="118"/>
      <c r="HG52" s="118"/>
      <c r="HH52" s="118"/>
      <c r="HI52" s="118"/>
      <c r="HJ52" s="118">
        <f>データ!BJ7</f>
        <v>67.5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15030</v>
      </c>
      <c r="JD52" s="128"/>
      <c r="JE52" s="128"/>
      <c r="JF52" s="128"/>
      <c r="JG52" s="128"/>
      <c r="JH52" s="128"/>
      <c r="JI52" s="128"/>
      <c r="JJ52" s="128"/>
      <c r="JK52" s="128"/>
      <c r="JL52" s="128"/>
      <c r="JM52" s="128"/>
      <c r="JN52" s="128"/>
      <c r="JO52" s="128"/>
      <c r="JP52" s="128"/>
      <c r="JQ52" s="128"/>
      <c r="JR52" s="128"/>
      <c r="JS52" s="128"/>
      <c r="JT52" s="128"/>
      <c r="JU52" s="128"/>
      <c r="JV52" s="128">
        <f>データ!BR7</f>
        <v>11560</v>
      </c>
      <c r="JW52" s="128"/>
      <c r="JX52" s="128"/>
      <c r="JY52" s="128"/>
      <c r="JZ52" s="128"/>
      <c r="KA52" s="128"/>
      <c r="KB52" s="128"/>
      <c r="KC52" s="128"/>
      <c r="KD52" s="128"/>
      <c r="KE52" s="128"/>
      <c r="KF52" s="128"/>
      <c r="KG52" s="128"/>
      <c r="KH52" s="128"/>
      <c r="KI52" s="128"/>
      <c r="KJ52" s="128"/>
      <c r="KK52" s="128"/>
      <c r="KL52" s="128"/>
      <c r="KM52" s="128"/>
      <c r="KN52" s="128"/>
      <c r="KO52" s="128">
        <f>データ!BS7</f>
        <v>16361</v>
      </c>
      <c r="KP52" s="128"/>
      <c r="KQ52" s="128"/>
      <c r="KR52" s="128"/>
      <c r="KS52" s="128"/>
      <c r="KT52" s="128"/>
      <c r="KU52" s="128"/>
      <c r="KV52" s="128"/>
      <c r="KW52" s="128"/>
      <c r="KX52" s="128"/>
      <c r="KY52" s="128"/>
      <c r="KZ52" s="128"/>
      <c r="LA52" s="128"/>
      <c r="LB52" s="128"/>
      <c r="LC52" s="128"/>
      <c r="LD52" s="128"/>
      <c r="LE52" s="128"/>
      <c r="LF52" s="128"/>
      <c r="LG52" s="128"/>
      <c r="LH52" s="128">
        <f>データ!BT7</f>
        <v>12905</v>
      </c>
      <c r="LI52" s="128"/>
      <c r="LJ52" s="128"/>
      <c r="LK52" s="128"/>
      <c r="LL52" s="128"/>
      <c r="LM52" s="128"/>
      <c r="LN52" s="128"/>
      <c r="LO52" s="128"/>
      <c r="LP52" s="128"/>
      <c r="LQ52" s="128"/>
      <c r="LR52" s="128"/>
      <c r="LS52" s="128"/>
      <c r="LT52" s="128"/>
      <c r="LU52" s="128"/>
      <c r="LV52" s="128"/>
      <c r="LW52" s="128"/>
      <c r="LX52" s="128"/>
      <c r="LY52" s="128"/>
      <c r="LZ52" s="128"/>
      <c r="MA52" s="128">
        <f>データ!BU7</f>
        <v>15178</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30</v>
      </c>
      <c r="V53" s="128"/>
      <c r="W53" s="128"/>
      <c r="X53" s="128"/>
      <c r="Y53" s="128"/>
      <c r="Z53" s="128"/>
      <c r="AA53" s="128"/>
      <c r="AB53" s="128"/>
      <c r="AC53" s="128"/>
      <c r="AD53" s="128"/>
      <c r="AE53" s="128"/>
      <c r="AF53" s="128"/>
      <c r="AG53" s="128"/>
      <c r="AH53" s="128"/>
      <c r="AI53" s="128"/>
      <c r="AJ53" s="128"/>
      <c r="AK53" s="128"/>
      <c r="AL53" s="128"/>
      <c r="AM53" s="128"/>
      <c r="AN53" s="128">
        <f>データ!BA7</f>
        <v>26</v>
      </c>
      <c r="AO53" s="128"/>
      <c r="AP53" s="128"/>
      <c r="AQ53" s="128"/>
      <c r="AR53" s="128"/>
      <c r="AS53" s="128"/>
      <c r="AT53" s="128"/>
      <c r="AU53" s="128"/>
      <c r="AV53" s="128"/>
      <c r="AW53" s="128"/>
      <c r="AX53" s="128"/>
      <c r="AY53" s="128"/>
      <c r="AZ53" s="128"/>
      <c r="BA53" s="128"/>
      <c r="BB53" s="128"/>
      <c r="BC53" s="128"/>
      <c r="BD53" s="128"/>
      <c r="BE53" s="128"/>
      <c r="BF53" s="128"/>
      <c r="BG53" s="128">
        <f>データ!BB7</f>
        <v>26</v>
      </c>
      <c r="BH53" s="128"/>
      <c r="BI53" s="128"/>
      <c r="BJ53" s="128"/>
      <c r="BK53" s="128"/>
      <c r="BL53" s="128"/>
      <c r="BM53" s="128"/>
      <c r="BN53" s="128"/>
      <c r="BO53" s="128"/>
      <c r="BP53" s="128"/>
      <c r="BQ53" s="128"/>
      <c r="BR53" s="128"/>
      <c r="BS53" s="128"/>
      <c r="BT53" s="128"/>
      <c r="BU53" s="128"/>
      <c r="BV53" s="128"/>
      <c r="BW53" s="128"/>
      <c r="BX53" s="128"/>
      <c r="BY53" s="128"/>
      <c r="BZ53" s="128">
        <f>データ!BC7</f>
        <v>14</v>
      </c>
      <c r="CA53" s="128"/>
      <c r="CB53" s="128"/>
      <c r="CC53" s="128"/>
      <c r="CD53" s="128"/>
      <c r="CE53" s="128"/>
      <c r="CF53" s="128"/>
      <c r="CG53" s="128"/>
      <c r="CH53" s="128"/>
      <c r="CI53" s="128"/>
      <c r="CJ53" s="128"/>
      <c r="CK53" s="128"/>
      <c r="CL53" s="128"/>
      <c r="CM53" s="128"/>
      <c r="CN53" s="128"/>
      <c r="CO53" s="128"/>
      <c r="CP53" s="128"/>
      <c r="CQ53" s="128"/>
      <c r="CR53" s="128"/>
      <c r="CS53" s="128">
        <f>データ!BD7</f>
        <v>10</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29.9</v>
      </c>
      <c r="EM53" s="118"/>
      <c r="EN53" s="118"/>
      <c r="EO53" s="118"/>
      <c r="EP53" s="118"/>
      <c r="EQ53" s="118"/>
      <c r="ER53" s="118"/>
      <c r="ES53" s="118"/>
      <c r="ET53" s="118"/>
      <c r="EU53" s="118"/>
      <c r="EV53" s="118"/>
      <c r="EW53" s="118"/>
      <c r="EX53" s="118"/>
      <c r="EY53" s="118"/>
      <c r="EZ53" s="118"/>
      <c r="FA53" s="118"/>
      <c r="FB53" s="118"/>
      <c r="FC53" s="118"/>
      <c r="FD53" s="118"/>
      <c r="FE53" s="118">
        <f>データ!BL7</f>
        <v>36.1</v>
      </c>
      <c r="FF53" s="118"/>
      <c r="FG53" s="118"/>
      <c r="FH53" s="118"/>
      <c r="FI53" s="118"/>
      <c r="FJ53" s="118"/>
      <c r="FK53" s="118"/>
      <c r="FL53" s="118"/>
      <c r="FM53" s="118"/>
      <c r="FN53" s="118"/>
      <c r="FO53" s="118"/>
      <c r="FP53" s="118"/>
      <c r="FQ53" s="118"/>
      <c r="FR53" s="118"/>
      <c r="FS53" s="118"/>
      <c r="FT53" s="118"/>
      <c r="FU53" s="118"/>
      <c r="FV53" s="118"/>
      <c r="FW53" s="118"/>
      <c r="FX53" s="118">
        <f>データ!BM7</f>
        <v>33.9</v>
      </c>
      <c r="FY53" s="118"/>
      <c r="FZ53" s="118"/>
      <c r="GA53" s="118"/>
      <c r="GB53" s="118"/>
      <c r="GC53" s="118"/>
      <c r="GD53" s="118"/>
      <c r="GE53" s="118"/>
      <c r="GF53" s="118"/>
      <c r="GG53" s="118"/>
      <c r="GH53" s="118"/>
      <c r="GI53" s="118"/>
      <c r="GJ53" s="118"/>
      <c r="GK53" s="118"/>
      <c r="GL53" s="118"/>
      <c r="GM53" s="118"/>
      <c r="GN53" s="118"/>
      <c r="GO53" s="118"/>
      <c r="GP53" s="118"/>
      <c r="GQ53" s="118">
        <f>データ!BN7</f>
        <v>26.5</v>
      </c>
      <c r="GR53" s="118"/>
      <c r="GS53" s="118"/>
      <c r="GT53" s="118"/>
      <c r="GU53" s="118"/>
      <c r="GV53" s="118"/>
      <c r="GW53" s="118"/>
      <c r="GX53" s="118"/>
      <c r="GY53" s="118"/>
      <c r="GZ53" s="118"/>
      <c r="HA53" s="118"/>
      <c r="HB53" s="118"/>
      <c r="HC53" s="118"/>
      <c r="HD53" s="118"/>
      <c r="HE53" s="118"/>
      <c r="HF53" s="118"/>
      <c r="HG53" s="118"/>
      <c r="HH53" s="118"/>
      <c r="HI53" s="118"/>
      <c r="HJ53" s="118">
        <f>データ!BO7</f>
        <v>42.1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18295</v>
      </c>
      <c r="JD53" s="128"/>
      <c r="JE53" s="128"/>
      <c r="JF53" s="128"/>
      <c r="JG53" s="128"/>
      <c r="JH53" s="128"/>
      <c r="JI53" s="128"/>
      <c r="JJ53" s="128"/>
      <c r="JK53" s="128"/>
      <c r="JL53" s="128"/>
      <c r="JM53" s="128"/>
      <c r="JN53" s="128"/>
      <c r="JO53" s="128"/>
      <c r="JP53" s="128"/>
      <c r="JQ53" s="128"/>
      <c r="JR53" s="128"/>
      <c r="JS53" s="128"/>
      <c r="JT53" s="128"/>
      <c r="JU53" s="128"/>
      <c r="JV53" s="128">
        <f>データ!BW7</f>
        <v>22959</v>
      </c>
      <c r="JW53" s="128"/>
      <c r="JX53" s="128"/>
      <c r="JY53" s="128"/>
      <c r="JZ53" s="128"/>
      <c r="KA53" s="128"/>
      <c r="KB53" s="128"/>
      <c r="KC53" s="128"/>
      <c r="KD53" s="128"/>
      <c r="KE53" s="128"/>
      <c r="KF53" s="128"/>
      <c r="KG53" s="128"/>
      <c r="KH53" s="128"/>
      <c r="KI53" s="128"/>
      <c r="KJ53" s="128"/>
      <c r="KK53" s="128"/>
      <c r="KL53" s="128"/>
      <c r="KM53" s="128"/>
      <c r="KN53" s="128"/>
      <c r="KO53" s="128">
        <f>データ!BX7</f>
        <v>22148</v>
      </c>
      <c r="KP53" s="128"/>
      <c r="KQ53" s="128"/>
      <c r="KR53" s="128"/>
      <c r="KS53" s="128"/>
      <c r="KT53" s="128"/>
      <c r="KU53" s="128"/>
      <c r="KV53" s="128"/>
      <c r="KW53" s="128"/>
      <c r="KX53" s="128"/>
      <c r="KY53" s="128"/>
      <c r="KZ53" s="128"/>
      <c r="LA53" s="128"/>
      <c r="LB53" s="128"/>
      <c r="LC53" s="128"/>
      <c r="LD53" s="128"/>
      <c r="LE53" s="128"/>
      <c r="LF53" s="128"/>
      <c r="LG53" s="128"/>
      <c r="LH53" s="128">
        <f>データ!BY7</f>
        <v>24086</v>
      </c>
      <c r="LI53" s="128"/>
      <c r="LJ53" s="128"/>
      <c r="LK53" s="128"/>
      <c r="LL53" s="128"/>
      <c r="LM53" s="128"/>
      <c r="LN53" s="128"/>
      <c r="LO53" s="128"/>
      <c r="LP53" s="128"/>
      <c r="LQ53" s="128"/>
      <c r="LR53" s="128"/>
      <c r="LS53" s="128"/>
      <c r="LT53" s="128"/>
      <c r="LU53" s="128"/>
      <c r="LV53" s="128"/>
      <c r="LW53" s="128"/>
      <c r="LX53" s="128"/>
      <c r="LY53" s="128"/>
      <c r="LZ53" s="128"/>
      <c r="MA53" s="128">
        <f>データ!BZ7</f>
        <v>23885</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135</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137</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40.799999999999997</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1098.3</v>
      </c>
      <c r="KB78" s="120"/>
      <c r="KC78" s="120"/>
      <c r="KD78" s="120"/>
      <c r="KE78" s="120"/>
      <c r="KF78" s="120"/>
      <c r="KG78" s="120"/>
      <c r="KH78" s="120"/>
      <c r="KI78" s="120"/>
      <c r="KJ78" s="120"/>
      <c r="KK78" s="120"/>
      <c r="KL78" s="120"/>
      <c r="KM78" s="120"/>
      <c r="KN78" s="120"/>
      <c r="KO78" s="121"/>
      <c r="KP78" s="119">
        <f>データ!DF7</f>
        <v>655.5</v>
      </c>
      <c r="KQ78" s="120"/>
      <c r="KR78" s="120"/>
      <c r="KS78" s="120"/>
      <c r="KT78" s="120"/>
      <c r="KU78" s="120"/>
      <c r="KV78" s="120"/>
      <c r="KW78" s="120"/>
      <c r="KX78" s="120"/>
      <c r="KY78" s="120"/>
      <c r="KZ78" s="120"/>
      <c r="LA78" s="120"/>
      <c r="LB78" s="120"/>
      <c r="LC78" s="120"/>
      <c r="LD78" s="121"/>
      <c r="LE78" s="119">
        <f>データ!DG7</f>
        <v>316.8</v>
      </c>
      <c r="LF78" s="120"/>
      <c r="LG78" s="120"/>
      <c r="LH78" s="120"/>
      <c r="LI78" s="120"/>
      <c r="LJ78" s="120"/>
      <c r="LK78" s="120"/>
      <c r="LL78" s="120"/>
      <c r="LM78" s="120"/>
      <c r="LN78" s="120"/>
      <c r="LO78" s="120"/>
      <c r="LP78" s="120"/>
      <c r="LQ78" s="120"/>
      <c r="LR78" s="120"/>
      <c r="LS78" s="121"/>
      <c r="LT78" s="119">
        <f>データ!DH7</f>
        <v>113.9</v>
      </c>
      <c r="LU78" s="120"/>
      <c r="LV78" s="120"/>
      <c r="LW78" s="120"/>
      <c r="LX78" s="120"/>
      <c r="LY78" s="120"/>
      <c r="LZ78" s="120"/>
      <c r="MA78" s="120"/>
      <c r="MB78" s="120"/>
      <c r="MC78" s="120"/>
      <c r="MD78" s="120"/>
      <c r="ME78" s="120"/>
      <c r="MF78" s="120"/>
      <c r="MG78" s="120"/>
      <c r="MH78" s="121"/>
      <c r="MI78" s="119">
        <f>データ!DI7</f>
        <v>101</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HYEq0gjRJYWrNZT8G2vWqlQrn2G0wxl7Vq4Vqha/PaOZKR5vNIPh/EWgTGHUdRZKoWAPZZC+QgKY/6O46q3JCQ==" saltValue="OQwV3UuvstP5Cz7AUsFPh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50" t="s">
        <v>63</v>
      </c>
      <c r="AK4" s="150"/>
      <c r="AL4" s="150"/>
      <c r="AM4" s="150"/>
      <c r="AN4" s="150"/>
      <c r="AO4" s="150"/>
      <c r="AP4" s="150"/>
      <c r="AQ4" s="150"/>
      <c r="AR4" s="150"/>
      <c r="AS4" s="150"/>
      <c r="AT4" s="150"/>
      <c r="AU4" s="151" t="s">
        <v>64</v>
      </c>
      <c r="AV4" s="150"/>
      <c r="AW4" s="150"/>
      <c r="AX4" s="150"/>
      <c r="AY4" s="150"/>
      <c r="AZ4" s="150"/>
      <c r="BA4" s="150"/>
      <c r="BB4" s="150"/>
      <c r="BC4" s="150"/>
      <c r="BD4" s="150"/>
      <c r="BE4" s="150"/>
      <c r="BF4" s="150" t="s">
        <v>65</v>
      </c>
      <c r="BG4" s="150"/>
      <c r="BH4" s="150"/>
      <c r="BI4" s="150"/>
      <c r="BJ4" s="150"/>
      <c r="BK4" s="150"/>
      <c r="BL4" s="150"/>
      <c r="BM4" s="150"/>
      <c r="BN4" s="150"/>
      <c r="BO4" s="150"/>
      <c r="BP4" s="150"/>
      <c r="BQ4" s="151" t="s">
        <v>66</v>
      </c>
      <c r="BR4" s="150"/>
      <c r="BS4" s="150"/>
      <c r="BT4" s="150"/>
      <c r="BU4" s="150"/>
      <c r="BV4" s="150"/>
      <c r="BW4" s="150"/>
      <c r="BX4" s="150"/>
      <c r="BY4" s="150"/>
      <c r="BZ4" s="150"/>
      <c r="CA4" s="150"/>
      <c r="CB4" s="150" t="s">
        <v>67</v>
      </c>
      <c r="CC4" s="150"/>
      <c r="CD4" s="150"/>
      <c r="CE4" s="150"/>
      <c r="CF4" s="150"/>
      <c r="CG4" s="150"/>
      <c r="CH4" s="150"/>
      <c r="CI4" s="150"/>
      <c r="CJ4" s="150"/>
      <c r="CK4" s="150"/>
      <c r="CL4" s="150"/>
      <c r="CM4" s="152" t="s">
        <v>68</v>
      </c>
      <c r="CN4" s="152" t="s">
        <v>69</v>
      </c>
      <c r="CO4" s="143" t="s">
        <v>70</v>
      </c>
      <c r="CP4" s="144"/>
      <c r="CQ4" s="144"/>
      <c r="CR4" s="144"/>
      <c r="CS4" s="144"/>
      <c r="CT4" s="144"/>
      <c r="CU4" s="144"/>
      <c r="CV4" s="144"/>
      <c r="CW4" s="144"/>
      <c r="CX4" s="144"/>
      <c r="CY4" s="145"/>
      <c r="CZ4" s="150" t="s">
        <v>71</v>
      </c>
      <c r="DA4" s="150"/>
      <c r="DB4" s="150"/>
      <c r="DC4" s="150"/>
      <c r="DD4" s="150"/>
      <c r="DE4" s="150"/>
      <c r="DF4" s="150"/>
      <c r="DG4" s="150"/>
      <c r="DH4" s="150"/>
      <c r="DI4" s="150"/>
      <c r="DJ4" s="15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101</v>
      </c>
      <c r="AO5" s="59" t="s">
        <v>93</v>
      </c>
      <c r="AP5" s="59" t="s">
        <v>94</v>
      </c>
      <c r="AQ5" s="59" t="s">
        <v>95</v>
      </c>
      <c r="AR5" s="59" t="s">
        <v>96</v>
      </c>
      <c r="AS5" s="59" t="s">
        <v>97</v>
      </c>
      <c r="AT5" s="59" t="s">
        <v>98</v>
      </c>
      <c r="AU5" s="59" t="s">
        <v>102</v>
      </c>
      <c r="AV5" s="59" t="s">
        <v>100</v>
      </c>
      <c r="AW5" s="59" t="s">
        <v>103</v>
      </c>
      <c r="AX5" s="59" t="s">
        <v>104</v>
      </c>
      <c r="AY5" s="59" t="s">
        <v>101</v>
      </c>
      <c r="AZ5" s="59" t="s">
        <v>93</v>
      </c>
      <c r="BA5" s="59" t="s">
        <v>94</v>
      </c>
      <c r="BB5" s="59" t="s">
        <v>95</v>
      </c>
      <c r="BC5" s="59" t="s">
        <v>96</v>
      </c>
      <c r="BD5" s="59" t="s">
        <v>97</v>
      </c>
      <c r="BE5" s="59" t="s">
        <v>98</v>
      </c>
      <c r="BF5" s="59" t="s">
        <v>88</v>
      </c>
      <c r="BG5" s="59" t="s">
        <v>100</v>
      </c>
      <c r="BH5" s="59" t="s">
        <v>103</v>
      </c>
      <c r="BI5" s="59" t="s">
        <v>104</v>
      </c>
      <c r="BJ5" s="59" t="s">
        <v>92</v>
      </c>
      <c r="BK5" s="59" t="s">
        <v>93</v>
      </c>
      <c r="BL5" s="59" t="s">
        <v>94</v>
      </c>
      <c r="BM5" s="59" t="s">
        <v>95</v>
      </c>
      <c r="BN5" s="59" t="s">
        <v>96</v>
      </c>
      <c r="BO5" s="59" t="s">
        <v>97</v>
      </c>
      <c r="BP5" s="59" t="s">
        <v>98</v>
      </c>
      <c r="BQ5" s="59" t="s">
        <v>102</v>
      </c>
      <c r="BR5" s="59" t="s">
        <v>105</v>
      </c>
      <c r="BS5" s="59" t="s">
        <v>103</v>
      </c>
      <c r="BT5" s="59" t="s">
        <v>104</v>
      </c>
      <c r="BU5" s="59" t="s">
        <v>92</v>
      </c>
      <c r="BV5" s="59" t="s">
        <v>93</v>
      </c>
      <c r="BW5" s="59" t="s">
        <v>94</v>
      </c>
      <c r="BX5" s="59" t="s">
        <v>95</v>
      </c>
      <c r="BY5" s="59" t="s">
        <v>96</v>
      </c>
      <c r="BZ5" s="59" t="s">
        <v>97</v>
      </c>
      <c r="CA5" s="59" t="s">
        <v>98</v>
      </c>
      <c r="CB5" s="59" t="s">
        <v>88</v>
      </c>
      <c r="CC5" s="59" t="s">
        <v>100</v>
      </c>
      <c r="CD5" s="59" t="s">
        <v>90</v>
      </c>
      <c r="CE5" s="59" t="s">
        <v>104</v>
      </c>
      <c r="CF5" s="59" t="s">
        <v>106</v>
      </c>
      <c r="CG5" s="59" t="s">
        <v>93</v>
      </c>
      <c r="CH5" s="59" t="s">
        <v>94</v>
      </c>
      <c r="CI5" s="59" t="s">
        <v>95</v>
      </c>
      <c r="CJ5" s="59" t="s">
        <v>96</v>
      </c>
      <c r="CK5" s="59" t="s">
        <v>97</v>
      </c>
      <c r="CL5" s="59" t="s">
        <v>98</v>
      </c>
      <c r="CM5" s="153"/>
      <c r="CN5" s="153"/>
      <c r="CO5" s="59" t="s">
        <v>99</v>
      </c>
      <c r="CP5" s="59" t="s">
        <v>100</v>
      </c>
      <c r="CQ5" s="59" t="s">
        <v>103</v>
      </c>
      <c r="CR5" s="59" t="s">
        <v>107</v>
      </c>
      <c r="CS5" s="59" t="s">
        <v>108</v>
      </c>
      <c r="CT5" s="59" t="s">
        <v>93</v>
      </c>
      <c r="CU5" s="59" t="s">
        <v>94</v>
      </c>
      <c r="CV5" s="59" t="s">
        <v>95</v>
      </c>
      <c r="CW5" s="59" t="s">
        <v>96</v>
      </c>
      <c r="CX5" s="59" t="s">
        <v>97</v>
      </c>
      <c r="CY5" s="59" t="s">
        <v>98</v>
      </c>
      <c r="CZ5" s="59" t="s">
        <v>99</v>
      </c>
      <c r="DA5" s="59" t="s">
        <v>105</v>
      </c>
      <c r="DB5" s="59" t="s">
        <v>103</v>
      </c>
      <c r="DC5" s="59" t="s">
        <v>91</v>
      </c>
      <c r="DD5" s="59" t="s">
        <v>92</v>
      </c>
      <c r="DE5" s="59" t="s">
        <v>93</v>
      </c>
      <c r="DF5" s="59" t="s">
        <v>94</v>
      </c>
      <c r="DG5" s="59" t="s">
        <v>95</v>
      </c>
      <c r="DH5" s="59" t="s">
        <v>96</v>
      </c>
      <c r="DI5" s="59" t="s">
        <v>97</v>
      </c>
      <c r="DJ5" s="59" t="s">
        <v>35</v>
      </c>
      <c r="DK5" s="59" t="s">
        <v>99</v>
      </c>
      <c r="DL5" s="59" t="s">
        <v>100</v>
      </c>
      <c r="DM5" s="59" t="s">
        <v>109</v>
      </c>
      <c r="DN5" s="59" t="s">
        <v>91</v>
      </c>
      <c r="DO5" s="59" t="s">
        <v>106</v>
      </c>
      <c r="DP5" s="59" t="s">
        <v>93</v>
      </c>
      <c r="DQ5" s="59" t="s">
        <v>94</v>
      </c>
      <c r="DR5" s="59" t="s">
        <v>95</v>
      </c>
      <c r="DS5" s="59" t="s">
        <v>96</v>
      </c>
      <c r="DT5" s="59" t="s">
        <v>97</v>
      </c>
      <c r="DU5" s="59" t="s">
        <v>98</v>
      </c>
    </row>
    <row r="6" spans="1:125" s="66" customFormat="1" x14ac:dyDescent="0.15">
      <c r="A6" s="49" t="s">
        <v>110</v>
      </c>
      <c r="B6" s="60">
        <f>B8</f>
        <v>2018</v>
      </c>
      <c r="C6" s="60">
        <f t="shared" ref="C6:X6" si="1">C8</f>
        <v>222143</v>
      </c>
      <c r="D6" s="60">
        <f t="shared" si="1"/>
        <v>47</v>
      </c>
      <c r="E6" s="60">
        <f t="shared" si="1"/>
        <v>14</v>
      </c>
      <c r="F6" s="60">
        <f t="shared" si="1"/>
        <v>0</v>
      </c>
      <c r="G6" s="60">
        <f t="shared" si="1"/>
        <v>1</v>
      </c>
      <c r="H6" s="60" t="str">
        <f>SUBSTITUTE(H8,"　","")</f>
        <v>静岡県藤枝市</v>
      </c>
      <c r="I6" s="60" t="str">
        <f t="shared" si="1"/>
        <v>藤枝市営駅前駐車場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41</v>
      </c>
      <c r="S6" s="62" t="str">
        <f t="shared" si="1"/>
        <v>公共施設</v>
      </c>
      <c r="T6" s="62" t="str">
        <f t="shared" si="1"/>
        <v>無</v>
      </c>
      <c r="U6" s="63">
        <f t="shared" si="1"/>
        <v>3661</v>
      </c>
      <c r="V6" s="63">
        <f t="shared" si="1"/>
        <v>114</v>
      </c>
      <c r="W6" s="63">
        <f t="shared" si="1"/>
        <v>100</v>
      </c>
      <c r="X6" s="62" t="str">
        <f t="shared" si="1"/>
        <v>導入なし</v>
      </c>
      <c r="Y6" s="64">
        <f>IF(Y8="-",NA(),Y8)</f>
        <v>125</v>
      </c>
      <c r="Z6" s="64">
        <f t="shared" ref="Z6:AH6" si="2">IF(Z8="-",NA(),Z8)</f>
        <v>184</v>
      </c>
      <c r="AA6" s="64">
        <f t="shared" si="2"/>
        <v>296</v>
      </c>
      <c r="AB6" s="64">
        <f t="shared" si="2"/>
        <v>224</v>
      </c>
      <c r="AC6" s="64">
        <f t="shared" si="2"/>
        <v>307.89999999999998</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60.7</v>
      </c>
      <c r="BG6" s="64">
        <f t="shared" ref="BG6:BO6" si="5">IF(BG8="-",NA(),BG8)</f>
        <v>84.1</v>
      </c>
      <c r="BH6" s="64">
        <f t="shared" si="5"/>
        <v>66</v>
      </c>
      <c r="BI6" s="64">
        <f t="shared" si="5"/>
        <v>55.4</v>
      </c>
      <c r="BJ6" s="64">
        <f t="shared" si="5"/>
        <v>67.5</v>
      </c>
      <c r="BK6" s="64">
        <f t="shared" si="5"/>
        <v>29.9</v>
      </c>
      <c r="BL6" s="64">
        <f t="shared" si="5"/>
        <v>36.1</v>
      </c>
      <c r="BM6" s="64">
        <f t="shared" si="5"/>
        <v>33.9</v>
      </c>
      <c r="BN6" s="64">
        <f t="shared" si="5"/>
        <v>26.5</v>
      </c>
      <c r="BO6" s="64">
        <f t="shared" si="5"/>
        <v>42.1</v>
      </c>
      <c r="BP6" s="61" t="str">
        <f>IF(BP8="-","",IF(BP8="-","【-】","【"&amp;SUBSTITUTE(TEXT(BP8,"#,##0.0"),"-","△")&amp;"】"))</f>
        <v>【26.3】</v>
      </c>
      <c r="BQ6" s="65">
        <f>IF(BQ8="-",NA(),BQ8)</f>
        <v>15030</v>
      </c>
      <c r="BR6" s="65">
        <f t="shared" ref="BR6:BZ6" si="6">IF(BR8="-",NA(),BR8)</f>
        <v>11560</v>
      </c>
      <c r="BS6" s="65">
        <f t="shared" si="6"/>
        <v>16361</v>
      </c>
      <c r="BT6" s="65">
        <f t="shared" si="6"/>
        <v>12905</v>
      </c>
      <c r="BU6" s="65">
        <f t="shared" si="6"/>
        <v>15178</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111</v>
      </c>
      <c r="CM6" s="63">
        <f t="shared" ref="CM6:CN6" si="7">CM8</f>
        <v>137</v>
      </c>
      <c r="CN6" s="63">
        <f t="shared" si="7"/>
        <v>0</v>
      </c>
      <c r="CO6" s="64"/>
      <c r="CP6" s="64"/>
      <c r="CQ6" s="64"/>
      <c r="CR6" s="64"/>
      <c r="CS6" s="64"/>
      <c r="CT6" s="64"/>
      <c r="CU6" s="64"/>
      <c r="CV6" s="64"/>
      <c r="CW6" s="64"/>
      <c r="CX6" s="64"/>
      <c r="CY6" s="61" t="s">
        <v>111</v>
      </c>
      <c r="CZ6" s="64">
        <f>IF(CZ8="-",NA(),CZ8)</f>
        <v>40.799999999999997</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173.7</v>
      </c>
      <c r="DL6" s="64">
        <f t="shared" ref="DL6:DT6" si="9">IF(DL8="-",NA(),DL8)</f>
        <v>186</v>
      </c>
      <c r="DM6" s="64">
        <f t="shared" si="9"/>
        <v>186</v>
      </c>
      <c r="DN6" s="64">
        <f t="shared" si="9"/>
        <v>175.4</v>
      </c>
      <c r="DO6" s="64">
        <f t="shared" si="9"/>
        <v>158.80000000000001</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112</v>
      </c>
      <c r="B7" s="60">
        <f t="shared" ref="B7:X7" si="10">B8</f>
        <v>2018</v>
      </c>
      <c r="C7" s="60">
        <f t="shared" si="10"/>
        <v>222143</v>
      </c>
      <c r="D7" s="60">
        <f t="shared" si="10"/>
        <v>47</v>
      </c>
      <c r="E7" s="60">
        <f t="shared" si="10"/>
        <v>14</v>
      </c>
      <c r="F7" s="60">
        <f t="shared" si="10"/>
        <v>0</v>
      </c>
      <c r="G7" s="60">
        <f t="shared" si="10"/>
        <v>1</v>
      </c>
      <c r="H7" s="60" t="str">
        <f t="shared" si="10"/>
        <v>静岡県　藤枝市</v>
      </c>
      <c r="I7" s="60" t="str">
        <f t="shared" si="10"/>
        <v>藤枝市営駅前駐車場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41</v>
      </c>
      <c r="S7" s="62" t="str">
        <f t="shared" si="10"/>
        <v>公共施設</v>
      </c>
      <c r="T7" s="62" t="str">
        <f t="shared" si="10"/>
        <v>無</v>
      </c>
      <c r="U7" s="63">
        <f t="shared" si="10"/>
        <v>3661</v>
      </c>
      <c r="V7" s="63">
        <f t="shared" si="10"/>
        <v>114</v>
      </c>
      <c r="W7" s="63">
        <f t="shared" si="10"/>
        <v>100</v>
      </c>
      <c r="X7" s="62" t="str">
        <f t="shared" si="10"/>
        <v>導入なし</v>
      </c>
      <c r="Y7" s="64">
        <f>Y8</f>
        <v>125</v>
      </c>
      <c r="Z7" s="64">
        <f t="shared" ref="Z7:AH7" si="11">Z8</f>
        <v>184</v>
      </c>
      <c r="AA7" s="64">
        <f t="shared" si="11"/>
        <v>296</v>
      </c>
      <c r="AB7" s="64">
        <f t="shared" si="11"/>
        <v>224</v>
      </c>
      <c r="AC7" s="64">
        <f t="shared" si="11"/>
        <v>307.89999999999998</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60.7</v>
      </c>
      <c r="BG7" s="64">
        <f t="shared" ref="BG7:BO7" si="14">BG8</f>
        <v>84.1</v>
      </c>
      <c r="BH7" s="64">
        <f t="shared" si="14"/>
        <v>66</v>
      </c>
      <c r="BI7" s="64">
        <f t="shared" si="14"/>
        <v>55.4</v>
      </c>
      <c r="BJ7" s="64">
        <f t="shared" si="14"/>
        <v>67.5</v>
      </c>
      <c r="BK7" s="64">
        <f t="shared" si="14"/>
        <v>29.9</v>
      </c>
      <c r="BL7" s="64">
        <f t="shared" si="14"/>
        <v>36.1</v>
      </c>
      <c r="BM7" s="64">
        <f t="shared" si="14"/>
        <v>33.9</v>
      </c>
      <c r="BN7" s="64">
        <f t="shared" si="14"/>
        <v>26.5</v>
      </c>
      <c r="BO7" s="64">
        <f t="shared" si="14"/>
        <v>42.1</v>
      </c>
      <c r="BP7" s="61"/>
      <c r="BQ7" s="65">
        <f>BQ8</f>
        <v>15030</v>
      </c>
      <c r="BR7" s="65">
        <f t="shared" ref="BR7:BZ7" si="15">BR8</f>
        <v>11560</v>
      </c>
      <c r="BS7" s="65">
        <f t="shared" si="15"/>
        <v>16361</v>
      </c>
      <c r="BT7" s="65">
        <f t="shared" si="15"/>
        <v>12905</v>
      </c>
      <c r="BU7" s="65">
        <f t="shared" si="15"/>
        <v>15178</v>
      </c>
      <c r="BV7" s="65">
        <f t="shared" si="15"/>
        <v>18295</v>
      </c>
      <c r="BW7" s="65">
        <f t="shared" si="15"/>
        <v>22959</v>
      </c>
      <c r="BX7" s="65">
        <f t="shared" si="15"/>
        <v>22148</v>
      </c>
      <c r="BY7" s="65">
        <f t="shared" si="15"/>
        <v>24086</v>
      </c>
      <c r="BZ7" s="65">
        <f t="shared" si="15"/>
        <v>23885</v>
      </c>
      <c r="CA7" s="63"/>
      <c r="CB7" s="64" t="s">
        <v>113</v>
      </c>
      <c r="CC7" s="64" t="s">
        <v>113</v>
      </c>
      <c r="CD7" s="64" t="s">
        <v>113</v>
      </c>
      <c r="CE7" s="64" t="s">
        <v>113</v>
      </c>
      <c r="CF7" s="64" t="s">
        <v>113</v>
      </c>
      <c r="CG7" s="64" t="s">
        <v>113</v>
      </c>
      <c r="CH7" s="64" t="s">
        <v>113</v>
      </c>
      <c r="CI7" s="64" t="s">
        <v>113</v>
      </c>
      <c r="CJ7" s="64" t="s">
        <v>113</v>
      </c>
      <c r="CK7" s="64" t="s">
        <v>114</v>
      </c>
      <c r="CL7" s="61"/>
      <c r="CM7" s="63">
        <f>CM8</f>
        <v>137</v>
      </c>
      <c r="CN7" s="63">
        <f>CN8</f>
        <v>0</v>
      </c>
      <c r="CO7" s="64" t="s">
        <v>113</v>
      </c>
      <c r="CP7" s="64" t="s">
        <v>113</v>
      </c>
      <c r="CQ7" s="64" t="s">
        <v>113</v>
      </c>
      <c r="CR7" s="64" t="s">
        <v>113</v>
      </c>
      <c r="CS7" s="64" t="s">
        <v>113</v>
      </c>
      <c r="CT7" s="64" t="s">
        <v>113</v>
      </c>
      <c r="CU7" s="64" t="s">
        <v>113</v>
      </c>
      <c r="CV7" s="64" t="s">
        <v>113</v>
      </c>
      <c r="CW7" s="64" t="s">
        <v>113</v>
      </c>
      <c r="CX7" s="64" t="s">
        <v>111</v>
      </c>
      <c r="CY7" s="61"/>
      <c r="CZ7" s="64">
        <f>CZ8</f>
        <v>40.799999999999997</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173.7</v>
      </c>
      <c r="DL7" s="64">
        <f t="shared" ref="DL7:DT7" si="17">DL8</f>
        <v>186</v>
      </c>
      <c r="DM7" s="64">
        <f t="shared" si="17"/>
        <v>186</v>
      </c>
      <c r="DN7" s="64">
        <f t="shared" si="17"/>
        <v>175.4</v>
      </c>
      <c r="DO7" s="64">
        <f t="shared" si="17"/>
        <v>158.80000000000001</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222143</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41</v>
      </c>
      <c r="S8" s="69" t="s">
        <v>125</v>
      </c>
      <c r="T8" s="69" t="s">
        <v>126</v>
      </c>
      <c r="U8" s="70">
        <v>3661</v>
      </c>
      <c r="V8" s="70">
        <v>114</v>
      </c>
      <c r="W8" s="70">
        <v>100</v>
      </c>
      <c r="X8" s="69" t="s">
        <v>127</v>
      </c>
      <c r="Y8" s="71">
        <v>125</v>
      </c>
      <c r="Z8" s="71">
        <v>184</v>
      </c>
      <c r="AA8" s="71">
        <v>296</v>
      </c>
      <c r="AB8" s="71">
        <v>224</v>
      </c>
      <c r="AC8" s="71">
        <v>307.89999999999998</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60.7</v>
      </c>
      <c r="BG8" s="71">
        <v>84.1</v>
      </c>
      <c r="BH8" s="71">
        <v>66</v>
      </c>
      <c r="BI8" s="71">
        <v>55.4</v>
      </c>
      <c r="BJ8" s="71">
        <v>67.5</v>
      </c>
      <c r="BK8" s="71">
        <v>29.9</v>
      </c>
      <c r="BL8" s="71">
        <v>36.1</v>
      </c>
      <c r="BM8" s="71">
        <v>33.9</v>
      </c>
      <c r="BN8" s="71">
        <v>26.5</v>
      </c>
      <c r="BO8" s="71">
        <v>42.1</v>
      </c>
      <c r="BP8" s="68">
        <v>26.3</v>
      </c>
      <c r="BQ8" s="72">
        <v>15030</v>
      </c>
      <c r="BR8" s="72">
        <v>11560</v>
      </c>
      <c r="BS8" s="72">
        <v>16361</v>
      </c>
      <c r="BT8" s="73">
        <v>12905</v>
      </c>
      <c r="BU8" s="73">
        <v>15178</v>
      </c>
      <c r="BV8" s="72">
        <v>18295</v>
      </c>
      <c r="BW8" s="72">
        <v>22959</v>
      </c>
      <c r="BX8" s="72">
        <v>22148</v>
      </c>
      <c r="BY8" s="72">
        <v>24086</v>
      </c>
      <c r="BZ8" s="72">
        <v>23885</v>
      </c>
      <c r="CA8" s="70">
        <v>16102</v>
      </c>
      <c r="CB8" s="71" t="s">
        <v>119</v>
      </c>
      <c r="CC8" s="71" t="s">
        <v>119</v>
      </c>
      <c r="CD8" s="71" t="s">
        <v>119</v>
      </c>
      <c r="CE8" s="71" t="s">
        <v>119</v>
      </c>
      <c r="CF8" s="71" t="s">
        <v>119</v>
      </c>
      <c r="CG8" s="71" t="s">
        <v>119</v>
      </c>
      <c r="CH8" s="71" t="s">
        <v>119</v>
      </c>
      <c r="CI8" s="71" t="s">
        <v>119</v>
      </c>
      <c r="CJ8" s="71" t="s">
        <v>119</v>
      </c>
      <c r="CK8" s="71" t="s">
        <v>119</v>
      </c>
      <c r="CL8" s="68" t="s">
        <v>119</v>
      </c>
      <c r="CM8" s="70">
        <v>137</v>
      </c>
      <c r="CN8" s="70">
        <v>0</v>
      </c>
      <c r="CO8" s="71" t="s">
        <v>119</v>
      </c>
      <c r="CP8" s="71" t="s">
        <v>119</v>
      </c>
      <c r="CQ8" s="71" t="s">
        <v>119</v>
      </c>
      <c r="CR8" s="71" t="s">
        <v>119</v>
      </c>
      <c r="CS8" s="71" t="s">
        <v>119</v>
      </c>
      <c r="CT8" s="71" t="s">
        <v>119</v>
      </c>
      <c r="CU8" s="71" t="s">
        <v>119</v>
      </c>
      <c r="CV8" s="71" t="s">
        <v>119</v>
      </c>
      <c r="CW8" s="71" t="s">
        <v>119</v>
      </c>
      <c r="CX8" s="71" t="s">
        <v>119</v>
      </c>
      <c r="CY8" s="68" t="s">
        <v>119</v>
      </c>
      <c r="CZ8" s="71">
        <v>40.799999999999997</v>
      </c>
      <c r="DA8" s="71">
        <v>0</v>
      </c>
      <c r="DB8" s="71">
        <v>0</v>
      </c>
      <c r="DC8" s="71">
        <v>0</v>
      </c>
      <c r="DD8" s="71">
        <v>0</v>
      </c>
      <c r="DE8" s="71">
        <v>1098.3</v>
      </c>
      <c r="DF8" s="71">
        <v>655.5</v>
      </c>
      <c r="DG8" s="71">
        <v>316.8</v>
      </c>
      <c r="DH8" s="71">
        <v>113.9</v>
      </c>
      <c r="DI8" s="71">
        <v>101</v>
      </c>
      <c r="DJ8" s="68">
        <v>103.6</v>
      </c>
      <c r="DK8" s="71">
        <v>173.7</v>
      </c>
      <c r="DL8" s="71">
        <v>186</v>
      </c>
      <c r="DM8" s="71">
        <v>186</v>
      </c>
      <c r="DN8" s="71">
        <v>175.4</v>
      </c>
      <c r="DO8" s="71">
        <v>158.80000000000001</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2020-01-30T07:39:10Z</cp:lastPrinted>
  <dcterms:created xsi:type="dcterms:W3CDTF">2019-12-05T07:23:53Z</dcterms:created>
  <dcterms:modified xsi:type="dcterms:W3CDTF">2020-01-30T07:39:13Z</dcterms:modified>
  <cp:category/>
</cp:coreProperties>
</file>