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md3YyMBEvCW3ZLLjI01avfxomEM3IKprYr47GqC6czg85F72SYG+hq6JpwtWjlj6kyEr29nrNXRsNa3o+laQ==" workbookSaltValue="6Dt3WSTfmwVngVakLS4hXw==" workbookSpinCount="100000"/>
  <bookViews>
    <workbookView xWindow="0" yWindow="0" windowWidth="15360" windowHeight="7635"/>
  </bookViews>
  <sheets>
    <sheet name="法非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<sst xmlns:r="http://schemas.openxmlformats.org/officeDocument/2006/relationships" xmlns="http://schemas.openxmlformats.org/spreadsheetml/2006/main" count="109" uniqueCount="109">
  <si>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</si>
  <si>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</si>
  <si>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</si>
  <si>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</si>
  <si>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</si>
  <si>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</si>
  <si>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</si>
  <si>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</si>
  <si>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t>⑦施設利用率(％)</t>
    <rPh sb="1" eb="3">
      <t>シセツ</t>
    </rPh>
    <rPh sb="3" eb="6">
      <t>リヨウリツ</t>
    </rPh>
    <phoneticPr fontId="1"/>
  </si>
  <si>
    <t>管理者の情報</t>
    <rPh sb="0" eb="2">
      <t>カンリ</t>
    </rPh>
    <rPh sb="2" eb="3">
      <t>シャ</t>
    </rPh>
    <rPh sb="4" eb="6">
      <t>ジョウホウ</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</si>
  <si>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</si>
  <si>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</si>
  <si>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</si>
  <si>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</si>
  <si>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</si>
  <si>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グラフ凡例</t>
    <rPh sb="3" eb="5">
      <t>ハンレイ</t>
    </rPh>
    <phoneticPr fontId="1"/>
  </si>
  <si>
    <t>水道事業(法非適用)</t>
    <rPh sb="0" eb="2">
      <t>スイドウ</t>
    </rPh>
    <rPh sb="2" eb="4">
      <t>ジギョウ</t>
    </rPh>
    <phoneticPr fontId="1"/>
  </si>
  <si>
    <t>【】</t>
  </si>
  <si>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</si>
  <si>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</si>
  <si>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</si>
  <si>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</si>
  <si>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</si>
  <si>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</si>
  <si>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</si>
  <si>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</si>
  <si>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</si>
  <si>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</si>
  <si>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</si>
  <si>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</si>
  <si>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</si>
  <si>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</si>
  <si>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</si>
  <si>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分析欄</t>
    <rPh sb="0" eb="2">
      <t>ブンセキ</t>
    </rPh>
    <rPh sb="2" eb="3">
      <t>ラン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</si>
  <si>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</si>
  <si>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</si>
  <si>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</si>
  <si>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</si>
  <si>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</si>
  <si>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</si>
  <si>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</si>
  <si>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</si>
  <si>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</si>
  <si>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</si>
  <si>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</si>
  <si>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</si>
  <si>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</si>
  <si>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</si>
  <si>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</si>
  <si>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</si>
  <si>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</si>
  <si>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</si>
  <si>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</si>
  <si>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</si>
  <si>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</si>
  <si>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</si>
  <si>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</si>
  <si>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</si>
  <si>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</si>
  <si>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</si>
  <si>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</si>
  <si>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</si>
  <si>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</si>
  <si>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</si>
  <si>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</si>
  <si>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</si>
  <si>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</si>
  <si>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</si>
  <si>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</si>
  <si>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</si>
  <si>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</si>
  <si>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</si>
  <si>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</si>
  <si>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</si>
  <si>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</si>
  <si>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</si>
  <si>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</si>
  <si>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</si>
  <si>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</si>
  <si>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</si>
  <si>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</si>
  <si>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</si>
  <si>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</si>
  <si>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</si>
  <si>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</si>
  <si>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</si>
  <si>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</si>
  <si>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</si>
  <si>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</si>
  <si>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</si>
  <si>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</si>
  <si>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</si>
  <si>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</si>
  <si>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</si>
  <si>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藤枝市</t>
  </si>
  <si>
    <t>法非適用</t>
  </si>
  <si>
    <t>水道事業</t>
  </si>
  <si>
    <t>簡易水道事業</t>
  </si>
  <si>
    <t>D4</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</si>
  <si>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</si>
  <si>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</si>
  <si>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</si>
  <si>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</si>
  <si>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</si>
  <si>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</si>
  <si>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</si>
  <si>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③管路更新率は更新工事の実績がないため数値が出ていません。
有収率の維持や耐震化のため、老朽化した管路の更新が必要であり、経営改善を考慮した計画を立てなければならないと考えます。</t>
    <rPh sb="1" eb="3">
      <t>カンロ</t>
    </rPh>
    <rPh sb="3" eb="5">
      <t>コウシン</t>
    </rPh>
    <rPh sb="5" eb="6">
      <t>リツ</t>
    </rPh>
    <rPh sb="7" eb="9">
      <t>コウシン</t>
    </rPh>
    <rPh sb="9" eb="11">
      <t>コウジ</t>
    </rPh>
    <rPh sb="12" eb="14">
      <t>ジッセキ</t>
    </rPh>
    <rPh sb="19" eb="21">
      <t>スウチ</t>
    </rPh>
    <rPh sb="22" eb="23">
      <t>デ</t>
    </rPh>
    <rPh sb="30" eb="32">
      <t>ユウシュウ</t>
    </rPh>
    <rPh sb="32" eb="33">
      <t>リツ</t>
    </rPh>
    <rPh sb="34" eb="36">
      <t>イジ</t>
    </rPh>
    <rPh sb="37" eb="40">
      <t>タイシンカ</t>
    </rPh>
    <rPh sb="44" eb="47">
      <t>ロウキュウカ</t>
    </rPh>
    <rPh sb="49" eb="51">
      <t>カンロ</t>
    </rPh>
    <rPh sb="52" eb="54">
      <t>コウシン</t>
    </rPh>
    <rPh sb="55" eb="57">
      <t>ヒツヨウ</t>
    </rPh>
    <rPh sb="61" eb="63">
      <t>ケイエイ</t>
    </rPh>
    <rPh sb="63" eb="65">
      <t>カイゼン</t>
    </rPh>
    <rPh sb="66" eb="68">
      <t>コウリョ</t>
    </rPh>
    <rPh sb="70" eb="72">
      <t>ケイカク</t>
    </rPh>
    <rPh sb="73" eb="74">
      <t>タ</t>
    </rPh>
    <rPh sb="84" eb="85">
      <t>カンガ</t>
    </rPh>
    <phoneticPr fontId="1"/>
  </si>
  <si>
    <t xml:space="preserve">全体的には類似団体平均値よりも良い数値ですが、料金回収率はとても低く給水収益以外への依存が大きいです。また、施設や管路の維持管理のみを実施し給水原価を抑えてはいますが経営は大変厳しい状況です。
今後、継続して事業を行っていくためにも施設の更新計画を検討し、安定的な経営対策に取り組む必要があると考えます。
</t>
    <rPh sb="0" eb="3">
      <t>ゼンタイテキ</t>
    </rPh>
    <rPh sb="5" eb="7">
      <t>ルイジ</t>
    </rPh>
    <rPh sb="7" eb="9">
      <t>ダンタイ</t>
    </rPh>
    <rPh sb="9" eb="12">
      <t>ヘイキンチ</t>
    </rPh>
    <rPh sb="15" eb="16">
      <t>ヨ</t>
    </rPh>
    <rPh sb="17" eb="19">
      <t>スウチ</t>
    </rPh>
    <rPh sb="23" eb="25">
      <t>リョウキン</t>
    </rPh>
    <rPh sb="25" eb="27">
      <t>カイシュウ</t>
    </rPh>
    <rPh sb="27" eb="28">
      <t>リツ</t>
    </rPh>
    <rPh sb="32" eb="33">
      <t>ヒク</t>
    </rPh>
    <rPh sb="34" eb="36">
      <t>キュウスイ</t>
    </rPh>
    <rPh sb="36" eb="38">
      <t>シュウエキ</t>
    </rPh>
    <rPh sb="38" eb="40">
      <t>イガイ</t>
    </rPh>
    <rPh sb="42" eb="44">
      <t>イゾン</t>
    </rPh>
    <rPh sb="45" eb="46">
      <t>オオ</t>
    </rPh>
    <rPh sb="54" eb="56">
      <t>シセツ</t>
    </rPh>
    <rPh sb="57" eb="59">
      <t>カンロ</t>
    </rPh>
    <rPh sb="60" eb="62">
      <t>イジ</t>
    </rPh>
    <rPh sb="62" eb="64">
      <t>カンリ</t>
    </rPh>
    <rPh sb="67" eb="69">
      <t>ジッシ</t>
    </rPh>
    <rPh sb="70" eb="72">
      <t>キュウスイ</t>
    </rPh>
    <rPh sb="72" eb="74">
      <t>ゲンカ</t>
    </rPh>
    <rPh sb="75" eb="76">
      <t>オサ</t>
    </rPh>
    <rPh sb="83" eb="85">
      <t>ケイエイ</t>
    </rPh>
    <rPh sb="86" eb="88">
      <t>タイヘン</t>
    </rPh>
    <rPh sb="88" eb="89">
      <t>キビ</t>
    </rPh>
    <rPh sb="91" eb="93">
      <t>ジョウキョウ</t>
    </rPh>
    <rPh sb="97" eb="99">
      <t>コンゴ</t>
    </rPh>
    <rPh sb="100" eb="102">
      <t>ケイゾク</t>
    </rPh>
    <rPh sb="104" eb="106">
      <t>ジギョウ</t>
    </rPh>
    <rPh sb="107" eb="108">
      <t>オコナ</t>
    </rPh>
    <rPh sb="116" eb="118">
      <t>シセツ</t>
    </rPh>
    <rPh sb="119" eb="121">
      <t>コウシン</t>
    </rPh>
    <rPh sb="121" eb="123">
      <t>ケイカク</t>
    </rPh>
    <rPh sb="124" eb="126">
      <t>ケントウ</t>
    </rPh>
    <rPh sb="128" eb="131">
      <t>アンテイテキ</t>
    </rPh>
    <rPh sb="132" eb="134">
      <t>ケイエイ</t>
    </rPh>
    <rPh sb="134" eb="136">
      <t>タイサク</t>
    </rPh>
    <rPh sb="147" eb="148">
      <t>カンガ</t>
    </rPh>
    <phoneticPr fontId="1"/>
  </si>
  <si>
    <t>①収益的収支比率は、類似団体平均値よりは高いですが１００％未満です。１００％に近づけるための更なる経営改善に向けた取り組みが必要と考えます。
④企業債残高対給水収益比率は、類似団体平均値よりも大幅に低いです。更新投資のための新たな借り入れが少ない状況です。
⑤料金回収率は、類似団体平均値よりも低く、給水収益以外の収入で補われている状況です。費用削減や更新投資等の財源確保が必要と考えます。
⑥給水原価は、類似団体平均値よりも低いですが、費用が最低限の維持管理のみであることや企業債残高が低いことによるものと考えます。
⑦施設利用率は、類似団体平均値よりも高い値を保っていますが、給水人口の減少とともに施設規模の見直しも必要であると考えます。
⑧有収率は、類似団体平均値よりも高いですが、給水水量が収益に結びついていない状況です。</t>
    <rPh sb="1" eb="4">
      <t>シュウエキテキ</t>
    </rPh>
    <rPh sb="4" eb="6">
      <t>シュウシ</t>
    </rPh>
    <rPh sb="6" eb="8">
      <t>ヒリツ</t>
    </rPh>
    <rPh sb="10" eb="12">
      <t>ルイジ</t>
    </rPh>
    <rPh sb="12" eb="14">
      <t>ダンタイ</t>
    </rPh>
    <rPh sb="14" eb="17">
      <t>ヘイキンチ</t>
    </rPh>
    <rPh sb="20" eb="21">
      <t>タカ</t>
    </rPh>
    <rPh sb="29" eb="31">
      <t>ミマン</t>
    </rPh>
    <rPh sb="39" eb="40">
      <t>チカ</t>
    </rPh>
    <rPh sb="46" eb="47">
      <t>サラ</t>
    </rPh>
    <rPh sb="49" eb="51">
      <t>ケイエイ</t>
    </rPh>
    <rPh sb="51" eb="53">
      <t>カイゼン</t>
    </rPh>
    <rPh sb="54" eb="55">
      <t>ム</t>
    </rPh>
    <rPh sb="62" eb="64">
      <t>ヒツヨウ</t>
    </rPh>
    <rPh sb="65" eb="66">
      <t>カンガ</t>
    </rPh>
    <rPh sb="72" eb="74">
      <t>キギョウ</t>
    </rPh>
    <rPh sb="74" eb="75">
      <t>サイ</t>
    </rPh>
    <rPh sb="75" eb="77">
      <t>ザンダカ</t>
    </rPh>
    <rPh sb="77" eb="78">
      <t>タイ</t>
    </rPh>
    <rPh sb="78" eb="80">
      <t>キュウスイ</t>
    </rPh>
    <rPh sb="80" eb="82">
      <t>シュウエキ</t>
    </rPh>
    <rPh sb="82" eb="84">
      <t>ヒリツ</t>
    </rPh>
    <rPh sb="86" eb="88">
      <t>ルイジ</t>
    </rPh>
    <rPh sb="88" eb="90">
      <t>ダンタイ</t>
    </rPh>
    <rPh sb="90" eb="93">
      <t>ヘイキンチ</t>
    </rPh>
    <rPh sb="96" eb="98">
      <t>オオハバ</t>
    </rPh>
    <rPh sb="99" eb="100">
      <t>ヒク</t>
    </rPh>
    <rPh sb="104" eb="106">
      <t>コウシン</t>
    </rPh>
    <rPh sb="106" eb="108">
      <t>トウシ</t>
    </rPh>
    <rPh sb="112" eb="113">
      <t>アラ</t>
    </rPh>
    <rPh sb="115" eb="116">
      <t>カ</t>
    </rPh>
    <rPh sb="117" eb="118">
      <t>イ</t>
    </rPh>
    <rPh sb="120" eb="121">
      <t>スク</t>
    </rPh>
    <rPh sb="123" eb="125">
      <t>ジョウキョウ</t>
    </rPh>
    <rPh sb="130" eb="132">
      <t>リョウキン</t>
    </rPh>
    <rPh sb="132" eb="134">
      <t>カイシュウ</t>
    </rPh>
    <rPh sb="134" eb="135">
      <t>リツ</t>
    </rPh>
    <rPh sb="137" eb="139">
      <t>ルイジ</t>
    </rPh>
    <rPh sb="141" eb="144">
      <t>ヘイキンチ</t>
    </rPh>
    <rPh sb="147" eb="148">
      <t>ヒク</t>
    </rPh>
    <rPh sb="150" eb="152">
      <t>キュウスイ</t>
    </rPh>
    <rPh sb="152" eb="154">
      <t>シュウエキ</t>
    </rPh>
    <rPh sb="154" eb="156">
      <t>イガイ</t>
    </rPh>
    <rPh sb="157" eb="159">
      <t>シュウニュウ</t>
    </rPh>
    <rPh sb="160" eb="161">
      <t>オギナ</t>
    </rPh>
    <rPh sb="166" eb="168">
      <t>ジョウキョウ</t>
    </rPh>
    <rPh sb="171" eb="173">
      <t>ヒヨウ</t>
    </rPh>
    <rPh sb="173" eb="175">
      <t>サクゲン</t>
    </rPh>
    <rPh sb="176" eb="178">
      <t>コウシン</t>
    </rPh>
    <rPh sb="178" eb="180">
      <t>トウシ</t>
    </rPh>
    <rPh sb="180" eb="181">
      <t>トウ</t>
    </rPh>
    <rPh sb="182" eb="184">
      <t>ザイゲン</t>
    </rPh>
    <rPh sb="184" eb="186">
      <t>カクホ</t>
    </rPh>
    <rPh sb="187" eb="189">
      <t>ヒツヨウ</t>
    </rPh>
    <rPh sb="190" eb="191">
      <t>カンガ</t>
    </rPh>
    <rPh sb="197" eb="199">
      <t>キュウスイ</t>
    </rPh>
    <rPh sb="199" eb="201">
      <t>ゲンカ</t>
    </rPh>
    <rPh sb="203" eb="205">
      <t>ルイジ</t>
    </rPh>
    <rPh sb="205" eb="207">
      <t>ダンタイ</t>
    </rPh>
    <rPh sb="207" eb="210">
      <t>ヘイキンチ</t>
    </rPh>
    <rPh sb="213" eb="214">
      <t>ヒク</t>
    </rPh>
    <rPh sb="219" eb="221">
      <t>ヒヨウ</t>
    </rPh>
    <rPh sb="222" eb="225">
      <t>サイテイゲン</t>
    </rPh>
    <rPh sb="226" eb="228">
      <t>イジ</t>
    </rPh>
    <rPh sb="228" eb="230">
      <t>カンリ</t>
    </rPh>
    <rPh sb="238" eb="240">
      <t>キギョウ</t>
    </rPh>
    <rPh sb="240" eb="241">
      <t>サイ</t>
    </rPh>
    <rPh sb="241" eb="243">
      <t>ザンダカ</t>
    </rPh>
    <rPh sb="244" eb="245">
      <t>ヒク</t>
    </rPh>
    <rPh sb="254" eb="255">
      <t>カンガ</t>
    </rPh>
    <rPh sb="261" eb="263">
      <t>シセツ</t>
    </rPh>
    <rPh sb="263" eb="266">
      <t>リヨウリツ</t>
    </rPh>
    <rPh sb="268" eb="270">
      <t>ルイジ</t>
    </rPh>
    <rPh sb="270" eb="272">
      <t>ダンタイ</t>
    </rPh>
    <rPh sb="272" eb="275">
      <t>ヘイキンチ</t>
    </rPh>
    <rPh sb="278" eb="279">
      <t>タカ</t>
    </rPh>
    <rPh sb="280" eb="281">
      <t>アタイ</t>
    </rPh>
    <rPh sb="282" eb="283">
      <t>タモ</t>
    </rPh>
    <rPh sb="290" eb="292">
      <t>キュウスイ</t>
    </rPh>
    <rPh sb="292" eb="294">
      <t>ジンコウ</t>
    </rPh>
    <rPh sb="295" eb="297">
      <t>ゲンショウ</t>
    </rPh>
    <rPh sb="301" eb="303">
      <t>シセツ</t>
    </rPh>
    <rPh sb="303" eb="305">
      <t>キボ</t>
    </rPh>
    <rPh sb="306" eb="308">
      <t>ミナオ</t>
    </rPh>
    <rPh sb="310" eb="312">
      <t>ヒツヨウ</t>
    </rPh>
    <rPh sb="316" eb="317">
      <t>カンガ</t>
    </rPh>
    <rPh sb="323" eb="325">
      <t>ユウシュウ</t>
    </rPh>
    <rPh sb="325" eb="326">
      <t>リツ</t>
    </rPh>
    <rPh sb="328" eb="330">
      <t>ルイジ</t>
    </rPh>
    <rPh sb="330" eb="332">
      <t>ダンタイ</t>
    </rPh>
    <rPh sb="332" eb="335">
      <t>ヘイキンチ</t>
    </rPh>
    <rPh sb="338" eb="339">
      <t>タカ</t>
    </rPh>
    <rPh sb="344" eb="346">
      <t>キュウスイ</t>
    </rPh>
    <rPh sb="346" eb="348">
      <t>スイリョウ</t>
    </rPh>
    <rPh sb="349" eb="351">
      <t>シュウエキ</t>
    </rPh>
    <rPh sb="352" eb="353">
      <t>ムス</t>
    </rPh>
    <rPh sb="360" eb="362">
      <t>ジョウキョウ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</si>
</sst>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0;&quot;△&quot;#,##0.00"/>
    <numFmt numFmtId="179" formatCode="#,##0.00;&quot;△&quot;#,##0.00;&quot;-&quot;"/>
    <numFmt numFmtId="177" formatCode="#,##0;&quot;△&quot;#,##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79"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0.91</c:v>
                </c:pt>
                <c:pt idx="1">
                  <c:v>1.26</c:v>
                </c:pt>
                <c:pt idx="2">
                  <c:v>0.78</c:v>
                </c:pt>
                <c:pt idx="3">
                  <c:v>0.56999999999999995</c:v>
                </c:pt>
                <c:pt idx="4">
                  <c:v>0.62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69.040000000000006</c:v>
                </c:pt>
                <c:pt idx="1">
                  <c:v>69.55</c:v>
                </c:pt>
                <c:pt idx="2">
                  <c:v>68.23</c:v>
                </c:pt>
                <c:pt idx="3">
                  <c:v>68.260000000000005</c:v>
                </c:pt>
                <c:pt idx="4">
                  <c:v>68.959999999999994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48.36</c:v>
                </c:pt>
                <c:pt idx="1">
                  <c:v>48.7</c:v>
                </c:pt>
                <c:pt idx="2">
                  <c:v>46.9</c:v>
                </c:pt>
                <c:pt idx="3">
                  <c:v>47.95</c:v>
                </c:pt>
                <c:pt idx="4">
                  <c:v>48.26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81.86</c:v>
                </c:pt>
                <c:pt idx="1">
                  <c:v>79.84</c:v>
                </c:pt>
                <c:pt idx="2">
                  <c:v>85.23</c:v>
                </c:pt>
                <c:pt idx="3">
                  <c:v>78.25</c:v>
                </c:pt>
                <c:pt idx="4">
                  <c:v>77.180000000000007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75.239999999999995</c:v>
                </c:pt>
                <c:pt idx="1">
                  <c:v>74.959999999999994</c:v>
                </c:pt>
                <c:pt idx="2">
                  <c:v>74.63</c:v>
                </c:pt>
                <c:pt idx="3">
                  <c:v>74.900000000000006</c:v>
                </c:pt>
                <c:pt idx="4">
                  <c:v>72.72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84.71</c:v>
                </c:pt>
                <c:pt idx="1">
                  <c:v>86.5</c:v>
                </c:pt>
                <c:pt idx="2">
                  <c:v>87.03</c:v>
                </c:pt>
                <c:pt idx="3">
                  <c:v>86.53</c:v>
                </c:pt>
                <c:pt idx="4">
                  <c:v>93.23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73.06</c:v>
                </c:pt>
                <c:pt idx="1">
                  <c:v>72.03</c:v>
                </c:pt>
                <c:pt idx="2">
                  <c:v>72.11</c:v>
                </c:pt>
                <c:pt idx="3">
                  <c:v>74.05</c:v>
                </c:pt>
                <c:pt idx="4">
                  <c:v>73.25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385.29</c:v>
                </c:pt>
                <c:pt idx="1">
                  <c:v>352.43</c:v>
                </c:pt>
                <c:pt idx="2">
                  <c:v>307.23</c:v>
                </c:pt>
                <c:pt idx="3">
                  <c:v>300.42</c:v>
                </c:pt>
                <c:pt idx="4">
                  <c:v>350.79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1486.62</c:v>
                </c:pt>
                <c:pt idx="1">
                  <c:v>1510.14</c:v>
                </c:pt>
                <c:pt idx="2">
                  <c:v>1595.62</c:v>
                </c:pt>
                <c:pt idx="3">
                  <c:v>1302.33</c:v>
                </c:pt>
                <c:pt idx="4">
                  <c:v>1274.21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42.47</c:v>
                </c:pt>
                <c:pt idx="1">
                  <c:v>36.69</c:v>
                </c:pt>
                <c:pt idx="2">
                  <c:v>43.19</c:v>
                </c:pt>
                <c:pt idx="3">
                  <c:v>40.729999999999997</c:v>
                </c:pt>
                <c:pt idx="4">
                  <c:v>31.43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24.39</c:v>
                </c:pt>
                <c:pt idx="1">
                  <c:v>22.67</c:v>
                </c:pt>
                <c:pt idx="2">
                  <c:v>37.92</c:v>
                </c:pt>
                <c:pt idx="3">
                  <c:v>40.89</c:v>
                </c:pt>
                <c:pt idx="4">
                  <c:v>41.25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230.73</c:v>
                </c:pt>
                <c:pt idx="1">
                  <c:v>268.37</c:v>
                </c:pt>
                <c:pt idx="2">
                  <c:v>228.09</c:v>
                </c:pt>
                <c:pt idx="3">
                  <c:v>242.62</c:v>
                </c:pt>
                <c:pt idx="4">
                  <c:v>311.18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734.18</c:v>
                </c:pt>
                <c:pt idx="1">
                  <c:v>789.62</c:v>
                </c:pt>
                <c:pt idx="2">
                  <c:v>423.18</c:v>
                </c:pt>
                <c:pt idx="3">
                  <c:v>383.2</c:v>
                </c:pt>
                <c:pt idx="4">
                  <c:v>383.25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【75.60】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【1,074.14】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379325" y="67437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【55.95】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【296.40】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workbookViewId="0">
      <selection activeCell="B2" sqref="B2:BZ4"/>
    </sheetView>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藤枝市</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7</v>
      </c>
      <c r="J7" s="5"/>
      <c r="K7" s="5"/>
      <c r="L7" s="5"/>
      <c r="M7" s="5"/>
      <c r="N7" s="5"/>
      <c r="O7" s="5"/>
      <c r="P7" s="5" t="s">
        <v>0</v>
      </c>
      <c r="Q7" s="5"/>
      <c r="R7" s="5"/>
      <c r="S7" s="5"/>
      <c r="T7" s="5"/>
      <c r="U7" s="5"/>
      <c r="V7" s="5"/>
      <c r="W7" s="5" t="s">
        <v>5</v>
      </c>
      <c r="X7" s="5"/>
      <c r="Y7" s="5"/>
      <c r="Z7" s="5"/>
      <c r="AA7" s="5"/>
      <c r="AB7" s="5"/>
      <c r="AC7" s="5"/>
      <c r="AD7" s="5" t="s">
        <v>9</v>
      </c>
      <c r="AE7" s="5"/>
      <c r="AF7" s="5"/>
      <c r="AG7" s="5"/>
      <c r="AH7" s="5"/>
      <c r="AI7" s="5"/>
      <c r="AJ7" s="5"/>
      <c r="AK7" s="2"/>
      <c r="AL7" s="5" t="s">
        <v>10</v>
      </c>
      <c r="AM7" s="5"/>
      <c r="AN7" s="5"/>
      <c r="AO7" s="5"/>
      <c r="AP7" s="5"/>
      <c r="AQ7" s="5"/>
      <c r="AR7" s="5"/>
      <c r="AS7" s="5"/>
      <c r="AT7" s="5" t="s">
        <v>14</v>
      </c>
      <c r="AU7" s="5"/>
      <c r="AV7" s="5"/>
      <c r="AW7" s="5"/>
      <c r="AX7" s="5"/>
      <c r="AY7" s="5"/>
      <c r="AZ7" s="5"/>
      <c r="BA7" s="5"/>
      <c r="BB7" s="5" t="s">
        <v>11</v>
      </c>
      <c r="BC7" s="5"/>
      <c r="BD7" s="5"/>
      <c r="BE7" s="5"/>
      <c r="BF7" s="5"/>
      <c r="BG7" s="5"/>
      <c r="BH7" s="5"/>
      <c r="BI7" s="5"/>
      <c r="BJ7" s="3"/>
      <c r="BK7" s="3"/>
      <c r="BL7" s="27" t="s">
        <v>15</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2">
        <f>データ!$R$6</f>
        <v>145550</v>
      </c>
      <c r="AM8" s="22"/>
      <c r="AN8" s="22"/>
      <c r="AO8" s="22"/>
      <c r="AP8" s="22"/>
      <c r="AQ8" s="22"/>
      <c r="AR8" s="22"/>
      <c r="AS8" s="22"/>
      <c r="AT8" s="7">
        <f>データ!$S$6</f>
        <v>194.06</v>
      </c>
      <c r="AU8" s="7"/>
      <c r="AV8" s="7"/>
      <c r="AW8" s="7"/>
      <c r="AX8" s="7"/>
      <c r="AY8" s="7"/>
      <c r="AZ8" s="7"/>
      <c r="BA8" s="7"/>
      <c r="BB8" s="7">
        <f>データ!$T$6</f>
        <v>750.03</v>
      </c>
      <c r="BC8" s="7"/>
      <c r="BD8" s="7"/>
      <c r="BE8" s="7"/>
      <c r="BF8" s="7"/>
      <c r="BG8" s="7"/>
      <c r="BH8" s="7"/>
      <c r="BI8" s="7"/>
      <c r="BJ8" s="3"/>
      <c r="BK8" s="3"/>
      <c r="BL8" s="28" t="s">
        <v>18</v>
      </c>
      <c r="BM8" s="38"/>
      <c r="BN8" s="45"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27</v>
      </c>
      <c r="X9" s="5"/>
      <c r="Y9" s="5"/>
      <c r="Z9" s="5"/>
      <c r="AA9" s="5"/>
      <c r="AB9" s="5"/>
      <c r="AC9" s="5"/>
      <c r="AD9" s="2"/>
      <c r="AE9" s="2"/>
      <c r="AF9" s="2"/>
      <c r="AG9" s="2"/>
      <c r="AH9" s="3"/>
      <c r="AI9" s="2"/>
      <c r="AJ9" s="2"/>
      <c r="AK9" s="2"/>
      <c r="AL9" s="5" t="s">
        <v>6</v>
      </c>
      <c r="AM9" s="5"/>
      <c r="AN9" s="5"/>
      <c r="AO9" s="5"/>
      <c r="AP9" s="5"/>
      <c r="AQ9" s="5"/>
      <c r="AR9" s="5"/>
      <c r="AS9" s="5"/>
      <c r="AT9" s="5" t="s">
        <v>26</v>
      </c>
      <c r="AU9" s="5"/>
      <c r="AV9" s="5"/>
      <c r="AW9" s="5"/>
      <c r="AX9" s="5"/>
      <c r="AY9" s="5"/>
      <c r="AZ9" s="5"/>
      <c r="BA9" s="5"/>
      <c r="BB9" s="5" t="s">
        <v>4</v>
      </c>
      <c r="BC9" s="5"/>
      <c r="BD9" s="5"/>
      <c r="BE9" s="5"/>
      <c r="BF9" s="5"/>
      <c r="BG9" s="5"/>
      <c r="BH9" s="5"/>
      <c r="BI9" s="5"/>
      <c r="BJ9" s="3"/>
      <c r="BK9" s="3"/>
      <c r="BL9" s="29" t="s">
        <v>31</v>
      </c>
      <c r="BM9" s="39"/>
      <c r="BN9" s="46" t="s">
        <v>13</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0.62</v>
      </c>
      <c r="Q10" s="7"/>
      <c r="R10" s="7"/>
      <c r="S10" s="7"/>
      <c r="T10" s="7"/>
      <c r="U10" s="7"/>
      <c r="V10" s="7"/>
      <c r="W10" s="22">
        <f>データ!$Q$6</f>
        <v>1830</v>
      </c>
      <c r="X10" s="22"/>
      <c r="Y10" s="22"/>
      <c r="Z10" s="22"/>
      <c r="AA10" s="22"/>
      <c r="AB10" s="22"/>
      <c r="AC10" s="22"/>
      <c r="AD10" s="2"/>
      <c r="AE10" s="2"/>
      <c r="AF10" s="2"/>
      <c r="AG10" s="2"/>
      <c r="AH10" s="2"/>
      <c r="AI10" s="2"/>
      <c r="AJ10" s="2"/>
      <c r="AK10" s="2"/>
      <c r="AL10" s="22">
        <f>データ!$U$6</f>
        <v>904</v>
      </c>
      <c r="AM10" s="22"/>
      <c r="AN10" s="22"/>
      <c r="AO10" s="22"/>
      <c r="AP10" s="22"/>
      <c r="AQ10" s="22"/>
      <c r="AR10" s="22"/>
      <c r="AS10" s="22"/>
      <c r="AT10" s="7">
        <f>データ!$V$6</f>
        <v>7.6</v>
      </c>
      <c r="AU10" s="7"/>
      <c r="AV10" s="7"/>
      <c r="AW10" s="7"/>
      <c r="AX10" s="7"/>
      <c r="AY10" s="7"/>
      <c r="AZ10" s="7"/>
      <c r="BA10" s="7"/>
      <c r="BB10" s="7">
        <f>データ!$W$6</f>
        <v>118.95</v>
      </c>
      <c r="BC10" s="7"/>
      <c r="BD10" s="7"/>
      <c r="BE10" s="7"/>
      <c r="BF10" s="7"/>
      <c r="BG10" s="7"/>
      <c r="BH10" s="7"/>
      <c r="BI10" s="7"/>
      <c r="BJ10" s="2"/>
      <c r="BK10" s="2"/>
      <c r="BL10" s="30" t="s">
        <v>17</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35</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39</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106</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107</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3</v>
      </c>
      <c r="C84" s="12"/>
      <c r="D84" s="12"/>
      <c r="E84" s="12" t="s">
        <v>43</v>
      </c>
      <c r="F84" s="12" t="s">
        <v>38</v>
      </c>
      <c r="G84" s="12" t="s">
        <v>45</v>
      </c>
      <c r="H84" s="12" t="s">
        <v>46</v>
      </c>
      <c r="I84" s="12" t="s">
        <v>48</v>
      </c>
      <c r="J84" s="12" t="s">
        <v>28</v>
      </c>
      <c r="K84" s="12" t="s">
        <v>49</v>
      </c>
      <c r="L84" s="12" t="s">
        <v>50</v>
      </c>
      <c r="M84" s="12" t="s">
        <v>51</v>
      </c>
      <c r="N84" s="12" t="s">
        <v>44</v>
      </c>
      <c r="O84" s="12" t="s">
        <v>36</v>
      </c>
    </row>
    <row r="85" spans="1:78" hidden="1">
      <c r="B85" s="12"/>
      <c r="C85" s="12"/>
      <c r="D85" s="12"/>
      <c r="E85" s="12" t="str">
        <f>データ!AH6</f>
        <v>【75.60】</v>
      </c>
      <c r="F85" s="12" t="s">
        <v>53</v>
      </c>
      <c r="G85" s="12" t="s">
        <v>53</v>
      </c>
      <c r="H85" s="12" t="str">
        <f>データ!BO6</f>
        <v>【1,074.14】</v>
      </c>
      <c r="I85" s="12" t="str">
        <f>データ!BZ6</f>
        <v>【54.36】</v>
      </c>
      <c r="J85" s="12" t="str">
        <f>データ!CK6</f>
        <v>【296.40】</v>
      </c>
      <c r="K85" s="12" t="str">
        <f>データ!CV6</f>
        <v>【55.95】</v>
      </c>
      <c r="L85" s="12" t="str">
        <f>データ!DG6</f>
        <v>【73.77】</v>
      </c>
      <c r="M85" s="12" t="s">
        <v>53</v>
      </c>
      <c r="N85" s="12" t="s">
        <v>53</v>
      </c>
      <c r="O85" s="12" t="str">
        <f>データ!EN6</f>
        <v>【0.54】</v>
      </c>
    </row>
  </sheetData>
  <sheetProtection algorithmName="SHA-512" hashValue="XRwJtWKPEL+48gTnVygZGoX7GIQhpkZeBc0rEoHZXbpfSmYZcc7AJYySg39Ds55mBOpfHABMs9RG1wRj1sRiFw==" saltValue="gODMzzxnYaXF13eY+BcK9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2"/>
  <cols>
    <col min="2" max="144" width="11.88671875" customWidth="1"/>
  </cols>
  <sheetData>
    <row r="1" spans="1:144">
      <c r="A1" t="s">
        <v>16</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54</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56</v>
      </c>
      <c r="B3" s="62" t="s">
        <v>52</v>
      </c>
      <c r="C3" s="62" t="s">
        <v>40</v>
      </c>
      <c r="D3" s="62" t="s">
        <v>21</v>
      </c>
      <c r="E3" s="62" t="s">
        <v>30</v>
      </c>
      <c r="F3" s="62" t="s">
        <v>47</v>
      </c>
      <c r="G3" s="62" t="s">
        <v>58</v>
      </c>
      <c r="H3" s="69" t="s">
        <v>12</v>
      </c>
      <c r="I3" s="72"/>
      <c r="J3" s="72"/>
      <c r="K3" s="72"/>
      <c r="L3" s="72"/>
      <c r="M3" s="72"/>
      <c r="N3" s="72"/>
      <c r="O3" s="72"/>
      <c r="P3" s="72"/>
      <c r="Q3" s="72"/>
      <c r="R3" s="72"/>
      <c r="S3" s="72"/>
      <c r="T3" s="72"/>
      <c r="U3" s="72"/>
      <c r="V3" s="72"/>
      <c r="W3" s="76"/>
      <c r="X3" s="78" t="s">
        <v>59</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41</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60" t="s">
        <v>55</v>
      </c>
      <c r="B4" s="63"/>
      <c r="C4" s="63"/>
      <c r="D4" s="63"/>
      <c r="E4" s="63"/>
      <c r="F4" s="63"/>
      <c r="G4" s="63"/>
      <c r="H4" s="70"/>
      <c r="I4" s="73"/>
      <c r="J4" s="73"/>
      <c r="K4" s="73"/>
      <c r="L4" s="73"/>
      <c r="M4" s="73"/>
      <c r="N4" s="73"/>
      <c r="O4" s="73"/>
      <c r="P4" s="73"/>
      <c r="Q4" s="73"/>
      <c r="R4" s="73"/>
      <c r="S4" s="73"/>
      <c r="T4" s="73"/>
      <c r="U4" s="73"/>
      <c r="V4" s="73"/>
      <c r="W4" s="77"/>
      <c r="X4" s="79" t="s">
        <v>57</v>
      </c>
      <c r="Y4" s="79"/>
      <c r="Z4" s="79"/>
      <c r="AA4" s="79"/>
      <c r="AB4" s="79"/>
      <c r="AC4" s="79"/>
      <c r="AD4" s="79"/>
      <c r="AE4" s="79"/>
      <c r="AF4" s="79"/>
      <c r="AG4" s="79"/>
      <c r="AH4" s="79"/>
      <c r="AI4" s="79" t="s">
        <v>29</v>
      </c>
      <c r="AJ4" s="79"/>
      <c r="AK4" s="79"/>
      <c r="AL4" s="79"/>
      <c r="AM4" s="79"/>
      <c r="AN4" s="79"/>
      <c r="AO4" s="79"/>
      <c r="AP4" s="79"/>
      <c r="AQ4" s="79"/>
      <c r="AR4" s="79"/>
      <c r="AS4" s="79"/>
      <c r="AT4" s="79" t="s">
        <v>60</v>
      </c>
      <c r="AU4" s="79"/>
      <c r="AV4" s="79"/>
      <c r="AW4" s="79"/>
      <c r="AX4" s="79"/>
      <c r="AY4" s="79"/>
      <c r="AZ4" s="79"/>
      <c r="BA4" s="79"/>
      <c r="BB4" s="79"/>
      <c r="BC4" s="79"/>
      <c r="BD4" s="79"/>
      <c r="BE4" s="79" t="s">
        <v>37</v>
      </c>
      <c r="BF4" s="79"/>
      <c r="BG4" s="79"/>
      <c r="BH4" s="79"/>
      <c r="BI4" s="79"/>
      <c r="BJ4" s="79"/>
      <c r="BK4" s="79"/>
      <c r="BL4" s="79"/>
      <c r="BM4" s="79"/>
      <c r="BN4" s="79"/>
      <c r="BO4" s="79"/>
      <c r="BP4" s="79" t="s">
        <v>61</v>
      </c>
      <c r="BQ4" s="79"/>
      <c r="BR4" s="79"/>
      <c r="BS4" s="79"/>
      <c r="BT4" s="79"/>
      <c r="BU4" s="79"/>
      <c r="BV4" s="79"/>
      <c r="BW4" s="79"/>
      <c r="BX4" s="79"/>
      <c r="BY4" s="79"/>
      <c r="BZ4" s="79"/>
      <c r="CA4" s="79" t="s">
        <v>62</v>
      </c>
      <c r="CB4" s="79"/>
      <c r="CC4" s="79"/>
      <c r="CD4" s="79"/>
      <c r="CE4" s="79"/>
      <c r="CF4" s="79"/>
      <c r="CG4" s="79"/>
      <c r="CH4" s="79"/>
      <c r="CI4" s="79"/>
      <c r="CJ4" s="79"/>
      <c r="CK4" s="79"/>
      <c r="CL4" s="79" t="s">
        <v>8</v>
      </c>
      <c r="CM4" s="79"/>
      <c r="CN4" s="79"/>
      <c r="CO4" s="79"/>
      <c r="CP4" s="79"/>
      <c r="CQ4" s="79"/>
      <c r="CR4" s="79"/>
      <c r="CS4" s="79"/>
      <c r="CT4" s="79"/>
      <c r="CU4" s="79"/>
      <c r="CV4" s="79"/>
      <c r="CW4" s="79" t="s">
        <v>63</v>
      </c>
      <c r="CX4" s="79"/>
      <c r="CY4" s="79"/>
      <c r="CZ4" s="79"/>
      <c r="DA4" s="79"/>
      <c r="DB4" s="79"/>
      <c r="DC4" s="79"/>
      <c r="DD4" s="79"/>
      <c r="DE4" s="79"/>
      <c r="DF4" s="79"/>
      <c r="DG4" s="79"/>
      <c r="DH4" s="79" t="s">
        <v>34</v>
      </c>
      <c r="DI4" s="79"/>
      <c r="DJ4" s="79"/>
      <c r="DK4" s="79"/>
      <c r="DL4" s="79"/>
      <c r="DM4" s="79"/>
      <c r="DN4" s="79"/>
      <c r="DO4" s="79"/>
      <c r="DP4" s="79"/>
      <c r="DQ4" s="79"/>
      <c r="DR4" s="79"/>
      <c r="DS4" s="79" t="s">
        <v>24</v>
      </c>
      <c r="DT4" s="79"/>
      <c r="DU4" s="79"/>
      <c r="DV4" s="79"/>
      <c r="DW4" s="79"/>
      <c r="DX4" s="79"/>
      <c r="DY4" s="79"/>
      <c r="DZ4" s="79"/>
      <c r="EA4" s="79"/>
      <c r="EB4" s="79"/>
      <c r="EC4" s="79"/>
      <c r="ED4" s="79" t="s">
        <v>65</v>
      </c>
      <c r="EE4" s="79"/>
      <c r="EF4" s="79"/>
      <c r="EG4" s="79"/>
      <c r="EH4" s="79"/>
      <c r="EI4" s="79"/>
      <c r="EJ4" s="79"/>
      <c r="EK4" s="79"/>
      <c r="EL4" s="79"/>
      <c r="EM4" s="79"/>
      <c r="EN4" s="79"/>
    </row>
    <row r="5" spans="1:144">
      <c r="A5" s="60" t="s">
        <v>66</v>
      </c>
      <c r="B5" s="64"/>
      <c r="C5" s="64"/>
      <c r="D5" s="64"/>
      <c r="E5" s="64"/>
      <c r="F5" s="64"/>
      <c r="G5" s="64"/>
      <c r="H5" s="71" t="s">
        <v>64</v>
      </c>
      <c r="I5" s="71" t="s">
        <v>67</v>
      </c>
      <c r="J5" s="71" t="s">
        <v>68</v>
      </c>
      <c r="K5" s="71" t="s">
        <v>69</v>
      </c>
      <c r="L5" s="71" t="s">
        <v>70</v>
      </c>
      <c r="M5" s="71" t="s">
        <v>71</v>
      </c>
      <c r="N5" s="71" t="s">
        <v>72</v>
      </c>
      <c r="O5" s="71" t="s">
        <v>73</v>
      </c>
      <c r="P5" s="71" t="s">
        <v>74</v>
      </c>
      <c r="Q5" s="71" t="s">
        <v>75</v>
      </c>
      <c r="R5" s="71" t="s">
        <v>76</v>
      </c>
      <c r="S5" s="71" t="s">
        <v>77</v>
      </c>
      <c r="T5" s="71" t="s">
        <v>78</v>
      </c>
      <c r="U5" s="71" t="s">
        <v>79</v>
      </c>
      <c r="V5" s="71" t="s">
        <v>80</v>
      </c>
      <c r="W5" s="71" t="s">
        <v>81</v>
      </c>
      <c r="X5" s="71" t="s">
        <v>82</v>
      </c>
      <c r="Y5" s="71" t="s">
        <v>83</v>
      </c>
      <c r="Z5" s="71" t="s">
        <v>84</v>
      </c>
      <c r="AA5" s="71" t="s">
        <v>85</v>
      </c>
      <c r="AB5" s="71" t="s">
        <v>86</v>
      </c>
      <c r="AC5" s="71" t="s">
        <v>87</v>
      </c>
      <c r="AD5" s="71" t="s">
        <v>88</v>
      </c>
      <c r="AE5" s="71" t="s">
        <v>89</v>
      </c>
      <c r="AF5" s="71" t="s">
        <v>90</v>
      </c>
      <c r="AG5" s="71" t="s">
        <v>91</v>
      </c>
      <c r="AH5" s="71" t="s">
        <v>3</v>
      </c>
      <c r="AI5" s="71" t="s">
        <v>82</v>
      </c>
      <c r="AJ5" s="71" t="s">
        <v>83</v>
      </c>
      <c r="AK5" s="71" t="s">
        <v>84</v>
      </c>
      <c r="AL5" s="71" t="s">
        <v>85</v>
      </c>
      <c r="AM5" s="71" t="s">
        <v>86</v>
      </c>
      <c r="AN5" s="71" t="s">
        <v>87</v>
      </c>
      <c r="AO5" s="71" t="s">
        <v>88</v>
      </c>
      <c r="AP5" s="71" t="s">
        <v>89</v>
      </c>
      <c r="AQ5" s="71" t="s">
        <v>90</v>
      </c>
      <c r="AR5" s="71" t="s">
        <v>91</v>
      </c>
      <c r="AS5" s="71" t="s">
        <v>92</v>
      </c>
      <c r="AT5" s="71" t="s">
        <v>82</v>
      </c>
      <c r="AU5" s="71" t="s">
        <v>83</v>
      </c>
      <c r="AV5" s="71" t="s">
        <v>84</v>
      </c>
      <c r="AW5" s="71" t="s">
        <v>85</v>
      </c>
      <c r="AX5" s="71" t="s">
        <v>86</v>
      </c>
      <c r="AY5" s="71" t="s">
        <v>87</v>
      </c>
      <c r="AZ5" s="71" t="s">
        <v>88</v>
      </c>
      <c r="BA5" s="71" t="s">
        <v>89</v>
      </c>
      <c r="BB5" s="71" t="s">
        <v>90</v>
      </c>
      <c r="BC5" s="71" t="s">
        <v>91</v>
      </c>
      <c r="BD5" s="71" t="s">
        <v>92</v>
      </c>
      <c r="BE5" s="71" t="s">
        <v>82</v>
      </c>
      <c r="BF5" s="71" t="s">
        <v>83</v>
      </c>
      <c r="BG5" s="71" t="s">
        <v>84</v>
      </c>
      <c r="BH5" s="71" t="s">
        <v>85</v>
      </c>
      <c r="BI5" s="71" t="s">
        <v>86</v>
      </c>
      <c r="BJ5" s="71" t="s">
        <v>87</v>
      </c>
      <c r="BK5" s="71" t="s">
        <v>88</v>
      </c>
      <c r="BL5" s="71" t="s">
        <v>89</v>
      </c>
      <c r="BM5" s="71" t="s">
        <v>90</v>
      </c>
      <c r="BN5" s="71" t="s">
        <v>91</v>
      </c>
      <c r="BO5" s="71" t="s">
        <v>92</v>
      </c>
      <c r="BP5" s="71" t="s">
        <v>82</v>
      </c>
      <c r="BQ5" s="71" t="s">
        <v>83</v>
      </c>
      <c r="BR5" s="71" t="s">
        <v>84</v>
      </c>
      <c r="BS5" s="71" t="s">
        <v>85</v>
      </c>
      <c r="BT5" s="71" t="s">
        <v>86</v>
      </c>
      <c r="BU5" s="71" t="s">
        <v>87</v>
      </c>
      <c r="BV5" s="71" t="s">
        <v>88</v>
      </c>
      <c r="BW5" s="71" t="s">
        <v>89</v>
      </c>
      <c r="BX5" s="71" t="s">
        <v>90</v>
      </c>
      <c r="BY5" s="71" t="s">
        <v>91</v>
      </c>
      <c r="BZ5" s="71" t="s">
        <v>92</v>
      </c>
      <c r="CA5" s="71" t="s">
        <v>82</v>
      </c>
      <c r="CB5" s="71" t="s">
        <v>83</v>
      </c>
      <c r="CC5" s="71" t="s">
        <v>84</v>
      </c>
      <c r="CD5" s="71" t="s">
        <v>85</v>
      </c>
      <c r="CE5" s="71" t="s">
        <v>86</v>
      </c>
      <c r="CF5" s="71" t="s">
        <v>87</v>
      </c>
      <c r="CG5" s="71" t="s">
        <v>88</v>
      </c>
      <c r="CH5" s="71" t="s">
        <v>89</v>
      </c>
      <c r="CI5" s="71" t="s">
        <v>90</v>
      </c>
      <c r="CJ5" s="71" t="s">
        <v>91</v>
      </c>
      <c r="CK5" s="71" t="s">
        <v>92</v>
      </c>
      <c r="CL5" s="71" t="s">
        <v>82</v>
      </c>
      <c r="CM5" s="71" t="s">
        <v>83</v>
      </c>
      <c r="CN5" s="71" t="s">
        <v>84</v>
      </c>
      <c r="CO5" s="71" t="s">
        <v>85</v>
      </c>
      <c r="CP5" s="71" t="s">
        <v>86</v>
      </c>
      <c r="CQ5" s="71" t="s">
        <v>87</v>
      </c>
      <c r="CR5" s="71" t="s">
        <v>88</v>
      </c>
      <c r="CS5" s="71" t="s">
        <v>89</v>
      </c>
      <c r="CT5" s="71" t="s">
        <v>90</v>
      </c>
      <c r="CU5" s="71" t="s">
        <v>91</v>
      </c>
      <c r="CV5" s="71" t="s">
        <v>92</v>
      </c>
      <c r="CW5" s="71" t="s">
        <v>82</v>
      </c>
      <c r="CX5" s="71" t="s">
        <v>83</v>
      </c>
      <c r="CY5" s="71" t="s">
        <v>84</v>
      </c>
      <c r="CZ5" s="71" t="s">
        <v>85</v>
      </c>
      <c r="DA5" s="71" t="s">
        <v>86</v>
      </c>
      <c r="DB5" s="71" t="s">
        <v>87</v>
      </c>
      <c r="DC5" s="71" t="s">
        <v>88</v>
      </c>
      <c r="DD5" s="71" t="s">
        <v>89</v>
      </c>
      <c r="DE5" s="71" t="s">
        <v>90</v>
      </c>
      <c r="DF5" s="71" t="s">
        <v>91</v>
      </c>
      <c r="DG5" s="71" t="s">
        <v>92</v>
      </c>
      <c r="DH5" s="71" t="s">
        <v>82</v>
      </c>
      <c r="DI5" s="71" t="s">
        <v>83</v>
      </c>
      <c r="DJ5" s="71" t="s">
        <v>84</v>
      </c>
      <c r="DK5" s="71" t="s">
        <v>85</v>
      </c>
      <c r="DL5" s="71" t="s">
        <v>86</v>
      </c>
      <c r="DM5" s="71" t="s">
        <v>87</v>
      </c>
      <c r="DN5" s="71" t="s">
        <v>88</v>
      </c>
      <c r="DO5" s="71" t="s">
        <v>89</v>
      </c>
      <c r="DP5" s="71" t="s">
        <v>90</v>
      </c>
      <c r="DQ5" s="71" t="s">
        <v>91</v>
      </c>
      <c r="DR5" s="71" t="s">
        <v>92</v>
      </c>
      <c r="DS5" s="71" t="s">
        <v>82</v>
      </c>
      <c r="DT5" s="71" t="s">
        <v>83</v>
      </c>
      <c r="DU5" s="71" t="s">
        <v>84</v>
      </c>
      <c r="DV5" s="71" t="s">
        <v>85</v>
      </c>
      <c r="DW5" s="71" t="s">
        <v>86</v>
      </c>
      <c r="DX5" s="71" t="s">
        <v>87</v>
      </c>
      <c r="DY5" s="71" t="s">
        <v>88</v>
      </c>
      <c r="DZ5" s="71" t="s">
        <v>89</v>
      </c>
      <c r="EA5" s="71" t="s">
        <v>90</v>
      </c>
      <c r="EB5" s="71" t="s">
        <v>91</v>
      </c>
      <c r="EC5" s="71" t="s">
        <v>92</v>
      </c>
      <c r="ED5" s="71" t="s">
        <v>82</v>
      </c>
      <c r="EE5" s="71" t="s">
        <v>83</v>
      </c>
      <c r="EF5" s="71" t="s">
        <v>84</v>
      </c>
      <c r="EG5" s="71" t="s">
        <v>85</v>
      </c>
      <c r="EH5" s="71" t="s">
        <v>86</v>
      </c>
      <c r="EI5" s="71" t="s">
        <v>87</v>
      </c>
      <c r="EJ5" s="71" t="s">
        <v>88</v>
      </c>
      <c r="EK5" s="71" t="s">
        <v>89</v>
      </c>
      <c r="EL5" s="71" t="s">
        <v>90</v>
      </c>
      <c r="EM5" s="71" t="s">
        <v>91</v>
      </c>
      <c r="EN5" s="71" t="s">
        <v>92</v>
      </c>
    </row>
    <row r="6" spans="1:144" s="59" customFormat="1">
      <c r="A6" s="60" t="s">
        <v>93</v>
      </c>
      <c r="B6" s="65">
        <f t="shared" ref="B6:W6" si="1">B7</f>
        <v>2018</v>
      </c>
      <c r="C6" s="65">
        <f t="shared" si="1"/>
        <v>222143</v>
      </c>
      <c r="D6" s="65">
        <f t="shared" si="1"/>
        <v>47</v>
      </c>
      <c r="E6" s="65">
        <f t="shared" si="1"/>
        <v>1</v>
      </c>
      <c r="F6" s="65">
        <f t="shared" si="1"/>
        <v>0</v>
      </c>
      <c r="G6" s="65">
        <f t="shared" si="1"/>
        <v>0</v>
      </c>
      <c r="H6" s="65" t="str">
        <f t="shared" si="1"/>
        <v>静岡県　藤枝市</v>
      </c>
      <c r="I6" s="65" t="str">
        <f t="shared" si="1"/>
        <v>法非適用</v>
      </c>
      <c r="J6" s="65" t="str">
        <f t="shared" si="1"/>
        <v>水道事業</v>
      </c>
      <c r="K6" s="65" t="str">
        <f t="shared" si="1"/>
        <v>簡易水道事業</v>
      </c>
      <c r="L6" s="65" t="str">
        <f t="shared" si="1"/>
        <v>D4</v>
      </c>
      <c r="M6" s="65" t="str">
        <f t="shared" si="1"/>
        <v>非設置</v>
      </c>
      <c r="N6" s="74" t="str">
        <f t="shared" si="1"/>
        <v>-</v>
      </c>
      <c r="O6" s="74" t="str">
        <f t="shared" si="1"/>
        <v>該当数値なし</v>
      </c>
      <c r="P6" s="74">
        <f t="shared" si="1"/>
        <v>0.62</v>
      </c>
      <c r="Q6" s="74">
        <f t="shared" si="1"/>
        <v>1830</v>
      </c>
      <c r="R6" s="74">
        <f t="shared" si="1"/>
        <v>145550</v>
      </c>
      <c r="S6" s="74">
        <f t="shared" si="1"/>
        <v>194.06</v>
      </c>
      <c r="T6" s="74">
        <f t="shared" si="1"/>
        <v>750.03</v>
      </c>
      <c r="U6" s="74">
        <f t="shared" si="1"/>
        <v>904</v>
      </c>
      <c r="V6" s="74">
        <f t="shared" si="1"/>
        <v>7.6</v>
      </c>
      <c r="W6" s="74">
        <f t="shared" si="1"/>
        <v>118.95</v>
      </c>
      <c r="X6" s="80">
        <f t="shared" ref="X6:AG6" si="2">IF(X7="",NA(),X7)</f>
        <v>84.71</v>
      </c>
      <c r="Y6" s="80">
        <f t="shared" si="2"/>
        <v>86.5</v>
      </c>
      <c r="Z6" s="80">
        <f t="shared" si="2"/>
        <v>87.03</v>
      </c>
      <c r="AA6" s="80">
        <f t="shared" si="2"/>
        <v>86.53</v>
      </c>
      <c r="AB6" s="80">
        <f t="shared" si="2"/>
        <v>93.23</v>
      </c>
      <c r="AC6" s="80">
        <f t="shared" si="2"/>
        <v>73.06</v>
      </c>
      <c r="AD6" s="80">
        <f t="shared" si="2"/>
        <v>72.03</v>
      </c>
      <c r="AE6" s="80">
        <f t="shared" si="2"/>
        <v>72.11</v>
      </c>
      <c r="AF6" s="80">
        <f t="shared" si="2"/>
        <v>74.05</v>
      </c>
      <c r="AG6" s="80">
        <f t="shared" si="2"/>
        <v>73.25</v>
      </c>
      <c r="AH6" s="74" t="str">
        <f>IF(AH7="","",IF(AH7="-","【-】","【"&amp;SUBSTITUTE(TEXT(AH7,"#,##0.00"),"-","△")&amp;"】"))</f>
        <v>【75.60】</v>
      </c>
      <c r="AI6" s="74" t="e">
        <f t="shared" ref="AI6:AR6" si="3">IF(AI7="",NA(),AI7)</f>
        <v>#N/A</v>
      </c>
      <c r="AJ6" s="74" t="e">
        <f t="shared" si="3"/>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str">
        <f>IF(AS7="","",IF(AS7="-","【-】","【"&amp;SUBSTITUTE(TEXT(AS7,"#,##0.00"),"-","△")&amp;"】"))</f>
        <v/>
      </c>
      <c r="AT6" s="74" t="e">
        <f t="shared" ref="AT6:BC6" si="4">IF(AT7="",NA(),AT7)</f>
        <v>#N/A</v>
      </c>
      <c r="AU6" s="74" t="e">
        <f t="shared" si="4"/>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str">
        <f>IF(BD7="","",IF(BD7="-","【-】","【"&amp;SUBSTITUTE(TEXT(BD7,"#,##0.00"),"-","△")&amp;"】"))</f>
        <v/>
      </c>
      <c r="BE6" s="80">
        <f t="shared" ref="BE6:BN6" si="5">IF(BE7="",NA(),BE7)</f>
        <v>385.29</v>
      </c>
      <c r="BF6" s="80">
        <f t="shared" si="5"/>
        <v>352.43</v>
      </c>
      <c r="BG6" s="80">
        <f t="shared" si="5"/>
        <v>307.23</v>
      </c>
      <c r="BH6" s="80">
        <f t="shared" si="5"/>
        <v>300.42</v>
      </c>
      <c r="BI6" s="80">
        <f t="shared" si="5"/>
        <v>350.79</v>
      </c>
      <c r="BJ6" s="80">
        <f t="shared" si="5"/>
        <v>1486.62</v>
      </c>
      <c r="BK6" s="80">
        <f t="shared" si="5"/>
        <v>1510.14</v>
      </c>
      <c r="BL6" s="80">
        <f t="shared" si="5"/>
        <v>1595.62</v>
      </c>
      <c r="BM6" s="80">
        <f t="shared" si="5"/>
        <v>1302.33</v>
      </c>
      <c r="BN6" s="80">
        <f t="shared" si="5"/>
        <v>1274.21</v>
      </c>
      <c r="BO6" s="74" t="str">
        <f>IF(BO7="","",IF(BO7="-","【-】","【"&amp;SUBSTITUTE(TEXT(BO7,"#,##0.00"),"-","△")&amp;"】"))</f>
        <v>【1,074.14】</v>
      </c>
      <c r="BP6" s="80">
        <f t="shared" ref="BP6:BY6" si="6">IF(BP7="",NA(),BP7)</f>
        <v>42.47</v>
      </c>
      <c r="BQ6" s="80">
        <f t="shared" si="6"/>
        <v>36.69</v>
      </c>
      <c r="BR6" s="80">
        <f t="shared" si="6"/>
        <v>43.19</v>
      </c>
      <c r="BS6" s="80">
        <f t="shared" si="6"/>
        <v>40.729999999999997</v>
      </c>
      <c r="BT6" s="80">
        <f t="shared" si="6"/>
        <v>31.43</v>
      </c>
      <c r="BU6" s="80">
        <f t="shared" si="6"/>
        <v>24.39</v>
      </c>
      <c r="BV6" s="80">
        <f t="shared" si="6"/>
        <v>22.67</v>
      </c>
      <c r="BW6" s="80">
        <f t="shared" si="6"/>
        <v>37.92</v>
      </c>
      <c r="BX6" s="80">
        <f t="shared" si="6"/>
        <v>40.89</v>
      </c>
      <c r="BY6" s="80">
        <f t="shared" si="6"/>
        <v>41.25</v>
      </c>
      <c r="BZ6" s="74" t="str">
        <f>IF(BZ7="","",IF(BZ7="-","【-】","【"&amp;SUBSTITUTE(TEXT(BZ7,"#,##0.00"),"-","△")&amp;"】"))</f>
        <v>【54.36】</v>
      </c>
      <c r="CA6" s="80">
        <f t="shared" ref="CA6:CJ6" si="7">IF(CA7="",NA(),CA7)</f>
        <v>230.73</v>
      </c>
      <c r="CB6" s="80">
        <f t="shared" si="7"/>
        <v>268.37</v>
      </c>
      <c r="CC6" s="80">
        <f t="shared" si="7"/>
        <v>228.09</v>
      </c>
      <c r="CD6" s="80">
        <f t="shared" si="7"/>
        <v>242.62</v>
      </c>
      <c r="CE6" s="80">
        <f t="shared" si="7"/>
        <v>311.18</v>
      </c>
      <c r="CF6" s="80">
        <f t="shared" si="7"/>
        <v>734.18</v>
      </c>
      <c r="CG6" s="80">
        <f t="shared" si="7"/>
        <v>789.62</v>
      </c>
      <c r="CH6" s="80">
        <f t="shared" si="7"/>
        <v>423.18</v>
      </c>
      <c r="CI6" s="80">
        <f t="shared" si="7"/>
        <v>383.2</v>
      </c>
      <c r="CJ6" s="80">
        <f t="shared" si="7"/>
        <v>383.25</v>
      </c>
      <c r="CK6" s="74" t="str">
        <f>IF(CK7="","",IF(CK7="-","【-】","【"&amp;SUBSTITUTE(TEXT(CK7,"#,##0.00"),"-","△")&amp;"】"))</f>
        <v>【296.40】</v>
      </c>
      <c r="CL6" s="80">
        <f t="shared" ref="CL6:CU6" si="8">IF(CL7="",NA(),CL7)</f>
        <v>69.040000000000006</v>
      </c>
      <c r="CM6" s="80">
        <f t="shared" si="8"/>
        <v>69.55</v>
      </c>
      <c r="CN6" s="80">
        <f t="shared" si="8"/>
        <v>68.23</v>
      </c>
      <c r="CO6" s="80">
        <f t="shared" si="8"/>
        <v>68.260000000000005</v>
      </c>
      <c r="CP6" s="80">
        <f t="shared" si="8"/>
        <v>68.959999999999994</v>
      </c>
      <c r="CQ6" s="80">
        <f t="shared" si="8"/>
        <v>48.36</v>
      </c>
      <c r="CR6" s="80">
        <f t="shared" si="8"/>
        <v>48.7</v>
      </c>
      <c r="CS6" s="80">
        <f t="shared" si="8"/>
        <v>46.9</v>
      </c>
      <c r="CT6" s="80">
        <f t="shared" si="8"/>
        <v>47.95</v>
      </c>
      <c r="CU6" s="80">
        <f t="shared" si="8"/>
        <v>48.26</v>
      </c>
      <c r="CV6" s="74" t="str">
        <f>IF(CV7="","",IF(CV7="-","【-】","【"&amp;SUBSTITUTE(TEXT(CV7,"#,##0.00"),"-","△")&amp;"】"))</f>
        <v>【55.95】</v>
      </c>
      <c r="CW6" s="80">
        <f t="shared" ref="CW6:DF6" si="9">IF(CW7="",NA(),CW7)</f>
        <v>81.86</v>
      </c>
      <c r="CX6" s="80">
        <f t="shared" si="9"/>
        <v>79.84</v>
      </c>
      <c r="CY6" s="80">
        <f t="shared" si="9"/>
        <v>85.23</v>
      </c>
      <c r="CZ6" s="80">
        <f t="shared" si="9"/>
        <v>78.25</v>
      </c>
      <c r="DA6" s="80">
        <f t="shared" si="9"/>
        <v>77.180000000000007</v>
      </c>
      <c r="DB6" s="80">
        <f t="shared" si="9"/>
        <v>75.239999999999995</v>
      </c>
      <c r="DC6" s="80">
        <f t="shared" si="9"/>
        <v>74.959999999999994</v>
      </c>
      <c r="DD6" s="80">
        <f t="shared" si="9"/>
        <v>74.63</v>
      </c>
      <c r="DE6" s="80">
        <f t="shared" si="9"/>
        <v>74.900000000000006</v>
      </c>
      <c r="DF6" s="80">
        <f t="shared" si="9"/>
        <v>72.72</v>
      </c>
      <c r="DG6" s="74" t="str">
        <f>IF(DG7="","",IF(DG7="-","【-】","【"&amp;SUBSTITUTE(TEXT(DG7,"#,##0.00"),"-","△")&amp;"】"))</f>
        <v>【73.77】</v>
      </c>
      <c r="DH6" s="74" t="e">
        <f t="shared" ref="DH6:DQ6" si="10">IF(DH7="",NA(),DH7)</f>
        <v>#N/A</v>
      </c>
      <c r="DI6" s="74" t="e">
        <f t="shared" si="10"/>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str">
        <f>IF(DR7="","",IF(DR7="-","【-】","【"&amp;SUBSTITUTE(TEXT(DR7,"#,##0.00"),"-","△")&amp;"】"))</f>
        <v/>
      </c>
      <c r="DS6" s="74" t="e">
        <f t="shared" ref="DS6:EB6" si="11">IF(DS7="",NA(),DS7)</f>
        <v>#N/A</v>
      </c>
      <c r="DT6" s="74" t="e">
        <f t="shared" si="11"/>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str">
        <f>IF(EC7="","",IF(EC7="-","【-】","【"&amp;SUBSTITUTE(TEXT(EC7,"#,##0.00"),"-","△")&amp;"】"))</f>
        <v/>
      </c>
      <c r="ED6" s="74">
        <f t="shared" ref="ED6:EM6" si="12">IF(ED7="",NA(),ED7)</f>
        <v>0</v>
      </c>
      <c r="EE6" s="74">
        <f t="shared" si="12"/>
        <v>0</v>
      </c>
      <c r="EF6" s="74">
        <f t="shared" si="12"/>
        <v>0</v>
      </c>
      <c r="EG6" s="74">
        <f t="shared" si="12"/>
        <v>0</v>
      </c>
      <c r="EH6" s="74">
        <f t="shared" si="12"/>
        <v>0</v>
      </c>
      <c r="EI6" s="80">
        <f t="shared" si="12"/>
        <v>0.91</v>
      </c>
      <c r="EJ6" s="80">
        <f t="shared" si="12"/>
        <v>1.26</v>
      </c>
      <c r="EK6" s="80">
        <f t="shared" si="12"/>
        <v>0.78</v>
      </c>
      <c r="EL6" s="80">
        <f t="shared" si="12"/>
        <v>0.56999999999999995</v>
      </c>
      <c r="EM6" s="80">
        <f t="shared" si="12"/>
        <v>0.62</v>
      </c>
      <c r="EN6" s="74" t="str">
        <f>IF(EN7="","",IF(EN7="-","【-】","【"&amp;SUBSTITUTE(TEXT(EN7,"#,##0.00"),"-","△")&amp;"】"))</f>
        <v>【0.54】</v>
      </c>
    </row>
    <row r="7" spans="1:144" s="59" customFormat="1">
      <c r="A7" s="60"/>
      <c r="B7" s="66">
        <v>2018</v>
      </c>
      <c r="C7" s="66">
        <v>222143</v>
      </c>
      <c r="D7" s="66">
        <v>47</v>
      </c>
      <c r="E7" s="66">
        <v>1</v>
      </c>
      <c r="F7" s="66">
        <v>0</v>
      </c>
      <c r="G7" s="66">
        <v>0</v>
      </c>
      <c r="H7" s="66" t="s">
        <v>94</v>
      </c>
      <c r="I7" s="66" t="s">
        <v>95</v>
      </c>
      <c r="J7" s="66" t="s">
        <v>96</v>
      </c>
      <c r="K7" s="66" t="s">
        <v>97</v>
      </c>
      <c r="L7" s="66" t="s">
        <v>98</v>
      </c>
      <c r="M7" s="66" t="s">
        <v>99</v>
      </c>
      <c r="N7" s="75" t="s">
        <v>53</v>
      </c>
      <c r="O7" s="75" t="s">
        <v>100</v>
      </c>
      <c r="P7" s="75">
        <v>0.62</v>
      </c>
      <c r="Q7" s="75">
        <v>1830</v>
      </c>
      <c r="R7" s="75">
        <v>145550</v>
      </c>
      <c r="S7" s="75">
        <v>194.06</v>
      </c>
      <c r="T7" s="75">
        <v>750.03</v>
      </c>
      <c r="U7" s="75">
        <v>904</v>
      </c>
      <c r="V7" s="75">
        <v>7.6</v>
      </c>
      <c r="W7" s="75">
        <v>118.95</v>
      </c>
      <c r="X7" s="75">
        <v>84.71</v>
      </c>
      <c r="Y7" s="75">
        <v>86.5</v>
      </c>
      <c r="Z7" s="75">
        <v>87.03</v>
      </c>
      <c r="AA7" s="75">
        <v>86.53</v>
      </c>
      <c r="AB7" s="75">
        <v>93.23</v>
      </c>
      <c r="AC7" s="75">
        <v>73.06</v>
      </c>
      <c r="AD7" s="75">
        <v>72.03</v>
      </c>
      <c r="AE7" s="75">
        <v>72.11</v>
      </c>
      <c r="AF7" s="75">
        <v>74.05</v>
      </c>
      <c r="AG7" s="75">
        <v>73.25</v>
      </c>
      <c r="AH7" s="75">
        <v>75.599999999999994</v>
      </c>
      <c r="AI7" s="75"/>
      <c r="AJ7" s="75"/>
      <c r="AK7" s="75"/>
      <c r="AL7" s="75"/>
      <c r="AM7" s="75"/>
      <c r="AN7" s="75"/>
      <c r="AO7" s="75"/>
      <c r="AP7" s="75"/>
      <c r="AQ7" s="75"/>
      <c r="AR7" s="75"/>
      <c r="AS7" s="75"/>
      <c r="AT7" s="75"/>
      <c r="AU7" s="75"/>
      <c r="AV7" s="75"/>
      <c r="AW7" s="75"/>
      <c r="AX7" s="75"/>
      <c r="AY7" s="75"/>
      <c r="AZ7" s="75"/>
      <c r="BA7" s="75"/>
      <c r="BB7" s="75"/>
      <c r="BC7" s="75"/>
      <c r="BD7" s="75"/>
      <c r="BE7" s="75">
        <v>385.29</v>
      </c>
      <c r="BF7" s="75">
        <v>352.43</v>
      </c>
      <c r="BG7" s="75">
        <v>307.23</v>
      </c>
      <c r="BH7" s="75">
        <v>300.42</v>
      </c>
      <c r="BI7" s="75">
        <v>350.79</v>
      </c>
      <c r="BJ7" s="75">
        <v>1486.62</v>
      </c>
      <c r="BK7" s="75">
        <v>1510.14</v>
      </c>
      <c r="BL7" s="75">
        <v>1595.62</v>
      </c>
      <c r="BM7" s="75">
        <v>1302.33</v>
      </c>
      <c r="BN7" s="75">
        <v>1274.21</v>
      </c>
      <c r="BO7" s="75">
        <v>1074.1400000000001</v>
      </c>
      <c r="BP7" s="75">
        <v>42.47</v>
      </c>
      <c r="BQ7" s="75">
        <v>36.69</v>
      </c>
      <c r="BR7" s="75">
        <v>43.19</v>
      </c>
      <c r="BS7" s="75">
        <v>40.729999999999997</v>
      </c>
      <c r="BT7" s="75">
        <v>31.43</v>
      </c>
      <c r="BU7" s="75">
        <v>24.39</v>
      </c>
      <c r="BV7" s="75">
        <v>22.67</v>
      </c>
      <c r="BW7" s="75">
        <v>37.92</v>
      </c>
      <c r="BX7" s="75">
        <v>40.89</v>
      </c>
      <c r="BY7" s="75">
        <v>41.25</v>
      </c>
      <c r="BZ7" s="75">
        <v>54.36</v>
      </c>
      <c r="CA7" s="75">
        <v>230.73</v>
      </c>
      <c r="CB7" s="75">
        <v>268.37</v>
      </c>
      <c r="CC7" s="75">
        <v>228.09</v>
      </c>
      <c r="CD7" s="75">
        <v>242.62</v>
      </c>
      <c r="CE7" s="75">
        <v>311.18</v>
      </c>
      <c r="CF7" s="75">
        <v>734.18</v>
      </c>
      <c r="CG7" s="75">
        <v>789.62</v>
      </c>
      <c r="CH7" s="75">
        <v>423.18</v>
      </c>
      <c r="CI7" s="75">
        <v>383.2</v>
      </c>
      <c r="CJ7" s="75">
        <v>383.25</v>
      </c>
      <c r="CK7" s="75">
        <v>296.39999999999998</v>
      </c>
      <c r="CL7" s="75">
        <v>69.040000000000006</v>
      </c>
      <c r="CM7" s="75">
        <v>69.55</v>
      </c>
      <c r="CN7" s="75">
        <v>68.23</v>
      </c>
      <c r="CO7" s="75">
        <v>68.260000000000005</v>
      </c>
      <c r="CP7" s="75">
        <v>68.959999999999994</v>
      </c>
      <c r="CQ7" s="75">
        <v>48.36</v>
      </c>
      <c r="CR7" s="75">
        <v>48.7</v>
      </c>
      <c r="CS7" s="75">
        <v>46.9</v>
      </c>
      <c r="CT7" s="75">
        <v>47.95</v>
      </c>
      <c r="CU7" s="75">
        <v>48.26</v>
      </c>
      <c r="CV7" s="75">
        <v>55.95</v>
      </c>
      <c r="CW7" s="75">
        <v>81.86</v>
      </c>
      <c r="CX7" s="75">
        <v>79.84</v>
      </c>
      <c r="CY7" s="75">
        <v>85.23</v>
      </c>
      <c r="CZ7" s="75">
        <v>78.25</v>
      </c>
      <c r="DA7" s="75">
        <v>77.180000000000007</v>
      </c>
      <c r="DB7" s="75">
        <v>75.239999999999995</v>
      </c>
      <c r="DC7" s="75">
        <v>74.959999999999994</v>
      </c>
      <c r="DD7" s="75">
        <v>74.63</v>
      </c>
      <c r="DE7" s="75">
        <v>74.900000000000006</v>
      </c>
      <c r="DF7" s="75">
        <v>72.72</v>
      </c>
      <c r="DG7" s="75">
        <v>73.77</v>
      </c>
      <c r="DH7" s="75"/>
      <c r="DI7" s="75"/>
      <c r="DJ7" s="75"/>
      <c r="DK7" s="75"/>
      <c r="DL7" s="75"/>
      <c r="DM7" s="75"/>
      <c r="DN7" s="75"/>
      <c r="DO7" s="75"/>
      <c r="DP7" s="75"/>
      <c r="DQ7" s="75"/>
      <c r="DR7" s="75"/>
      <c r="DS7" s="75"/>
      <c r="DT7" s="75"/>
      <c r="DU7" s="75"/>
      <c r="DV7" s="75"/>
      <c r="DW7" s="75"/>
      <c r="DX7" s="75"/>
      <c r="DY7" s="75"/>
      <c r="DZ7" s="75"/>
      <c r="EA7" s="75"/>
      <c r="EB7" s="75"/>
      <c r="EC7" s="75"/>
      <c r="ED7" s="75">
        <v>0</v>
      </c>
      <c r="EE7" s="75">
        <v>0</v>
      </c>
      <c r="EF7" s="75">
        <v>0</v>
      </c>
      <c r="EG7" s="75">
        <v>0</v>
      </c>
      <c r="EH7" s="75">
        <v>0</v>
      </c>
      <c r="EI7" s="75">
        <v>0.91</v>
      </c>
      <c r="EJ7" s="75">
        <v>1.26</v>
      </c>
      <c r="EK7" s="75">
        <v>0.78</v>
      </c>
      <c r="EL7" s="75">
        <v>0.56999999999999995</v>
      </c>
      <c r="EM7" s="75">
        <v>0.62</v>
      </c>
      <c r="EN7" s="75">
        <v>0.54</v>
      </c>
    </row>
    <row r="8" spans="1:144">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row>
    <row r="9" spans="1:144">
      <c r="A9" s="61"/>
      <c r="B9" s="61" t="s">
        <v>101</v>
      </c>
      <c r="C9" s="61" t="s">
        <v>102</v>
      </c>
      <c r="D9" s="61" t="s">
        <v>103</v>
      </c>
      <c r="E9" s="61" t="s">
        <v>104</v>
      </c>
      <c r="F9" s="61" t="s">
        <v>105</v>
      </c>
      <c r="X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4">
      <c r="A10" s="61" t="s">
        <v>52</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2020-01-27T00:16:13Z</cp:lastPrinted>
  <dcterms:created xsi:type="dcterms:W3CDTF">2019-12-05T04:37:57Z</dcterms:created>
  <dcterms:modified xsi:type="dcterms:W3CDTF">2020-02-03T02:05:21Z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2020-02-03T02:05:21Z</vt:filetime>
  </property>
</Properties>
</file>