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zdgTs1uwShVkwDdocKQdU75pcOWitb4bruKtDoYbA7X95LBbheZGLS14rWrCABwf9bDnw1DpJrWnmdGphCDow==" workbookSaltValue="L9sHw3wszJKeXFQsoELJbA==" workbookSpinCount="100000"/>
  <bookViews>
    <workbookView xWindow="0" yWindow="0" windowWidth="24000" windowHeight="9510"/>
  </bookViews>
  <sheets>
    <sheet name="法非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<sst xmlns:r="http://schemas.openxmlformats.org/officeDocument/2006/relationships" xmlns="http://schemas.openxmlformats.org/spreadsheetml/2006/main" count="109" uniqueCount="109">
  <si>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</si>
  <si>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</si>
  <si>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</si>
  <si>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</si>
  <si>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</si>
  <si>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</si>
  <si>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</si>
  <si>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</si>
  <si>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t>⑦施設利用率(％)</t>
    <rPh sb="1" eb="3">
      <t>シセツ</t>
    </rPh>
    <rPh sb="3" eb="6">
      <t>リヨウリツ</t>
    </rPh>
    <phoneticPr fontId="1"/>
  </si>
  <si>
    <t>管理者の情報</t>
    <rPh sb="0" eb="2">
      <t>カンリ</t>
    </rPh>
    <rPh sb="2" eb="3">
      <t>シャ</t>
    </rPh>
    <rPh sb="4" eb="6">
      <t>ジョウホウ</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</si>
  <si>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</si>
  <si>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</si>
  <si>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</si>
  <si>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</si>
  <si>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</si>
  <si>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グラフ凡例</t>
    <rPh sb="3" eb="5">
      <t>ハンレイ</t>
    </rPh>
    <phoneticPr fontId="1"/>
  </si>
  <si>
    <t>水道事業(法非適用)</t>
    <rPh sb="0" eb="2">
      <t>スイドウ</t>
    </rPh>
    <rPh sb="2" eb="4">
      <t>ジギョウ</t>
    </rPh>
    <phoneticPr fontId="1"/>
  </si>
  <si>
    <t>【】</t>
  </si>
  <si>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</si>
  <si>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</si>
  <si>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</si>
  <si>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</si>
  <si>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</si>
  <si>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</si>
  <si>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</si>
  <si>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</si>
  <si>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</si>
  <si>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</si>
  <si>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</si>
  <si>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</si>
  <si>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</si>
  <si>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</si>
  <si>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</si>
  <si>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分析欄</t>
    <rPh sb="0" eb="2">
      <t>ブンセキ</t>
    </rPh>
    <rPh sb="2" eb="3">
      <t>ラン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</si>
  <si>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</si>
  <si>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</si>
  <si>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</si>
  <si>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</si>
  <si>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</si>
  <si>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</si>
  <si>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</si>
  <si>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</si>
  <si>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</si>
  <si>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</si>
  <si>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</si>
  <si>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</si>
  <si>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</si>
  <si>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</si>
  <si>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</si>
  <si>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</si>
  <si>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</si>
  <si>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</si>
  <si>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</si>
  <si>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</si>
  <si>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</si>
  <si>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</si>
  <si>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</si>
  <si>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</si>
  <si>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</si>
  <si>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</si>
  <si>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</si>
  <si>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</si>
  <si>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</si>
  <si>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</si>
  <si>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</si>
  <si>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</si>
  <si>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</si>
  <si>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</si>
  <si>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</si>
  <si>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</si>
  <si>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</si>
  <si>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</si>
  <si>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</si>
  <si>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</si>
  <si>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</si>
  <si>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</si>
  <si>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</si>
  <si>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</si>
  <si>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</si>
  <si>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</si>
  <si>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</si>
  <si>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</si>
  <si>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</si>
  <si>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</si>
  <si>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</si>
  <si>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</si>
  <si>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</si>
  <si>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</si>
  <si>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</si>
  <si>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</si>
  <si>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</si>
  <si>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</si>
  <si>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</si>
  <si>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</si>
  <si>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御殿場市</t>
  </si>
  <si>
    <t>法非適用</t>
  </si>
  <si>
    <t>水道事業</t>
  </si>
  <si>
    <t>簡易水道事業</t>
  </si>
  <si>
    <t>D4</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</si>
  <si>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</si>
  <si>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</si>
  <si>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</si>
  <si>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</si>
  <si>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</si>
  <si>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</si>
  <si>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</si>
  <si>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当市の簡易水道事業については、維持管理に不足する金額を地元財産区で負担する仕組みになっているため、経営は健全で安定している。</t>
    <rPh sb="0" eb="1">
      <t>トウ</t>
    </rPh>
    <rPh sb="1" eb="2">
      <t>シ</t>
    </rPh>
    <rPh sb="3" eb="5">
      <t>カンイ</t>
    </rPh>
    <rPh sb="5" eb="7">
      <t>スイドウ</t>
    </rPh>
    <rPh sb="7" eb="9">
      <t>ジギョウ</t>
    </rPh>
    <rPh sb="15" eb="17">
      <t>イジ</t>
    </rPh>
    <rPh sb="17" eb="19">
      <t>カンリ</t>
    </rPh>
    <rPh sb="20" eb="22">
      <t>フソク</t>
    </rPh>
    <rPh sb="24" eb="26">
      <t>キンガク</t>
    </rPh>
    <rPh sb="27" eb="29">
      <t>ジモト</t>
    </rPh>
    <rPh sb="29" eb="31">
      <t>ザイサン</t>
    </rPh>
    <rPh sb="31" eb="32">
      <t>ク</t>
    </rPh>
    <rPh sb="33" eb="35">
      <t>フタン</t>
    </rPh>
    <rPh sb="37" eb="39">
      <t>シク</t>
    </rPh>
    <rPh sb="49" eb="51">
      <t>ケイエイ</t>
    </rPh>
    <rPh sb="52" eb="54">
      <t>ケンゼン</t>
    </rPh>
    <rPh sb="55" eb="57">
      <t>アンテイ</t>
    </rPh>
    <phoneticPr fontId="1"/>
  </si>
  <si>
    <t>今年度については類似団体及び全国平均と相応の数値となったが、現在、第二東海自動車道関連等の簡易水道区域外における主要事業が立て込んでいる。今後数年程この状況は継続する予定であり、簡易水道事業の管路更新率は低い数値となることが見込まれる。今後もこれらの他事業と並行して、計画的に更新していくよう努める。
（補足）
③管更新率のH27年度の当該値が表示されていませんが、正しくは0.26％です。</t>
    <rPh sb="0" eb="3">
      <t>コンネンド</t>
    </rPh>
    <rPh sb="8" eb="10">
      <t>ルイジ</t>
    </rPh>
    <rPh sb="10" eb="12">
      <t>ダンタイ</t>
    </rPh>
    <rPh sb="12" eb="13">
      <t>オヨ</t>
    </rPh>
    <rPh sb="14" eb="16">
      <t>ゼンコク</t>
    </rPh>
    <rPh sb="16" eb="18">
      <t>ヘイキン</t>
    </rPh>
    <rPh sb="19" eb="21">
      <t>ソウオウ</t>
    </rPh>
    <rPh sb="22" eb="24">
      <t>スウチ</t>
    </rPh>
    <rPh sb="30" eb="32">
      <t>ゲンザイ</t>
    </rPh>
    <rPh sb="33" eb="41">
      <t>ダイニトウカイジドウシャミチ</t>
    </rPh>
    <rPh sb="41" eb="43">
      <t>カンレン</t>
    </rPh>
    <rPh sb="43" eb="44">
      <t>トウ</t>
    </rPh>
    <rPh sb="45" eb="47">
      <t>カンイ</t>
    </rPh>
    <rPh sb="47" eb="49">
      <t>スイドウ</t>
    </rPh>
    <rPh sb="49" eb="51">
      <t>クイキ</t>
    </rPh>
    <rPh sb="51" eb="52">
      <t>ガイ</t>
    </rPh>
    <rPh sb="56" eb="58">
      <t>シュヨウ</t>
    </rPh>
    <rPh sb="58" eb="60">
      <t>ジギョウ</t>
    </rPh>
    <rPh sb="61" eb="62">
      <t>タ</t>
    </rPh>
    <rPh sb="63" eb="64">
      <t>コ</t>
    </rPh>
    <rPh sb="69" eb="71">
      <t>コンゴ</t>
    </rPh>
    <rPh sb="71" eb="74">
      <t>スウネンホド</t>
    </rPh>
    <rPh sb="76" eb="78">
      <t>ジョウキョウ</t>
    </rPh>
    <rPh sb="79" eb="81">
      <t>ケイゾク</t>
    </rPh>
    <rPh sb="83" eb="85">
      <t>ヨテイ</t>
    </rPh>
    <rPh sb="89" eb="91">
      <t>カンイ</t>
    </rPh>
    <rPh sb="91" eb="93">
      <t>スイドウ</t>
    </rPh>
    <rPh sb="93" eb="95">
      <t>ジギョウ</t>
    </rPh>
    <rPh sb="96" eb="98">
      <t>カンロ</t>
    </rPh>
    <rPh sb="98" eb="100">
      <t>コウシン</t>
    </rPh>
    <rPh sb="100" eb="101">
      <t>リツ</t>
    </rPh>
    <rPh sb="102" eb="103">
      <t>ヒク</t>
    </rPh>
    <rPh sb="104" eb="106">
      <t>スウチ</t>
    </rPh>
    <rPh sb="112" eb="114">
      <t>ミコ</t>
    </rPh>
    <rPh sb="118" eb="120">
      <t>コンゴ</t>
    </rPh>
    <rPh sb="125" eb="126">
      <t>タ</t>
    </rPh>
    <rPh sb="126" eb="128">
      <t>ジギョウ</t>
    </rPh>
    <rPh sb="129" eb="131">
      <t>ヘイコウ</t>
    </rPh>
    <rPh sb="134" eb="137">
      <t>ケイカクテキ</t>
    </rPh>
    <rPh sb="138" eb="140">
      <t>コウシン</t>
    </rPh>
    <rPh sb="146" eb="147">
      <t>ツト</t>
    </rPh>
    <rPh sb="153" eb="155">
      <t>ホソク</t>
    </rPh>
    <rPh sb="158" eb="159">
      <t>カン</t>
    </rPh>
    <rPh sb="159" eb="161">
      <t>コウシン</t>
    </rPh>
    <rPh sb="161" eb="162">
      <t>リツ</t>
    </rPh>
    <rPh sb="166" eb="168">
      <t>ネンド</t>
    </rPh>
    <rPh sb="169" eb="171">
      <t>トウガイ</t>
    </rPh>
    <rPh sb="171" eb="172">
      <t>アタイ</t>
    </rPh>
    <rPh sb="173" eb="175">
      <t>ヒョウジ</t>
    </rPh>
    <rPh sb="184" eb="185">
      <t>タダ</t>
    </rPh>
    <phoneticPr fontId="1"/>
  </si>
  <si>
    <r>
      <t>類似団体平均値及び全国平均値に比べ、概ね良好な指数であり、経営としては健全で安定している。
①収益的収支比率は毎年１００％前後になっているが、これは</t>
    </r>
    <r>
      <rPr>
        <sz val="11"/>
        <color auto="1"/>
        <rFont val="ＭＳ ゴシック"/>
      </rPr>
      <t>給水地域の財産区を主体とする他会計が維持管理費等を負担しているためである。そのため、⑤料金回収率が１００％を下回っていても収益的収支は均衡している。④企業債残高対給水収益比率が０％であり企業債を発行しないのも、同様の理由によるものである。
⑥給水原価は、類似団体と比較して安価であり、推移は横ばいである。これは他団体より少ない費用で給水していることを示している。
⑦施設利用率については低い傾向にあるが、施設の規模は施設整備・維持管理費を負担している地元財産区の意向を重視したものである。令和３年度に経営戦略の策定及び認可の変更を行う予定であり、施設の効率的な運用について地元財産区と調整する予定である。
⑧有収率は類似団体に比較して良好である。今後も漏水調査や凍結破損対策を継続して行い有収率の向上に努めていきたい。</t>
    </r>
    <rPh sb="0" eb="2">
      <t>ルイジ</t>
    </rPh>
    <rPh sb="2" eb="4">
      <t>ダンタイ</t>
    </rPh>
    <rPh sb="4" eb="6">
      <t>ヘイキン</t>
    </rPh>
    <rPh sb="6" eb="7">
      <t>アタイ</t>
    </rPh>
    <rPh sb="7" eb="8">
      <t>オヨ</t>
    </rPh>
    <rPh sb="9" eb="11">
      <t>ゼンコク</t>
    </rPh>
    <rPh sb="11" eb="14">
      <t>ヘイキンチ</t>
    </rPh>
    <rPh sb="15" eb="16">
      <t>クラ</t>
    </rPh>
    <rPh sb="18" eb="19">
      <t>オオム</t>
    </rPh>
    <rPh sb="20" eb="22">
      <t>リョウコウ</t>
    </rPh>
    <rPh sb="23" eb="25">
      <t>シスウ</t>
    </rPh>
    <rPh sb="29" eb="31">
      <t>ケイエイ</t>
    </rPh>
    <rPh sb="35" eb="37">
      <t>ケンゼン</t>
    </rPh>
    <rPh sb="38" eb="40">
      <t>アンテイ</t>
    </rPh>
    <rPh sb="47" eb="49">
      <t>シュウエキ</t>
    </rPh>
    <rPh sb="49" eb="50">
      <t>テキ</t>
    </rPh>
    <rPh sb="50" eb="52">
      <t>シュウシ</t>
    </rPh>
    <rPh sb="52" eb="54">
      <t>ヒリツ</t>
    </rPh>
    <rPh sb="55" eb="57">
      <t>マイトシ</t>
    </rPh>
    <rPh sb="61" eb="63">
      <t>ゼンゴ</t>
    </rPh>
    <rPh sb="74" eb="76">
      <t>キュウスイ</t>
    </rPh>
    <rPh sb="76" eb="78">
      <t>チイキ</t>
    </rPh>
    <rPh sb="79" eb="81">
      <t>ザイサン</t>
    </rPh>
    <rPh sb="81" eb="82">
      <t>ク</t>
    </rPh>
    <rPh sb="83" eb="85">
      <t>シュタイ</t>
    </rPh>
    <rPh sb="88" eb="89">
      <t>タ</t>
    </rPh>
    <rPh sb="89" eb="91">
      <t>カイケイ</t>
    </rPh>
    <rPh sb="92" eb="94">
      <t>イジ</t>
    </rPh>
    <rPh sb="94" eb="97">
      <t>カンリヒ</t>
    </rPh>
    <rPh sb="97" eb="98">
      <t>トウ</t>
    </rPh>
    <rPh sb="99" eb="101">
      <t>フタン</t>
    </rPh>
    <rPh sb="141" eb="143">
      <t>キンコウ</t>
    </rPh>
    <rPh sb="149" eb="151">
      <t>キギョウ</t>
    </rPh>
    <rPh sb="151" eb="152">
      <t>サイ</t>
    </rPh>
    <rPh sb="152" eb="154">
      <t>ザンダカ</t>
    </rPh>
    <rPh sb="154" eb="155">
      <t>タイ</t>
    </rPh>
    <rPh sb="155" eb="157">
      <t>キュウスイ</t>
    </rPh>
    <rPh sb="157" eb="159">
      <t>シュウエキ</t>
    </rPh>
    <rPh sb="159" eb="161">
      <t>ヒリツ</t>
    </rPh>
    <rPh sb="167" eb="169">
      <t>キギョウ</t>
    </rPh>
    <rPh sb="169" eb="170">
      <t>サイ</t>
    </rPh>
    <rPh sb="171" eb="173">
      <t>ハッコウ</t>
    </rPh>
    <rPh sb="179" eb="181">
      <t>ドウヨウ</t>
    </rPh>
    <rPh sb="182" eb="184">
      <t>リユウ</t>
    </rPh>
    <rPh sb="195" eb="197">
      <t>キュウスイ</t>
    </rPh>
    <rPh sb="197" eb="199">
      <t>ゲンカ</t>
    </rPh>
    <rPh sb="201" eb="203">
      <t>ルイジ</t>
    </rPh>
    <rPh sb="203" eb="205">
      <t>ダンタイ</t>
    </rPh>
    <rPh sb="206" eb="208">
      <t>ヒカク</t>
    </rPh>
    <rPh sb="210" eb="212">
      <t>アンカ</t>
    </rPh>
    <rPh sb="216" eb="218">
      <t>スイイ</t>
    </rPh>
    <rPh sb="219" eb="220">
      <t>ヨコ</t>
    </rPh>
    <rPh sb="229" eb="230">
      <t>タ</t>
    </rPh>
    <rPh sb="230" eb="232">
      <t>ダンタイ</t>
    </rPh>
    <rPh sb="234" eb="235">
      <t>スク</t>
    </rPh>
    <rPh sb="237" eb="239">
      <t>ヒヨウ</t>
    </rPh>
    <rPh sb="240" eb="242">
      <t>キュウスイ</t>
    </rPh>
    <rPh sb="249" eb="250">
      <t>シメ</t>
    </rPh>
    <rPh sb="257" eb="259">
      <t>シセツ</t>
    </rPh>
    <rPh sb="259" eb="261">
      <t>リヨウ</t>
    </rPh>
    <rPh sb="261" eb="262">
      <t>リツ</t>
    </rPh>
    <rPh sb="267" eb="268">
      <t>ヒク</t>
    </rPh>
    <rPh sb="269" eb="271">
      <t>ケイコウ</t>
    </rPh>
    <rPh sb="276" eb="278">
      <t>シセツ</t>
    </rPh>
    <rPh sb="279" eb="281">
      <t>キボ</t>
    </rPh>
    <rPh sb="282" eb="284">
      <t>シセツ</t>
    </rPh>
    <rPh sb="284" eb="286">
      <t>セイビ</t>
    </rPh>
    <rPh sb="287" eb="289">
      <t>イジ</t>
    </rPh>
    <rPh sb="289" eb="292">
      <t>カンリヒ</t>
    </rPh>
    <rPh sb="293" eb="295">
      <t>フタン</t>
    </rPh>
    <rPh sb="299" eb="301">
      <t>ジモト</t>
    </rPh>
    <rPh sb="301" eb="303">
      <t>ザイサン</t>
    </rPh>
    <rPh sb="303" eb="304">
      <t>ク</t>
    </rPh>
    <rPh sb="305" eb="307">
      <t>イコウ</t>
    </rPh>
    <rPh sb="308" eb="310">
      <t>ジュウシ</t>
    </rPh>
    <rPh sb="318" eb="320">
      <t>レイワ</t>
    </rPh>
    <rPh sb="321" eb="323">
      <t>ネンド</t>
    </rPh>
    <rPh sb="324" eb="326">
      <t>ケイエイ</t>
    </rPh>
    <rPh sb="326" eb="328">
      <t>センリャク</t>
    </rPh>
    <rPh sb="329" eb="331">
      <t>サクテイ</t>
    </rPh>
    <rPh sb="331" eb="332">
      <t>オヨ</t>
    </rPh>
    <rPh sb="333" eb="335">
      <t>ニンカ</t>
    </rPh>
    <rPh sb="336" eb="338">
      <t>ヘンコウ</t>
    </rPh>
    <rPh sb="339" eb="340">
      <t>オコナ</t>
    </rPh>
    <rPh sb="341" eb="343">
      <t>ヨテイ</t>
    </rPh>
    <rPh sb="347" eb="349">
      <t>シセツ</t>
    </rPh>
    <rPh sb="350" eb="353">
      <t>コウリツテキ</t>
    </rPh>
    <rPh sb="354" eb="356">
      <t>ウンヨウ</t>
    </rPh>
    <rPh sb="360" eb="362">
      <t>ジモト</t>
    </rPh>
    <rPh sb="362" eb="364">
      <t>ザイサン</t>
    </rPh>
    <rPh sb="364" eb="365">
      <t>ク</t>
    </rPh>
    <rPh sb="366" eb="368">
      <t>チョウセイ</t>
    </rPh>
    <rPh sb="370" eb="372">
      <t>ヨテイ</t>
    </rPh>
    <rPh sb="378" eb="381">
      <t>ユウシュウリツ</t>
    </rPh>
    <rPh sb="382" eb="386">
      <t>ルイジダンタイ</t>
    </rPh>
    <rPh sb="387" eb="389">
      <t>ヒカク</t>
    </rPh>
    <rPh sb="391" eb="393">
      <t>リョウコウ</t>
    </rPh>
    <rPh sb="397" eb="399">
      <t>コンゴ</t>
    </rPh>
    <rPh sb="400" eb="402">
      <t>ロウスイ</t>
    </rPh>
    <rPh sb="402" eb="404">
      <t>チョウサ</t>
    </rPh>
    <rPh sb="405" eb="407">
      <t>トウケツ</t>
    </rPh>
    <rPh sb="407" eb="409">
      <t>ハソン</t>
    </rPh>
    <rPh sb="409" eb="411">
      <t>タイサク</t>
    </rPh>
    <rPh sb="412" eb="414">
      <t>ケイゾク</t>
    </rPh>
    <rPh sb="416" eb="417">
      <t>オコナ</t>
    </rPh>
    <rPh sb="418" eb="421">
      <t>ユウシュウリツ</t>
    </rPh>
    <rPh sb="422" eb="424">
      <t>コウジョウ</t>
    </rPh>
    <rPh sb="425" eb="426">
      <t>ツト</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</si>
</sst>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1.02</c:v>
                </c:pt>
                <c:pt idx="1">
                  <c:v>0</c:v>
                </c:pt>
                <c:pt idx="2">
                  <c:v>0.19</c:v>
                </c:pt>
                <c:pt idx="3">
                  <c:v>0.72</c:v>
                </c:pt>
                <c:pt idx="4">
                  <c:v>0.39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0.69</c:v>
                </c:pt>
                <c:pt idx="1">
                  <c:v>0.65</c:v>
                </c:pt>
                <c:pt idx="2">
                  <c:v>0.53</c:v>
                </c:pt>
                <c:pt idx="3">
                  <c:v>0.56999999999999995</c:v>
                </c:pt>
                <c:pt idx="4">
                  <c:v>0.62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34.06</c:v>
                </c:pt>
                <c:pt idx="1">
                  <c:v>34.299999999999997</c:v>
                </c:pt>
                <c:pt idx="2">
                  <c:v>34.65</c:v>
                </c:pt>
                <c:pt idx="3">
                  <c:v>34.64</c:v>
                </c:pt>
                <c:pt idx="4">
                  <c:v>33.99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57.43</c:v>
                </c:pt>
                <c:pt idx="1">
                  <c:v>57.29</c:v>
                </c:pt>
                <c:pt idx="2">
                  <c:v>55.9</c:v>
                </c:pt>
                <c:pt idx="3">
                  <c:v>47.95</c:v>
                </c:pt>
                <c:pt idx="4">
                  <c:v>48.26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89.34</c:v>
                </c:pt>
                <c:pt idx="1">
                  <c:v>89.46</c:v>
                </c:pt>
                <c:pt idx="2">
                  <c:v>88.75</c:v>
                </c:pt>
                <c:pt idx="3">
                  <c:v>86.66</c:v>
                </c:pt>
                <c:pt idx="4">
                  <c:v>87.84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73.83</c:v>
                </c:pt>
                <c:pt idx="1">
                  <c:v>73.69</c:v>
                </c:pt>
                <c:pt idx="2">
                  <c:v>73.28</c:v>
                </c:pt>
                <c:pt idx="3">
                  <c:v>74.900000000000006</c:v>
                </c:pt>
                <c:pt idx="4">
                  <c:v>72.72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99.83</c:v>
                </c:pt>
                <c:pt idx="1">
                  <c:v>99.99</c:v>
                </c:pt>
                <c:pt idx="2">
                  <c:v>99.87</c:v>
                </c:pt>
                <c:pt idx="3">
                  <c:v>100.09</c:v>
                </c:pt>
                <c:pt idx="4">
                  <c:v>99.95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75.87</c:v>
                </c:pt>
                <c:pt idx="1">
                  <c:v>76.27</c:v>
                </c:pt>
                <c:pt idx="2">
                  <c:v>77.56</c:v>
                </c:pt>
                <c:pt idx="3">
                  <c:v>74.05</c:v>
                </c:pt>
                <c:pt idx="4">
                  <c:v>73.25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1125.69</c:v>
                </c:pt>
                <c:pt idx="1">
                  <c:v>1134.67</c:v>
                </c:pt>
                <c:pt idx="2">
                  <c:v>1144.79</c:v>
                </c:pt>
                <c:pt idx="3">
                  <c:v>1302.33</c:v>
                </c:pt>
                <c:pt idx="4">
                  <c:v>1274.21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72.23</c:v>
                </c:pt>
                <c:pt idx="1">
                  <c:v>80.34</c:v>
                </c:pt>
                <c:pt idx="2">
                  <c:v>70.209999999999994</c:v>
                </c:pt>
                <c:pt idx="3">
                  <c:v>58</c:v>
                </c:pt>
                <c:pt idx="4">
                  <c:v>65.2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46.48</c:v>
                </c:pt>
                <c:pt idx="1">
                  <c:v>40.6</c:v>
                </c:pt>
                <c:pt idx="2">
                  <c:v>56.04</c:v>
                </c:pt>
                <c:pt idx="3">
                  <c:v>40.89</c:v>
                </c:pt>
                <c:pt idx="4">
                  <c:v>41.25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141.22</c:v>
                </c:pt>
                <c:pt idx="1">
                  <c:v>128.66</c:v>
                </c:pt>
                <c:pt idx="2">
                  <c:v>148.93</c:v>
                </c:pt>
                <c:pt idx="3">
                  <c:v>178.57</c:v>
                </c:pt>
                <c:pt idx="4">
                  <c:v>160.49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376.61</c:v>
                </c:pt>
                <c:pt idx="1">
                  <c:v>440.03</c:v>
                </c:pt>
                <c:pt idx="2">
                  <c:v>304.35000000000002</c:v>
                </c:pt>
                <c:pt idx="3">
                  <c:v>383.2</c:v>
                </c:pt>
                <c:pt idx="4">
                  <c:v>383.25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御殿場市</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7</v>
      </c>
      <c r="J7" s="5"/>
      <c r="K7" s="5"/>
      <c r="L7" s="5"/>
      <c r="M7" s="5"/>
      <c r="N7" s="5"/>
      <c r="O7" s="5"/>
      <c r="P7" s="5" t="s">
        <v>0</v>
      </c>
      <c r="Q7" s="5"/>
      <c r="R7" s="5"/>
      <c r="S7" s="5"/>
      <c r="T7" s="5"/>
      <c r="U7" s="5"/>
      <c r="V7" s="5"/>
      <c r="W7" s="5" t="s">
        <v>5</v>
      </c>
      <c r="X7" s="5"/>
      <c r="Y7" s="5"/>
      <c r="Z7" s="5"/>
      <c r="AA7" s="5"/>
      <c r="AB7" s="5"/>
      <c r="AC7" s="5"/>
      <c r="AD7" s="5" t="s">
        <v>9</v>
      </c>
      <c r="AE7" s="5"/>
      <c r="AF7" s="5"/>
      <c r="AG7" s="5"/>
      <c r="AH7" s="5"/>
      <c r="AI7" s="5"/>
      <c r="AJ7" s="5"/>
      <c r="AK7" s="2"/>
      <c r="AL7" s="5" t="s">
        <v>10</v>
      </c>
      <c r="AM7" s="5"/>
      <c r="AN7" s="5"/>
      <c r="AO7" s="5"/>
      <c r="AP7" s="5"/>
      <c r="AQ7" s="5"/>
      <c r="AR7" s="5"/>
      <c r="AS7" s="5"/>
      <c r="AT7" s="5" t="s">
        <v>14</v>
      </c>
      <c r="AU7" s="5"/>
      <c r="AV7" s="5"/>
      <c r="AW7" s="5"/>
      <c r="AX7" s="5"/>
      <c r="AY7" s="5"/>
      <c r="AZ7" s="5"/>
      <c r="BA7" s="5"/>
      <c r="BB7" s="5" t="s">
        <v>11</v>
      </c>
      <c r="BC7" s="5"/>
      <c r="BD7" s="5"/>
      <c r="BE7" s="5"/>
      <c r="BF7" s="5"/>
      <c r="BG7" s="5"/>
      <c r="BH7" s="5"/>
      <c r="BI7" s="5"/>
      <c r="BJ7" s="3"/>
      <c r="BK7" s="3"/>
      <c r="BL7" s="27" t="s">
        <v>15</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2">
        <f>データ!$R$6</f>
        <v>88856</v>
      </c>
      <c r="AM8" s="22"/>
      <c r="AN8" s="22"/>
      <c r="AO8" s="22"/>
      <c r="AP8" s="22"/>
      <c r="AQ8" s="22"/>
      <c r="AR8" s="22"/>
      <c r="AS8" s="22"/>
      <c r="AT8" s="7">
        <f>データ!$S$6</f>
        <v>194.9</v>
      </c>
      <c r="AU8" s="7"/>
      <c r="AV8" s="7"/>
      <c r="AW8" s="7"/>
      <c r="AX8" s="7"/>
      <c r="AY8" s="7"/>
      <c r="AZ8" s="7"/>
      <c r="BA8" s="7"/>
      <c r="BB8" s="7">
        <f>データ!$T$6</f>
        <v>455.91</v>
      </c>
      <c r="BC8" s="7"/>
      <c r="BD8" s="7"/>
      <c r="BE8" s="7"/>
      <c r="BF8" s="7"/>
      <c r="BG8" s="7"/>
      <c r="BH8" s="7"/>
      <c r="BI8" s="7"/>
      <c r="BJ8" s="3"/>
      <c r="BK8" s="3"/>
      <c r="BL8" s="28" t="s">
        <v>18</v>
      </c>
      <c r="BM8" s="40"/>
      <c r="BN8" s="49" t="s">
        <v>19</v>
      </c>
      <c r="BO8" s="52"/>
      <c r="BP8" s="52"/>
      <c r="BQ8" s="52"/>
      <c r="BR8" s="52"/>
      <c r="BS8" s="52"/>
      <c r="BT8" s="52"/>
      <c r="BU8" s="52"/>
      <c r="BV8" s="52"/>
      <c r="BW8" s="52"/>
      <c r="BX8" s="52"/>
      <c r="BY8" s="56"/>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27</v>
      </c>
      <c r="X9" s="5"/>
      <c r="Y9" s="5"/>
      <c r="Z9" s="5"/>
      <c r="AA9" s="5"/>
      <c r="AB9" s="5"/>
      <c r="AC9" s="5"/>
      <c r="AD9" s="2"/>
      <c r="AE9" s="2"/>
      <c r="AF9" s="2"/>
      <c r="AG9" s="2"/>
      <c r="AH9" s="3"/>
      <c r="AI9" s="2"/>
      <c r="AJ9" s="2"/>
      <c r="AK9" s="2"/>
      <c r="AL9" s="5" t="s">
        <v>6</v>
      </c>
      <c r="AM9" s="5"/>
      <c r="AN9" s="5"/>
      <c r="AO9" s="5"/>
      <c r="AP9" s="5"/>
      <c r="AQ9" s="5"/>
      <c r="AR9" s="5"/>
      <c r="AS9" s="5"/>
      <c r="AT9" s="5" t="s">
        <v>26</v>
      </c>
      <c r="AU9" s="5"/>
      <c r="AV9" s="5"/>
      <c r="AW9" s="5"/>
      <c r="AX9" s="5"/>
      <c r="AY9" s="5"/>
      <c r="AZ9" s="5"/>
      <c r="BA9" s="5"/>
      <c r="BB9" s="5" t="s">
        <v>4</v>
      </c>
      <c r="BC9" s="5"/>
      <c r="BD9" s="5"/>
      <c r="BE9" s="5"/>
      <c r="BF9" s="5"/>
      <c r="BG9" s="5"/>
      <c r="BH9" s="5"/>
      <c r="BI9" s="5"/>
      <c r="BJ9" s="3"/>
      <c r="BK9" s="3"/>
      <c r="BL9" s="29" t="s">
        <v>31</v>
      </c>
      <c r="BM9" s="41"/>
      <c r="BN9" s="50" t="s">
        <v>13</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2.2599999999999998</v>
      </c>
      <c r="Q10" s="7"/>
      <c r="R10" s="7"/>
      <c r="S10" s="7"/>
      <c r="T10" s="7"/>
      <c r="U10" s="7"/>
      <c r="V10" s="7"/>
      <c r="W10" s="22">
        <f>データ!$Q$6</f>
        <v>1590</v>
      </c>
      <c r="X10" s="22"/>
      <c r="Y10" s="22"/>
      <c r="Z10" s="22"/>
      <c r="AA10" s="22"/>
      <c r="AB10" s="22"/>
      <c r="AC10" s="22"/>
      <c r="AD10" s="2"/>
      <c r="AE10" s="2"/>
      <c r="AF10" s="2"/>
      <c r="AG10" s="2"/>
      <c r="AH10" s="2"/>
      <c r="AI10" s="2"/>
      <c r="AJ10" s="2"/>
      <c r="AK10" s="2"/>
      <c r="AL10" s="22">
        <f>データ!$U$6</f>
        <v>1999</v>
      </c>
      <c r="AM10" s="22"/>
      <c r="AN10" s="22"/>
      <c r="AO10" s="22"/>
      <c r="AP10" s="22"/>
      <c r="AQ10" s="22"/>
      <c r="AR10" s="22"/>
      <c r="AS10" s="22"/>
      <c r="AT10" s="7">
        <f>データ!$V$6</f>
        <v>1.6</v>
      </c>
      <c r="AU10" s="7"/>
      <c r="AV10" s="7"/>
      <c r="AW10" s="7"/>
      <c r="AX10" s="7"/>
      <c r="AY10" s="7"/>
      <c r="AZ10" s="7"/>
      <c r="BA10" s="7"/>
      <c r="BB10" s="7">
        <f>データ!$W$6</f>
        <v>1249.3800000000001</v>
      </c>
      <c r="BC10" s="7"/>
      <c r="BD10" s="7"/>
      <c r="BE10" s="7"/>
      <c r="BF10" s="7"/>
      <c r="BG10" s="7"/>
      <c r="BH10" s="7"/>
      <c r="BI10" s="7"/>
      <c r="BJ10" s="2"/>
      <c r="BK10" s="2"/>
      <c r="BL10" s="30" t="s">
        <v>17</v>
      </c>
      <c r="BM10" s="42"/>
      <c r="BN10" s="51" t="s">
        <v>32</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35</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39</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107</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42</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106</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0"/>
    </row>
    <row r="84" spans="1:78" hidden="1">
      <c r="B84" s="12" t="s">
        <v>3</v>
      </c>
      <c r="C84" s="12"/>
      <c r="D84" s="12"/>
      <c r="E84" s="12" t="s">
        <v>43</v>
      </c>
      <c r="F84" s="12" t="s">
        <v>38</v>
      </c>
      <c r="G84" s="12" t="s">
        <v>45</v>
      </c>
      <c r="H84" s="12" t="s">
        <v>46</v>
      </c>
      <c r="I84" s="12" t="s">
        <v>48</v>
      </c>
      <c r="J84" s="12" t="s">
        <v>28</v>
      </c>
      <c r="K84" s="12" t="s">
        <v>49</v>
      </c>
      <c r="L84" s="12" t="s">
        <v>50</v>
      </c>
      <c r="M84" s="12" t="s">
        <v>51</v>
      </c>
      <c r="N84" s="12" t="s">
        <v>44</v>
      </c>
      <c r="O84" s="12" t="s">
        <v>36</v>
      </c>
    </row>
    <row r="85" spans="1:78" hidden="1">
      <c r="B85" s="12"/>
      <c r="C85" s="12"/>
      <c r="D85" s="12"/>
      <c r="E85" s="12" t="str">
        <f>データ!AH6</f>
        <v>【75.60】</v>
      </c>
      <c r="F85" s="12" t="s">
        <v>53</v>
      </c>
      <c r="G85" s="12" t="s">
        <v>53</v>
      </c>
      <c r="H85" s="12" t="str">
        <f>データ!BO6</f>
        <v>【1,074.14】</v>
      </c>
      <c r="I85" s="12" t="str">
        <f>データ!BZ6</f>
        <v>【54.36】</v>
      </c>
      <c r="J85" s="12" t="str">
        <f>データ!CK6</f>
        <v>【296.40】</v>
      </c>
      <c r="K85" s="12" t="str">
        <f>データ!CV6</f>
        <v>【55.95】</v>
      </c>
      <c r="L85" s="12" t="str">
        <f>データ!DG6</f>
        <v>【73.77】</v>
      </c>
      <c r="M85" s="12" t="s">
        <v>53</v>
      </c>
      <c r="N85" s="12" t="s">
        <v>53</v>
      </c>
      <c r="O85" s="12" t="str">
        <f>データ!EN6</f>
        <v>【0.54】</v>
      </c>
    </row>
  </sheetData>
  <sheetProtection algorithmName="SHA-512" hashValue="NTa4UGLJgm9XBfVv3o44GS8VS2+dgwzxCdqIY9HHv5BPKu5RKnrrn9fnSurvRiSr+Cl98hUSFbt9/BTC1gzbdw==" saltValue="LeyamI6+mY3Cn1IM64zkVw=="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16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6" t="s">
        <v>54</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56</v>
      </c>
      <c r="B3" s="68" t="s">
        <v>52</v>
      </c>
      <c r="C3" s="68" t="s">
        <v>40</v>
      </c>
      <c r="D3" s="68" t="s">
        <v>21</v>
      </c>
      <c r="E3" s="68" t="s">
        <v>30</v>
      </c>
      <c r="F3" s="68" t="s">
        <v>47</v>
      </c>
      <c r="G3" s="68" t="s">
        <v>58</v>
      </c>
      <c r="H3" s="75" t="s">
        <v>12</v>
      </c>
      <c r="I3" s="78"/>
      <c r="J3" s="78"/>
      <c r="K3" s="78"/>
      <c r="L3" s="78"/>
      <c r="M3" s="78"/>
      <c r="N3" s="78"/>
      <c r="O3" s="78"/>
      <c r="P3" s="78"/>
      <c r="Q3" s="78"/>
      <c r="R3" s="78"/>
      <c r="S3" s="78"/>
      <c r="T3" s="78"/>
      <c r="U3" s="78"/>
      <c r="V3" s="78"/>
      <c r="W3" s="82"/>
      <c r="X3" s="84" t="s">
        <v>59</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41</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6" t="s">
        <v>55</v>
      </c>
      <c r="B4" s="69"/>
      <c r="C4" s="69"/>
      <c r="D4" s="69"/>
      <c r="E4" s="69"/>
      <c r="F4" s="69"/>
      <c r="G4" s="69"/>
      <c r="H4" s="76"/>
      <c r="I4" s="79"/>
      <c r="J4" s="79"/>
      <c r="K4" s="79"/>
      <c r="L4" s="79"/>
      <c r="M4" s="79"/>
      <c r="N4" s="79"/>
      <c r="O4" s="79"/>
      <c r="P4" s="79"/>
      <c r="Q4" s="79"/>
      <c r="R4" s="79"/>
      <c r="S4" s="79"/>
      <c r="T4" s="79"/>
      <c r="U4" s="79"/>
      <c r="V4" s="79"/>
      <c r="W4" s="83"/>
      <c r="X4" s="85" t="s">
        <v>57</v>
      </c>
      <c r="Y4" s="85"/>
      <c r="Z4" s="85"/>
      <c r="AA4" s="85"/>
      <c r="AB4" s="85"/>
      <c r="AC4" s="85"/>
      <c r="AD4" s="85"/>
      <c r="AE4" s="85"/>
      <c r="AF4" s="85"/>
      <c r="AG4" s="85"/>
      <c r="AH4" s="85"/>
      <c r="AI4" s="85" t="s">
        <v>29</v>
      </c>
      <c r="AJ4" s="85"/>
      <c r="AK4" s="85"/>
      <c r="AL4" s="85"/>
      <c r="AM4" s="85"/>
      <c r="AN4" s="85"/>
      <c r="AO4" s="85"/>
      <c r="AP4" s="85"/>
      <c r="AQ4" s="85"/>
      <c r="AR4" s="85"/>
      <c r="AS4" s="85"/>
      <c r="AT4" s="85" t="s">
        <v>60</v>
      </c>
      <c r="AU4" s="85"/>
      <c r="AV4" s="85"/>
      <c r="AW4" s="85"/>
      <c r="AX4" s="85"/>
      <c r="AY4" s="85"/>
      <c r="AZ4" s="85"/>
      <c r="BA4" s="85"/>
      <c r="BB4" s="85"/>
      <c r="BC4" s="85"/>
      <c r="BD4" s="85"/>
      <c r="BE4" s="85" t="s">
        <v>37</v>
      </c>
      <c r="BF4" s="85"/>
      <c r="BG4" s="85"/>
      <c r="BH4" s="85"/>
      <c r="BI4" s="85"/>
      <c r="BJ4" s="85"/>
      <c r="BK4" s="85"/>
      <c r="BL4" s="85"/>
      <c r="BM4" s="85"/>
      <c r="BN4" s="85"/>
      <c r="BO4" s="85"/>
      <c r="BP4" s="85" t="s">
        <v>61</v>
      </c>
      <c r="BQ4" s="85"/>
      <c r="BR4" s="85"/>
      <c r="BS4" s="85"/>
      <c r="BT4" s="85"/>
      <c r="BU4" s="85"/>
      <c r="BV4" s="85"/>
      <c r="BW4" s="85"/>
      <c r="BX4" s="85"/>
      <c r="BY4" s="85"/>
      <c r="BZ4" s="85"/>
      <c r="CA4" s="85" t="s">
        <v>62</v>
      </c>
      <c r="CB4" s="85"/>
      <c r="CC4" s="85"/>
      <c r="CD4" s="85"/>
      <c r="CE4" s="85"/>
      <c r="CF4" s="85"/>
      <c r="CG4" s="85"/>
      <c r="CH4" s="85"/>
      <c r="CI4" s="85"/>
      <c r="CJ4" s="85"/>
      <c r="CK4" s="85"/>
      <c r="CL4" s="85" t="s">
        <v>8</v>
      </c>
      <c r="CM4" s="85"/>
      <c r="CN4" s="85"/>
      <c r="CO4" s="85"/>
      <c r="CP4" s="85"/>
      <c r="CQ4" s="85"/>
      <c r="CR4" s="85"/>
      <c r="CS4" s="85"/>
      <c r="CT4" s="85"/>
      <c r="CU4" s="85"/>
      <c r="CV4" s="85"/>
      <c r="CW4" s="85" t="s">
        <v>63</v>
      </c>
      <c r="CX4" s="85"/>
      <c r="CY4" s="85"/>
      <c r="CZ4" s="85"/>
      <c r="DA4" s="85"/>
      <c r="DB4" s="85"/>
      <c r="DC4" s="85"/>
      <c r="DD4" s="85"/>
      <c r="DE4" s="85"/>
      <c r="DF4" s="85"/>
      <c r="DG4" s="85"/>
      <c r="DH4" s="85" t="s">
        <v>34</v>
      </c>
      <c r="DI4" s="85"/>
      <c r="DJ4" s="85"/>
      <c r="DK4" s="85"/>
      <c r="DL4" s="85"/>
      <c r="DM4" s="85"/>
      <c r="DN4" s="85"/>
      <c r="DO4" s="85"/>
      <c r="DP4" s="85"/>
      <c r="DQ4" s="85"/>
      <c r="DR4" s="85"/>
      <c r="DS4" s="85" t="s">
        <v>24</v>
      </c>
      <c r="DT4" s="85"/>
      <c r="DU4" s="85"/>
      <c r="DV4" s="85"/>
      <c r="DW4" s="85"/>
      <c r="DX4" s="85"/>
      <c r="DY4" s="85"/>
      <c r="DZ4" s="85"/>
      <c r="EA4" s="85"/>
      <c r="EB4" s="85"/>
      <c r="EC4" s="85"/>
      <c r="ED4" s="85" t="s">
        <v>65</v>
      </c>
      <c r="EE4" s="85"/>
      <c r="EF4" s="85"/>
      <c r="EG4" s="85"/>
      <c r="EH4" s="85"/>
      <c r="EI4" s="85"/>
      <c r="EJ4" s="85"/>
      <c r="EK4" s="85"/>
      <c r="EL4" s="85"/>
      <c r="EM4" s="85"/>
      <c r="EN4" s="85"/>
    </row>
    <row r="5" spans="1:144">
      <c r="A5" s="66" t="s">
        <v>66</v>
      </c>
      <c r="B5" s="70"/>
      <c r="C5" s="70"/>
      <c r="D5" s="70"/>
      <c r="E5" s="70"/>
      <c r="F5" s="70"/>
      <c r="G5" s="70"/>
      <c r="H5" s="77" t="s">
        <v>64</v>
      </c>
      <c r="I5" s="77" t="s">
        <v>67</v>
      </c>
      <c r="J5" s="77" t="s">
        <v>68</v>
      </c>
      <c r="K5" s="77" t="s">
        <v>69</v>
      </c>
      <c r="L5" s="77" t="s">
        <v>70</v>
      </c>
      <c r="M5" s="77" t="s">
        <v>71</v>
      </c>
      <c r="N5" s="77" t="s">
        <v>72</v>
      </c>
      <c r="O5" s="77" t="s">
        <v>73</v>
      </c>
      <c r="P5" s="77" t="s">
        <v>74</v>
      </c>
      <c r="Q5" s="77" t="s">
        <v>75</v>
      </c>
      <c r="R5" s="77" t="s">
        <v>76</v>
      </c>
      <c r="S5" s="77" t="s">
        <v>77</v>
      </c>
      <c r="T5" s="77" t="s">
        <v>78</v>
      </c>
      <c r="U5" s="77" t="s">
        <v>79</v>
      </c>
      <c r="V5" s="77" t="s">
        <v>80</v>
      </c>
      <c r="W5" s="77" t="s">
        <v>81</v>
      </c>
      <c r="X5" s="77" t="s">
        <v>82</v>
      </c>
      <c r="Y5" s="77" t="s">
        <v>83</v>
      </c>
      <c r="Z5" s="77" t="s">
        <v>84</v>
      </c>
      <c r="AA5" s="77" t="s">
        <v>85</v>
      </c>
      <c r="AB5" s="77" t="s">
        <v>86</v>
      </c>
      <c r="AC5" s="77" t="s">
        <v>87</v>
      </c>
      <c r="AD5" s="77" t="s">
        <v>88</v>
      </c>
      <c r="AE5" s="77" t="s">
        <v>89</v>
      </c>
      <c r="AF5" s="77" t="s">
        <v>90</v>
      </c>
      <c r="AG5" s="77" t="s">
        <v>91</v>
      </c>
      <c r="AH5" s="77" t="s">
        <v>3</v>
      </c>
      <c r="AI5" s="77" t="s">
        <v>82</v>
      </c>
      <c r="AJ5" s="77" t="s">
        <v>83</v>
      </c>
      <c r="AK5" s="77" t="s">
        <v>84</v>
      </c>
      <c r="AL5" s="77" t="s">
        <v>85</v>
      </c>
      <c r="AM5" s="77" t="s">
        <v>86</v>
      </c>
      <c r="AN5" s="77" t="s">
        <v>87</v>
      </c>
      <c r="AO5" s="77" t="s">
        <v>88</v>
      </c>
      <c r="AP5" s="77" t="s">
        <v>89</v>
      </c>
      <c r="AQ5" s="77" t="s">
        <v>90</v>
      </c>
      <c r="AR5" s="77" t="s">
        <v>91</v>
      </c>
      <c r="AS5" s="77" t="s">
        <v>92</v>
      </c>
      <c r="AT5" s="77" t="s">
        <v>82</v>
      </c>
      <c r="AU5" s="77" t="s">
        <v>83</v>
      </c>
      <c r="AV5" s="77" t="s">
        <v>84</v>
      </c>
      <c r="AW5" s="77" t="s">
        <v>85</v>
      </c>
      <c r="AX5" s="77" t="s">
        <v>86</v>
      </c>
      <c r="AY5" s="77" t="s">
        <v>87</v>
      </c>
      <c r="AZ5" s="77" t="s">
        <v>88</v>
      </c>
      <c r="BA5" s="77" t="s">
        <v>89</v>
      </c>
      <c r="BB5" s="77" t="s">
        <v>90</v>
      </c>
      <c r="BC5" s="77" t="s">
        <v>91</v>
      </c>
      <c r="BD5" s="77" t="s">
        <v>92</v>
      </c>
      <c r="BE5" s="77" t="s">
        <v>82</v>
      </c>
      <c r="BF5" s="77" t="s">
        <v>83</v>
      </c>
      <c r="BG5" s="77" t="s">
        <v>84</v>
      </c>
      <c r="BH5" s="77" t="s">
        <v>85</v>
      </c>
      <c r="BI5" s="77" t="s">
        <v>86</v>
      </c>
      <c r="BJ5" s="77" t="s">
        <v>87</v>
      </c>
      <c r="BK5" s="77" t="s">
        <v>88</v>
      </c>
      <c r="BL5" s="77" t="s">
        <v>89</v>
      </c>
      <c r="BM5" s="77" t="s">
        <v>90</v>
      </c>
      <c r="BN5" s="77" t="s">
        <v>91</v>
      </c>
      <c r="BO5" s="77" t="s">
        <v>92</v>
      </c>
      <c r="BP5" s="77" t="s">
        <v>82</v>
      </c>
      <c r="BQ5" s="77" t="s">
        <v>83</v>
      </c>
      <c r="BR5" s="77" t="s">
        <v>84</v>
      </c>
      <c r="BS5" s="77" t="s">
        <v>85</v>
      </c>
      <c r="BT5" s="77" t="s">
        <v>86</v>
      </c>
      <c r="BU5" s="77" t="s">
        <v>87</v>
      </c>
      <c r="BV5" s="77" t="s">
        <v>88</v>
      </c>
      <c r="BW5" s="77" t="s">
        <v>89</v>
      </c>
      <c r="BX5" s="77" t="s">
        <v>90</v>
      </c>
      <c r="BY5" s="77" t="s">
        <v>91</v>
      </c>
      <c r="BZ5" s="77" t="s">
        <v>92</v>
      </c>
      <c r="CA5" s="77" t="s">
        <v>82</v>
      </c>
      <c r="CB5" s="77" t="s">
        <v>83</v>
      </c>
      <c r="CC5" s="77" t="s">
        <v>84</v>
      </c>
      <c r="CD5" s="77" t="s">
        <v>85</v>
      </c>
      <c r="CE5" s="77" t="s">
        <v>86</v>
      </c>
      <c r="CF5" s="77" t="s">
        <v>87</v>
      </c>
      <c r="CG5" s="77" t="s">
        <v>88</v>
      </c>
      <c r="CH5" s="77" t="s">
        <v>89</v>
      </c>
      <c r="CI5" s="77" t="s">
        <v>90</v>
      </c>
      <c r="CJ5" s="77" t="s">
        <v>91</v>
      </c>
      <c r="CK5" s="77" t="s">
        <v>92</v>
      </c>
      <c r="CL5" s="77" t="s">
        <v>82</v>
      </c>
      <c r="CM5" s="77" t="s">
        <v>83</v>
      </c>
      <c r="CN5" s="77" t="s">
        <v>84</v>
      </c>
      <c r="CO5" s="77" t="s">
        <v>85</v>
      </c>
      <c r="CP5" s="77" t="s">
        <v>86</v>
      </c>
      <c r="CQ5" s="77" t="s">
        <v>87</v>
      </c>
      <c r="CR5" s="77" t="s">
        <v>88</v>
      </c>
      <c r="CS5" s="77" t="s">
        <v>89</v>
      </c>
      <c r="CT5" s="77" t="s">
        <v>90</v>
      </c>
      <c r="CU5" s="77" t="s">
        <v>91</v>
      </c>
      <c r="CV5" s="77" t="s">
        <v>92</v>
      </c>
      <c r="CW5" s="77" t="s">
        <v>82</v>
      </c>
      <c r="CX5" s="77" t="s">
        <v>83</v>
      </c>
      <c r="CY5" s="77" t="s">
        <v>84</v>
      </c>
      <c r="CZ5" s="77" t="s">
        <v>85</v>
      </c>
      <c r="DA5" s="77" t="s">
        <v>86</v>
      </c>
      <c r="DB5" s="77" t="s">
        <v>87</v>
      </c>
      <c r="DC5" s="77" t="s">
        <v>88</v>
      </c>
      <c r="DD5" s="77" t="s">
        <v>89</v>
      </c>
      <c r="DE5" s="77" t="s">
        <v>90</v>
      </c>
      <c r="DF5" s="77" t="s">
        <v>91</v>
      </c>
      <c r="DG5" s="77" t="s">
        <v>92</v>
      </c>
      <c r="DH5" s="77" t="s">
        <v>82</v>
      </c>
      <c r="DI5" s="77" t="s">
        <v>83</v>
      </c>
      <c r="DJ5" s="77" t="s">
        <v>84</v>
      </c>
      <c r="DK5" s="77" t="s">
        <v>85</v>
      </c>
      <c r="DL5" s="77" t="s">
        <v>86</v>
      </c>
      <c r="DM5" s="77" t="s">
        <v>87</v>
      </c>
      <c r="DN5" s="77" t="s">
        <v>88</v>
      </c>
      <c r="DO5" s="77" t="s">
        <v>89</v>
      </c>
      <c r="DP5" s="77" t="s">
        <v>90</v>
      </c>
      <c r="DQ5" s="77" t="s">
        <v>91</v>
      </c>
      <c r="DR5" s="77" t="s">
        <v>92</v>
      </c>
      <c r="DS5" s="77" t="s">
        <v>82</v>
      </c>
      <c r="DT5" s="77" t="s">
        <v>83</v>
      </c>
      <c r="DU5" s="77" t="s">
        <v>84</v>
      </c>
      <c r="DV5" s="77" t="s">
        <v>85</v>
      </c>
      <c r="DW5" s="77" t="s">
        <v>86</v>
      </c>
      <c r="DX5" s="77" t="s">
        <v>87</v>
      </c>
      <c r="DY5" s="77" t="s">
        <v>88</v>
      </c>
      <c r="DZ5" s="77" t="s">
        <v>89</v>
      </c>
      <c r="EA5" s="77" t="s">
        <v>90</v>
      </c>
      <c r="EB5" s="77" t="s">
        <v>91</v>
      </c>
      <c r="EC5" s="77" t="s">
        <v>92</v>
      </c>
      <c r="ED5" s="77" t="s">
        <v>82</v>
      </c>
      <c r="EE5" s="77" t="s">
        <v>83</v>
      </c>
      <c r="EF5" s="77" t="s">
        <v>84</v>
      </c>
      <c r="EG5" s="77" t="s">
        <v>85</v>
      </c>
      <c r="EH5" s="77" t="s">
        <v>86</v>
      </c>
      <c r="EI5" s="77" t="s">
        <v>87</v>
      </c>
      <c r="EJ5" s="77" t="s">
        <v>88</v>
      </c>
      <c r="EK5" s="77" t="s">
        <v>89</v>
      </c>
      <c r="EL5" s="77" t="s">
        <v>90</v>
      </c>
      <c r="EM5" s="77" t="s">
        <v>91</v>
      </c>
      <c r="EN5" s="77" t="s">
        <v>92</v>
      </c>
    </row>
    <row r="6" spans="1:144" s="65" customFormat="1">
      <c r="A6" s="66" t="s">
        <v>93</v>
      </c>
      <c r="B6" s="71">
        <f t="shared" ref="B6:W6" si="1">B7</f>
        <v>2018</v>
      </c>
      <c r="C6" s="71">
        <f t="shared" si="1"/>
        <v>222151</v>
      </c>
      <c r="D6" s="71">
        <f t="shared" si="1"/>
        <v>47</v>
      </c>
      <c r="E6" s="71">
        <f t="shared" si="1"/>
        <v>1</v>
      </c>
      <c r="F6" s="71">
        <f t="shared" si="1"/>
        <v>0</v>
      </c>
      <c r="G6" s="71">
        <f t="shared" si="1"/>
        <v>0</v>
      </c>
      <c r="H6" s="71" t="str">
        <f t="shared" si="1"/>
        <v>静岡県　御殿場市</v>
      </c>
      <c r="I6" s="71" t="str">
        <f t="shared" si="1"/>
        <v>法非適用</v>
      </c>
      <c r="J6" s="71" t="str">
        <f t="shared" si="1"/>
        <v>水道事業</v>
      </c>
      <c r="K6" s="71" t="str">
        <f t="shared" si="1"/>
        <v>簡易水道事業</v>
      </c>
      <c r="L6" s="71" t="str">
        <f t="shared" si="1"/>
        <v>D4</v>
      </c>
      <c r="M6" s="71" t="str">
        <f t="shared" si="1"/>
        <v>非設置</v>
      </c>
      <c r="N6" s="80" t="str">
        <f t="shared" si="1"/>
        <v>-</v>
      </c>
      <c r="O6" s="80" t="str">
        <f t="shared" si="1"/>
        <v>該当数値なし</v>
      </c>
      <c r="P6" s="80">
        <f t="shared" si="1"/>
        <v>2.2599999999999998</v>
      </c>
      <c r="Q6" s="80">
        <f t="shared" si="1"/>
        <v>1590</v>
      </c>
      <c r="R6" s="80">
        <f t="shared" si="1"/>
        <v>88856</v>
      </c>
      <c r="S6" s="80">
        <f t="shared" si="1"/>
        <v>194.9</v>
      </c>
      <c r="T6" s="80">
        <f t="shared" si="1"/>
        <v>455.91</v>
      </c>
      <c r="U6" s="80">
        <f t="shared" si="1"/>
        <v>1999</v>
      </c>
      <c r="V6" s="80">
        <f t="shared" si="1"/>
        <v>1.6</v>
      </c>
      <c r="W6" s="80">
        <f t="shared" si="1"/>
        <v>1249.3800000000001</v>
      </c>
      <c r="X6" s="86">
        <f t="shared" ref="X6:AG6" si="2">IF(X7="",NA(),X7)</f>
        <v>99.83</v>
      </c>
      <c r="Y6" s="86">
        <f t="shared" si="2"/>
        <v>99.99</v>
      </c>
      <c r="Z6" s="86">
        <f t="shared" si="2"/>
        <v>99.87</v>
      </c>
      <c r="AA6" s="86">
        <f t="shared" si="2"/>
        <v>100.09</v>
      </c>
      <c r="AB6" s="86">
        <f t="shared" si="2"/>
        <v>99.95</v>
      </c>
      <c r="AC6" s="86">
        <f t="shared" si="2"/>
        <v>75.87</v>
      </c>
      <c r="AD6" s="86">
        <f t="shared" si="2"/>
        <v>76.27</v>
      </c>
      <c r="AE6" s="86">
        <f t="shared" si="2"/>
        <v>77.56</v>
      </c>
      <c r="AF6" s="86">
        <f t="shared" si="2"/>
        <v>74.05</v>
      </c>
      <c r="AG6" s="86">
        <f t="shared" si="2"/>
        <v>73.25</v>
      </c>
      <c r="AH6" s="80" t="str">
        <f>IF(AH7="","",IF(AH7="-","【-】","【"&amp;SUBSTITUTE(TEXT(AH7,"#,##0.00"),"-","△")&amp;"】"))</f>
        <v>【75.60】</v>
      </c>
      <c r="AI6" s="80" t="e">
        <f t="shared" ref="AI6:AR6" si="3">IF(AI7="",NA(),AI7)</f>
        <v>#N/A</v>
      </c>
      <c r="AJ6" s="80" t="e">
        <f t="shared" si="3"/>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str">
        <f>IF(AS7="","",IF(AS7="-","【-】","【"&amp;SUBSTITUTE(TEXT(AS7,"#,##0.00"),"-","△")&amp;"】"))</f>
        <v/>
      </c>
      <c r="AT6" s="80" t="e">
        <f t="shared" ref="AT6:BC6" si="4">IF(AT7="",NA(),AT7)</f>
        <v>#N/A</v>
      </c>
      <c r="AU6" s="80" t="e">
        <f t="shared" si="4"/>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str">
        <f>IF(BD7="","",IF(BD7="-","【-】","【"&amp;SUBSTITUTE(TEXT(BD7,"#,##0.00"),"-","△")&amp;"】"))</f>
        <v/>
      </c>
      <c r="BE6" s="80">
        <f t="shared" ref="BE6:BN6" si="5">IF(BE7="",NA(),BE7)</f>
        <v>0</v>
      </c>
      <c r="BF6" s="80">
        <f t="shared" si="5"/>
        <v>0</v>
      </c>
      <c r="BG6" s="80">
        <f t="shared" si="5"/>
        <v>0</v>
      </c>
      <c r="BH6" s="80">
        <f t="shared" si="5"/>
        <v>0</v>
      </c>
      <c r="BI6" s="80">
        <f t="shared" si="5"/>
        <v>0</v>
      </c>
      <c r="BJ6" s="86">
        <f t="shared" si="5"/>
        <v>1125.69</v>
      </c>
      <c r="BK6" s="86">
        <f t="shared" si="5"/>
        <v>1134.67</v>
      </c>
      <c r="BL6" s="86">
        <f t="shared" si="5"/>
        <v>1144.79</v>
      </c>
      <c r="BM6" s="86">
        <f t="shared" si="5"/>
        <v>1302.33</v>
      </c>
      <c r="BN6" s="86">
        <f t="shared" si="5"/>
        <v>1274.21</v>
      </c>
      <c r="BO6" s="80" t="str">
        <f>IF(BO7="","",IF(BO7="-","【-】","【"&amp;SUBSTITUTE(TEXT(BO7,"#,##0.00"),"-","△")&amp;"】"))</f>
        <v>【1,074.14】</v>
      </c>
      <c r="BP6" s="86">
        <f t="shared" ref="BP6:BY6" si="6">IF(BP7="",NA(),BP7)</f>
        <v>72.23</v>
      </c>
      <c r="BQ6" s="86">
        <f t="shared" si="6"/>
        <v>80.34</v>
      </c>
      <c r="BR6" s="86">
        <f t="shared" si="6"/>
        <v>70.209999999999994</v>
      </c>
      <c r="BS6" s="86">
        <f t="shared" si="6"/>
        <v>58</v>
      </c>
      <c r="BT6" s="86">
        <f t="shared" si="6"/>
        <v>65.2</v>
      </c>
      <c r="BU6" s="86">
        <f t="shared" si="6"/>
        <v>46.48</v>
      </c>
      <c r="BV6" s="86">
        <f t="shared" si="6"/>
        <v>40.6</v>
      </c>
      <c r="BW6" s="86">
        <f t="shared" si="6"/>
        <v>56.04</v>
      </c>
      <c r="BX6" s="86">
        <f t="shared" si="6"/>
        <v>40.89</v>
      </c>
      <c r="BY6" s="86">
        <f t="shared" si="6"/>
        <v>41.25</v>
      </c>
      <c r="BZ6" s="80" t="str">
        <f>IF(BZ7="","",IF(BZ7="-","【-】","【"&amp;SUBSTITUTE(TEXT(BZ7,"#,##0.00"),"-","△")&amp;"】"))</f>
        <v>【54.36】</v>
      </c>
      <c r="CA6" s="86">
        <f t="shared" ref="CA6:CJ6" si="7">IF(CA7="",NA(),CA7)</f>
        <v>141.22</v>
      </c>
      <c r="CB6" s="86">
        <f t="shared" si="7"/>
        <v>128.66</v>
      </c>
      <c r="CC6" s="86">
        <f t="shared" si="7"/>
        <v>148.93</v>
      </c>
      <c r="CD6" s="86">
        <f t="shared" si="7"/>
        <v>178.57</v>
      </c>
      <c r="CE6" s="86">
        <f t="shared" si="7"/>
        <v>160.49</v>
      </c>
      <c r="CF6" s="86">
        <f t="shared" si="7"/>
        <v>376.61</v>
      </c>
      <c r="CG6" s="86">
        <f t="shared" si="7"/>
        <v>440.03</v>
      </c>
      <c r="CH6" s="86">
        <f t="shared" si="7"/>
        <v>304.35000000000002</v>
      </c>
      <c r="CI6" s="86">
        <f t="shared" si="7"/>
        <v>383.2</v>
      </c>
      <c r="CJ6" s="86">
        <f t="shared" si="7"/>
        <v>383.25</v>
      </c>
      <c r="CK6" s="80" t="str">
        <f>IF(CK7="","",IF(CK7="-","【-】","【"&amp;SUBSTITUTE(TEXT(CK7,"#,##0.00"),"-","△")&amp;"】"))</f>
        <v>【296.40】</v>
      </c>
      <c r="CL6" s="86">
        <f t="shared" ref="CL6:CU6" si="8">IF(CL7="",NA(),CL7)</f>
        <v>34.06</v>
      </c>
      <c r="CM6" s="86">
        <f t="shared" si="8"/>
        <v>34.299999999999997</v>
      </c>
      <c r="CN6" s="86">
        <f t="shared" si="8"/>
        <v>34.65</v>
      </c>
      <c r="CO6" s="86">
        <f t="shared" si="8"/>
        <v>34.64</v>
      </c>
      <c r="CP6" s="86">
        <f t="shared" si="8"/>
        <v>33.99</v>
      </c>
      <c r="CQ6" s="86">
        <f t="shared" si="8"/>
        <v>57.43</v>
      </c>
      <c r="CR6" s="86">
        <f t="shared" si="8"/>
        <v>57.29</v>
      </c>
      <c r="CS6" s="86">
        <f t="shared" si="8"/>
        <v>55.9</v>
      </c>
      <c r="CT6" s="86">
        <f t="shared" si="8"/>
        <v>47.95</v>
      </c>
      <c r="CU6" s="86">
        <f t="shared" si="8"/>
        <v>48.26</v>
      </c>
      <c r="CV6" s="80" t="str">
        <f>IF(CV7="","",IF(CV7="-","【-】","【"&amp;SUBSTITUTE(TEXT(CV7,"#,##0.00"),"-","△")&amp;"】"))</f>
        <v>【55.95】</v>
      </c>
      <c r="CW6" s="86">
        <f t="shared" ref="CW6:DF6" si="9">IF(CW7="",NA(),CW7)</f>
        <v>89.34</v>
      </c>
      <c r="CX6" s="86">
        <f t="shared" si="9"/>
        <v>89.46</v>
      </c>
      <c r="CY6" s="86">
        <f t="shared" si="9"/>
        <v>88.75</v>
      </c>
      <c r="CZ6" s="86">
        <f t="shared" si="9"/>
        <v>86.66</v>
      </c>
      <c r="DA6" s="86">
        <f t="shared" si="9"/>
        <v>87.84</v>
      </c>
      <c r="DB6" s="86">
        <f t="shared" si="9"/>
        <v>73.83</v>
      </c>
      <c r="DC6" s="86">
        <f t="shared" si="9"/>
        <v>73.69</v>
      </c>
      <c r="DD6" s="86">
        <f t="shared" si="9"/>
        <v>73.28</v>
      </c>
      <c r="DE6" s="86">
        <f t="shared" si="9"/>
        <v>74.900000000000006</v>
      </c>
      <c r="DF6" s="86">
        <f t="shared" si="9"/>
        <v>72.72</v>
      </c>
      <c r="DG6" s="80" t="str">
        <f>IF(DG7="","",IF(DG7="-","【-】","【"&amp;SUBSTITUTE(TEXT(DG7,"#,##0.00"),"-","△")&amp;"】"))</f>
        <v>【73.77】</v>
      </c>
      <c r="DH6" s="80" t="e">
        <f t="shared" ref="DH6:DQ6" si="10">IF(DH7="",NA(),DH7)</f>
        <v>#N/A</v>
      </c>
      <c r="DI6" s="80" t="e">
        <f t="shared" si="10"/>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str">
        <f>IF(DR7="","",IF(DR7="-","【-】","【"&amp;SUBSTITUTE(TEXT(DR7,"#,##0.00"),"-","△")&amp;"】"))</f>
        <v/>
      </c>
      <c r="DS6" s="80" t="e">
        <f t="shared" ref="DS6:EB6" si="11">IF(DS7="",NA(),DS7)</f>
        <v>#N/A</v>
      </c>
      <c r="DT6" s="80" t="e">
        <f t="shared" si="11"/>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str">
        <f>IF(EC7="","",IF(EC7="-","【-】","【"&amp;SUBSTITUTE(TEXT(EC7,"#,##0.00"),"-","△")&amp;"】"))</f>
        <v/>
      </c>
      <c r="ED6" s="86">
        <f t="shared" ref="ED6:EM6" si="12">IF(ED7="",NA(),ED7)</f>
        <v>1.02</v>
      </c>
      <c r="EE6" s="86" t="str">
        <f t="shared" si="12"/>
        <v>-</v>
      </c>
      <c r="EF6" s="86">
        <f t="shared" si="12"/>
        <v>0.19</v>
      </c>
      <c r="EG6" s="86">
        <f t="shared" si="12"/>
        <v>0.72</v>
      </c>
      <c r="EH6" s="86">
        <f t="shared" si="12"/>
        <v>0.39</v>
      </c>
      <c r="EI6" s="86">
        <f t="shared" si="12"/>
        <v>0.69</v>
      </c>
      <c r="EJ6" s="86">
        <f t="shared" si="12"/>
        <v>0.65</v>
      </c>
      <c r="EK6" s="86">
        <f t="shared" si="12"/>
        <v>0.53</v>
      </c>
      <c r="EL6" s="86">
        <f t="shared" si="12"/>
        <v>0.56999999999999995</v>
      </c>
      <c r="EM6" s="86">
        <f t="shared" si="12"/>
        <v>0.62</v>
      </c>
      <c r="EN6" s="80" t="str">
        <f>IF(EN7="","",IF(EN7="-","【-】","【"&amp;SUBSTITUTE(TEXT(EN7,"#,##0.00"),"-","△")&amp;"】"))</f>
        <v>【0.54】</v>
      </c>
    </row>
    <row r="7" spans="1:144" s="65" customFormat="1">
      <c r="A7" s="66"/>
      <c r="B7" s="72">
        <v>2018</v>
      </c>
      <c r="C7" s="72">
        <v>222151</v>
      </c>
      <c r="D7" s="72">
        <v>47</v>
      </c>
      <c r="E7" s="72">
        <v>1</v>
      </c>
      <c r="F7" s="72">
        <v>0</v>
      </c>
      <c r="G7" s="72">
        <v>0</v>
      </c>
      <c r="H7" s="72" t="s">
        <v>94</v>
      </c>
      <c r="I7" s="72" t="s">
        <v>95</v>
      </c>
      <c r="J7" s="72" t="s">
        <v>96</v>
      </c>
      <c r="K7" s="72" t="s">
        <v>97</v>
      </c>
      <c r="L7" s="72" t="s">
        <v>98</v>
      </c>
      <c r="M7" s="72" t="s">
        <v>99</v>
      </c>
      <c r="N7" s="81" t="s">
        <v>53</v>
      </c>
      <c r="O7" s="81" t="s">
        <v>100</v>
      </c>
      <c r="P7" s="81">
        <v>2.2599999999999998</v>
      </c>
      <c r="Q7" s="81">
        <v>1590</v>
      </c>
      <c r="R7" s="81">
        <v>88856</v>
      </c>
      <c r="S7" s="81">
        <v>194.9</v>
      </c>
      <c r="T7" s="81">
        <v>455.91</v>
      </c>
      <c r="U7" s="81">
        <v>1999</v>
      </c>
      <c r="V7" s="81">
        <v>1.6</v>
      </c>
      <c r="W7" s="81">
        <v>1249.3800000000001</v>
      </c>
      <c r="X7" s="81">
        <v>99.83</v>
      </c>
      <c r="Y7" s="81">
        <v>99.99</v>
      </c>
      <c r="Z7" s="81">
        <v>99.87</v>
      </c>
      <c r="AA7" s="81">
        <v>100.09</v>
      </c>
      <c r="AB7" s="81">
        <v>99.95</v>
      </c>
      <c r="AC7" s="81">
        <v>75.87</v>
      </c>
      <c r="AD7" s="81">
        <v>76.27</v>
      </c>
      <c r="AE7" s="81">
        <v>77.56</v>
      </c>
      <c r="AF7" s="81">
        <v>74.05</v>
      </c>
      <c r="AG7" s="81">
        <v>73.25</v>
      </c>
      <c r="AH7" s="81">
        <v>75.599999999999994</v>
      </c>
      <c r="AI7" s="81"/>
      <c r="AJ7" s="81"/>
      <c r="AK7" s="81"/>
      <c r="AL7" s="81"/>
      <c r="AM7" s="81"/>
      <c r="AN7" s="81"/>
      <c r="AO7" s="81"/>
      <c r="AP7" s="81"/>
      <c r="AQ7" s="81"/>
      <c r="AR7" s="81"/>
      <c r="AS7" s="81"/>
      <c r="AT7" s="81"/>
      <c r="AU7" s="81"/>
      <c r="AV7" s="81"/>
      <c r="AW7" s="81"/>
      <c r="AX7" s="81"/>
      <c r="AY7" s="81"/>
      <c r="AZ7" s="81"/>
      <c r="BA7" s="81"/>
      <c r="BB7" s="81"/>
      <c r="BC7" s="81"/>
      <c r="BD7" s="81"/>
      <c r="BE7" s="81">
        <v>0</v>
      </c>
      <c r="BF7" s="81">
        <v>0</v>
      </c>
      <c r="BG7" s="81">
        <v>0</v>
      </c>
      <c r="BH7" s="81">
        <v>0</v>
      </c>
      <c r="BI7" s="81">
        <v>0</v>
      </c>
      <c r="BJ7" s="81">
        <v>1125.69</v>
      </c>
      <c r="BK7" s="81">
        <v>1134.67</v>
      </c>
      <c r="BL7" s="81">
        <v>1144.79</v>
      </c>
      <c r="BM7" s="81">
        <v>1302.33</v>
      </c>
      <c r="BN7" s="81">
        <v>1274.21</v>
      </c>
      <c r="BO7" s="81">
        <v>1074.1400000000001</v>
      </c>
      <c r="BP7" s="81">
        <v>72.23</v>
      </c>
      <c r="BQ7" s="81">
        <v>80.34</v>
      </c>
      <c r="BR7" s="81">
        <v>70.209999999999994</v>
      </c>
      <c r="BS7" s="81">
        <v>58</v>
      </c>
      <c r="BT7" s="81">
        <v>65.2</v>
      </c>
      <c r="BU7" s="81">
        <v>46.48</v>
      </c>
      <c r="BV7" s="81">
        <v>40.6</v>
      </c>
      <c r="BW7" s="81">
        <v>56.04</v>
      </c>
      <c r="BX7" s="81">
        <v>40.89</v>
      </c>
      <c r="BY7" s="81">
        <v>41.25</v>
      </c>
      <c r="BZ7" s="81">
        <v>54.36</v>
      </c>
      <c r="CA7" s="81">
        <v>141.22</v>
      </c>
      <c r="CB7" s="81">
        <v>128.66</v>
      </c>
      <c r="CC7" s="81">
        <v>148.93</v>
      </c>
      <c r="CD7" s="81">
        <v>178.57</v>
      </c>
      <c r="CE7" s="81">
        <v>160.49</v>
      </c>
      <c r="CF7" s="81">
        <v>376.61</v>
      </c>
      <c r="CG7" s="81">
        <v>440.03</v>
      </c>
      <c r="CH7" s="81">
        <v>304.35000000000002</v>
      </c>
      <c r="CI7" s="81">
        <v>383.2</v>
      </c>
      <c r="CJ7" s="81">
        <v>383.25</v>
      </c>
      <c r="CK7" s="81">
        <v>296.39999999999998</v>
      </c>
      <c r="CL7" s="81">
        <v>34.06</v>
      </c>
      <c r="CM7" s="81">
        <v>34.299999999999997</v>
      </c>
      <c r="CN7" s="81">
        <v>34.65</v>
      </c>
      <c r="CO7" s="81">
        <v>34.64</v>
      </c>
      <c r="CP7" s="81">
        <v>33.99</v>
      </c>
      <c r="CQ7" s="81">
        <v>57.43</v>
      </c>
      <c r="CR7" s="81">
        <v>57.29</v>
      </c>
      <c r="CS7" s="81">
        <v>55.9</v>
      </c>
      <c r="CT7" s="81">
        <v>47.95</v>
      </c>
      <c r="CU7" s="81">
        <v>48.26</v>
      </c>
      <c r="CV7" s="81">
        <v>55.95</v>
      </c>
      <c r="CW7" s="81">
        <v>89.34</v>
      </c>
      <c r="CX7" s="81">
        <v>89.46</v>
      </c>
      <c r="CY7" s="81">
        <v>88.75</v>
      </c>
      <c r="CZ7" s="81">
        <v>86.66</v>
      </c>
      <c r="DA7" s="81">
        <v>87.84</v>
      </c>
      <c r="DB7" s="81">
        <v>73.83</v>
      </c>
      <c r="DC7" s="81">
        <v>73.69</v>
      </c>
      <c r="DD7" s="81">
        <v>73.28</v>
      </c>
      <c r="DE7" s="81">
        <v>74.900000000000006</v>
      </c>
      <c r="DF7" s="81">
        <v>72.72</v>
      </c>
      <c r="DG7" s="81">
        <v>73.77</v>
      </c>
      <c r="DH7" s="81"/>
      <c r="DI7" s="81"/>
      <c r="DJ7" s="81"/>
      <c r="DK7" s="81"/>
      <c r="DL7" s="81"/>
      <c r="DM7" s="81"/>
      <c r="DN7" s="81"/>
      <c r="DO7" s="81"/>
      <c r="DP7" s="81"/>
      <c r="DQ7" s="81"/>
      <c r="DR7" s="81"/>
      <c r="DS7" s="81"/>
      <c r="DT7" s="81"/>
      <c r="DU7" s="81"/>
      <c r="DV7" s="81"/>
      <c r="DW7" s="81"/>
      <c r="DX7" s="81"/>
      <c r="DY7" s="81"/>
      <c r="DZ7" s="81"/>
      <c r="EA7" s="81"/>
      <c r="EB7" s="81"/>
      <c r="EC7" s="81"/>
      <c r="ED7" s="81">
        <v>1.02</v>
      </c>
      <c r="EE7" s="81" t="s">
        <v>53</v>
      </c>
      <c r="EF7" s="81">
        <v>0.19</v>
      </c>
      <c r="EG7" s="81">
        <v>0.72</v>
      </c>
      <c r="EH7" s="81">
        <v>0.39</v>
      </c>
      <c r="EI7" s="81">
        <v>0.69</v>
      </c>
      <c r="EJ7" s="81">
        <v>0.65</v>
      </c>
      <c r="EK7" s="81">
        <v>0.53</v>
      </c>
      <c r="EL7" s="81">
        <v>0.56999999999999995</v>
      </c>
      <c r="EM7" s="81">
        <v>0.62</v>
      </c>
      <c r="EN7" s="81">
        <v>0.54</v>
      </c>
    </row>
    <row r="8" spans="1:144">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row>
    <row r="9" spans="1:144">
      <c r="A9" s="67"/>
      <c r="B9" s="67" t="s">
        <v>101</v>
      </c>
      <c r="C9" s="67" t="s">
        <v>102</v>
      </c>
      <c r="D9" s="67" t="s">
        <v>103</v>
      </c>
      <c r="E9" s="67" t="s">
        <v>104</v>
      </c>
      <c r="F9" s="67" t="s">
        <v>105</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7" t="s">
        <v>52</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2020-02-21T08:29:13Z</cp:lastPrinted>
  <dcterms:created xsi:type="dcterms:W3CDTF">2019-12-05T04:37:58Z</dcterms:created>
  <dcterms:modified xsi:type="dcterms:W3CDTF">2020-02-25T00:10:28Z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2020-02-25T00:10:28Z</vt:filetime>
  </property>
</Properties>
</file>