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WoghGTmw2i8It94fRWgXk271RYastvdIEuIPC95TOWiuyPLM75qvc+z7j9icQjITSIs1/q0fhs2i71P2oZMzQ==" workbookSaltValue="COVa4fLUV4pvr3HKxvkcJA=="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<sst xmlns:r="http://schemas.openxmlformats.org/officeDocument/2006/relationships" xmlns="http://schemas.openxmlformats.org/spreadsheetml/2006/main" count="111" uniqueCount="111">
  <si>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</si>
  <si>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</si>
  <si>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</si>
  <si>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</si>
  <si>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</si>
  <si>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</si>
  <si>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</si>
  <si>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</si>
  <si>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</si>
  <si>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</si>
  <si>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</si>
  <si>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</si>
  <si>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</si>
  <si>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</si>
  <si>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</si>
  <si>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</si>
  <si>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</si>
  <si>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</si>
  <si>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</si>
  <si>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</si>
  <si>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</si>
  <si>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</si>
  <si>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</si>
  <si>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</si>
  <si>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</si>
  <si>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</si>
  <si>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</si>
  <si>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</si>
  <si>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</si>
  <si>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</si>
  <si>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</si>
  <si>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</si>
  <si>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</si>
  <si>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</si>
  <si>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</si>
  <si>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</si>
  <si>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</si>
  <si>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</si>
  <si>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</si>
  <si>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</si>
  <si>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</si>
  <si>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</si>
  <si>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</si>
  <si>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</si>
  <si>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</si>
  <si>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</si>
  <si>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平成２８年度の⑤経費回収率は１２３．８４が正しく、⑥汚水処理原価は８５．３０が正しい。
御殿場市公設浄化槽整備事業は、市債の借入は行わず、国交付金、県補助金、個人負担金、特定地域内にある一般社団法人からの寄付による基金を主な財源としている。
当事業の平成３０年度の収益的収支比率は１０７．６７％、経費回収率は１９４．３５％と高い値になっており、その理由は以下によるものである。
①浄化槽の維持管理費（保守点検・清掃・法定検査）として、定額の使用料を徴収するため、使用開始年度は次年度への繰越が発生しやすい。
②浄化槽法第７条検査の検査手数料を工事実施前に徴収しているが、使用開始後３～８か月後に実施することが定められているため、実際に検査を実施する時期が次年度になることがある。
なお、長期的には維持管理の収支はほぼ同額になると思われる。</t>
    <rPh sb="0" eb="2">
      <t>ヘイセイ</t>
    </rPh>
    <rPh sb="4" eb="6">
      <t>ネンド</t>
    </rPh>
    <rPh sb="8" eb="10">
      <t>ケイヒ</t>
    </rPh>
    <rPh sb="10" eb="12">
      <t>カイシュウ</t>
    </rPh>
    <rPh sb="12" eb="13">
      <t>リツ</t>
    </rPh>
    <rPh sb="21" eb="22">
      <t>タダ</t>
    </rPh>
    <rPh sb="26" eb="28">
      <t>オスイ</t>
    </rPh>
    <rPh sb="28" eb="30">
      <t>ショリ</t>
    </rPh>
    <rPh sb="30" eb="32">
      <t>ゲンカ</t>
    </rPh>
    <rPh sb="39" eb="40">
      <t>タダ</t>
    </rPh>
    <rPh sb="45" eb="49">
      <t>ゴテンバシ</t>
    </rPh>
    <rPh sb="49" eb="51">
      <t>コウセツ</t>
    </rPh>
    <rPh sb="51" eb="54">
      <t>ジョウカソウ</t>
    </rPh>
    <rPh sb="54" eb="56">
      <t>セイビ</t>
    </rPh>
    <rPh sb="56" eb="58">
      <t>ジギョウ</t>
    </rPh>
    <rPh sb="60" eb="62">
      <t>シサイ</t>
    </rPh>
    <rPh sb="63" eb="64">
      <t>カ</t>
    </rPh>
    <rPh sb="64" eb="65">
      <t>イ</t>
    </rPh>
    <rPh sb="66" eb="67">
      <t>オコナ</t>
    </rPh>
    <rPh sb="70" eb="71">
      <t>クニ</t>
    </rPh>
    <rPh sb="71" eb="74">
      <t>コウフキン</t>
    </rPh>
    <rPh sb="75" eb="76">
      <t>ケン</t>
    </rPh>
    <rPh sb="76" eb="79">
      <t>ホジョキン</t>
    </rPh>
    <rPh sb="80" eb="82">
      <t>コジン</t>
    </rPh>
    <rPh sb="82" eb="85">
      <t>フタンキン</t>
    </rPh>
    <rPh sb="86" eb="88">
      <t>トクテイ</t>
    </rPh>
    <rPh sb="88" eb="90">
      <t>チイキ</t>
    </rPh>
    <rPh sb="90" eb="91">
      <t>ナイ</t>
    </rPh>
    <rPh sb="94" eb="96">
      <t>イッパン</t>
    </rPh>
    <rPh sb="96" eb="98">
      <t>シャダン</t>
    </rPh>
    <rPh sb="98" eb="100">
      <t>ホウジン</t>
    </rPh>
    <rPh sb="103" eb="105">
      <t>キフ</t>
    </rPh>
    <rPh sb="108" eb="110">
      <t>キキン</t>
    </rPh>
    <rPh sb="111" eb="112">
      <t>オモ</t>
    </rPh>
    <rPh sb="113" eb="115">
      <t>ザイゲン</t>
    </rPh>
    <rPh sb="122" eb="123">
      <t>トウ</t>
    </rPh>
    <rPh sb="123" eb="125">
      <t>ジギョウ</t>
    </rPh>
    <rPh sb="126" eb="128">
      <t>ヘイセイ</t>
    </rPh>
    <rPh sb="130" eb="132">
      <t>ネンド</t>
    </rPh>
    <rPh sb="133" eb="136">
      <t>シュウエキテキ</t>
    </rPh>
    <rPh sb="136" eb="138">
      <t>シュウシ</t>
    </rPh>
    <rPh sb="138" eb="140">
      <t>ヒリツ</t>
    </rPh>
    <rPh sb="149" eb="151">
      <t>ケイヒ</t>
    </rPh>
    <rPh sb="151" eb="153">
      <t>カイシュウ</t>
    </rPh>
    <rPh sb="153" eb="154">
      <t>リツ</t>
    </rPh>
    <rPh sb="163" eb="164">
      <t>タカ</t>
    </rPh>
    <rPh sb="165" eb="166">
      <t>アタイ</t>
    </rPh>
    <rPh sb="175" eb="177">
      <t>リユウ</t>
    </rPh>
    <rPh sb="178" eb="180">
      <t>イカ</t>
    </rPh>
    <rPh sb="191" eb="194">
      <t>ジョウカソウ</t>
    </rPh>
    <rPh sb="195" eb="197">
      <t>イジ</t>
    </rPh>
    <rPh sb="197" eb="200">
      <t>カンリヒ</t>
    </rPh>
    <rPh sb="201" eb="203">
      <t>ホシュ</t>
    </rPh>
    <rPh sb="203" eb="205">
      <t>テンケン</t>
    </rPh>
    <rPh sb="206" eb="208">
      <t>セイソウ</t>
    </rPh>
    <rPh sb="209" eb="211">
      <t>ホウテイ</t>
    </rPh>
    <rPh sb="211" eb="213">
      <t>ケンサ</t>
    </rPh>
    <rPh sb="218" eb="220">
      <t>テイガク</t>
    </rPh>
    <rPh sb="221" eb="224">
      <t>シヨウリョウ</t>
    </rPh>
    <rPh sb="225" eb="227">
      <t>チョウシュウ</t>
    </rPh>
    <rPh sb="232" eb="234">
      <t>シヨウ</t>
    </rPh>
    <rPh sb="234" eb="236">
      <t>カイシ</t>
    </rPh>
    <rPh sb="236" eb="238">
      <t>ネンド</t>
    </rPh>
    <rPh sb="239" eb="242">
      <t>ジネンド</t>
    </rPh>
    <rPh sb="244" eb="246">
      <t>クリコシ</t>
    </rPh>
    <rPh sb="247" eb="249">
      <t>ハッセイ</t>
    </rPh>
    <rPh sb="256" eb="259">
      <t>ジョウカソウ</t>
    </rPh>
    <rPh sb="259" eb="260">
      <t>ホウ</t>
    </rPh>
    <rPh sb="260" eb="261">
      <t>ダイ</t>
    </rPh>
    <rPh sb="262" eb="263">
      <t>ジョウ</t>
    </rPh>
    <rPh sb="263" eb="265">
      <t>ケンサ</t>
    </rPh>
    <rPh sb="266" eb="268">
      <t>ケンサ</t>
    </rPh>
    <rPh sb="268" eb="271">
      <t>テスウリョウ</t>
    </rPh>
    <rPh sb="272" eb="274">
      <t>コウジ</t>
    </rPh>
    <rPh sb="274" eb="276">
      <t>ジッシ</t>
    </rPh>
    <rPh sb="276" eb="277">
      <t>マエ</t>
    </rPh>
    <rPh sb="278" eb="280">
      <t>チョウシュウ</t>
    </rPh>
    <rPh sb="286" eb="288">
      <t>シヨウ</t>
    </rPh>
    <rPh sb="288" eb="290">
      <t>カイシ</t>
    </rPh>
    <rPh sb="290" eb="291">
      <t>ゴ</t>
    </rPh>
    <rPh sb="295" eb="297">
      <t>ゲツゴ</t>
    </rPh>
    <rPh sb="298" eb="300">
      <t>ジッシ</t>
    </rPh>
    <rPh sb="305" eb="306">
      <t>サダ</t>
    </rPh>
    <rPh sb="315" eb="317">
      <t>ジッサイ</t>
    </rPh>
    <rPh sb="318" eb="320">
      <t>ケンサ</t>
    </rPh>
    <rPh sb="321" eb="323">
      <t>ジッシ</t>
    </rPh>
    <rPh sb="325" eb="327">
      <t>ジキ</t>
    </rPh>
    <rPh sb="328" eb="331">
      <t>ジネンド</t>
    </rPh>
    <rPh sb="344" eb="347">
      <t>チョウキテキ</t>
    </rPh>
    <rPh sb="349" eb="351">
      <t>イジ</t>
    </rPh>
    <rPh sb="351" eb="353">
      <t>カンリ</t>
    </rPh>
    <rPh sb="354" eb="356">
      <t>シュウシ</t>
    </rPh>
    <rPh sb="359" eb="361">
      <t>ドウガク</t>
    </rPh>
    <rPh sb="365" eb="366">
      <t>オモ</t>
    </rPh>
    <phoneticPr fontId="1"/>
  </si>
  <si>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</si>
  <si>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</si>
  <si>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</si>
  <si>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</si>
  <si>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</si>
  <si>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</si>
  <si>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</si>
  <si>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</si>
  <si>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</si>
  <si>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</si>
  <si>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</si>
  <si>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</si>
  <si>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</si>
  <si>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</si>
  <si>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</si>
  <si>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K3</t>
  </si>
  <si>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</si>
  <si>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</si>
  <si>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</si>
  <si>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</si>
  <si>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</si>
  <si>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</si>
  <si>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</si>
  <si>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</si>
  <si>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</si>
  <si>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</si>
  <si>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</si>
  <si>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</si>
  <si>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</si>
  <si>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</si>
  <si>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</si>
  <si>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</si>
  <si>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</si>
  <si>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</si>
  <si>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</si>
  <si>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</si>
  <si>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</si>
  <si>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</si>
  <si>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</si>
  <si>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</si>
  <si>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</si>
  <si>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平成２５年度より供用を開始し、順次供用開始浄化槽が増加している状況である。供用開始後数年が経つ浄化槽については、電気設備の軽微な修繕が必要な施設が発生しているが、いずれも当初から想定されている消耗部品の交換のみで、大規模な修繕は発生していない。</t>
    <rPh sb="0" eb="2">
      <t>ヘイセイ</t>
    </rPh>
    <rPh sb="4" eb="6">
      <t>ネンド</t>
    </rPh>
    <rPh sb="8" eb="10">
      <t>キョウヨウ</t>
    </rPh>
    <rPh sb="11" eb="13">
      <t>カイシ</t>
    </rPh>
    <rPh sb="15" eb="17">
      <t>ジュンジ</t>
    </rPh>
    <rPh sb="17" eb="19">
      <t>キョウヨウ</t>
    </rPh>
    <rPh sb="19" eb="21">
      <t>カイシ</t>
    </rPh>
    <rPh sb="21" eb="24">
      <t>ジョウカソウ</t>
    </rPh>
    <rPh sb="25" eb="27">
      <t>ゾウカ</t>
    </rPh>
    <rPh sb="31" eb="33">
      <t>ジョウキョウ</t>
    </rPh>
    <rPh sb="37" eb="39">
      <t>キョウヨウ</t>
    </rPh>
    <rPh sb="39" eb="41">
      <t>カイシ</t>
    </rPh>
    <rPh sb="41" eb="42">
      <t>ゴ</t>
    </rPh>
    <rPh sb="42" eb="44">
      <t>スウネン</t>
    </rPh>
    <rPh sb="45" eb="46">
      <t>タ</t>
    </rPh>
    <rPh sb="47" eb="50">
      <t>ジョウカソウ</t>
    </rPh>
    <rPh sb="56" eb="58">
      <t>デンキ</t>
    </rPh>
    <rPh sb="58" eb="60">
      <t>セツビ</t>
    </rPh>
    <rPh sb="61" eb="63">
      <t>ケイビ</t>
    </rPh>
    <rPh sb="64" eb="66">
      <t>シュウゼン</t>
    </rPh>
    <rPh sb="67" eb="69">
      <t>ヒツヨウ</t>
    </rPh>
    <rPh sb="70" eb="72">
      <t>シセツ</t>
    </rPh>
    <rPh sb="73" eb="75">
      <t>ハッセイ</t>
    </rPh>
    <rPh sb="85" eb="87">
      <t>トウショ</t>
    </rPh>
    <rPh sb="89" eb="91">
      <t>ソウテイ</t>
    </rPh>
    <rPh sb="96" eb="98">
      <t>ショウモウ</t>
    </rPh>
    <rPh sb="98" eb="100">
      <t>ブヒン</t>
    </rPh>
    <rPh sb="101" eb="103">
      <t>コウカン</t>
    </rPh>
    <rPh sb="107" eb="110">
      <t>ダイキボ</t>
    </rPh>
    <rPh sb="111" eb="113">
      <t>シュウゼン</t>
    </rPh>
    <rPh sb="114" eb="116">
      <t>ハッセイ</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</si>
  <si>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</si>
  <si>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</si>
  <si>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</si>
  <si>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</si>
  <si>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</si>
  <si>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</si>
  <si>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</si>
  <si>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</si>
  <si>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</si>
  <si>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</si>
  <si>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御殿場市</t>
  </si>
  <si>
    <t>法非適用</t>
  </si>
  <si>
    <t>下水道事業</t>
  </si>
  <si>
    <t>特定地域生活排水処理</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</si>
  <si>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</si>
  <si>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</si>
  <si>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</si>
  <si>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</si>
  <si>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</si>
  <si>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</si>
  <si>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</si>
  <si>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当事業の資本的収支は、市債の借入を行わずに、国交付金等の財源にて実施している。収益的収支についても、使用料を主な財源として事業を実施し、現状は収支バランスが取れている。</t>
    <rPh sb="0" eb="1">
      <t>トウ</t>
    </rPh>
    <rPh sb="1" eb="3">
      <t>ジギョウ</t>
    </rPh>
    <rPh sb="4" eb="7">
      <t>シホンテキ</t>
    </rPh>
    <rPh sb="7" eb="9">
      <t>シュウシ</t>
    </rPh>
    <rPh sb="11" eb="13">
      <t>シサイ</t>
    </rPh>
    <rPh sb="14" eb="16">
      <t>カリイレ</t>
    </rPh>
    <rPh sb="17" eb="18">
      <t>オコナ</t>
    </rPh>
    <rPh sb="22" eb="23">
      <t>クニ</t>
    </rPh>
    <rPh sb="23" eb="26">
      <t>コウフキン</t>
    </rPh>
    <rPh sb="26" eb="27">
      <t>トウ</t>
    </rPh>
    <rPh sb="28" eb="30">
      <t>ザイゲン</t>
    </rPh>
    <rPh sb="32" eb="34">
      <t>ジッシ</t>
    </rPh>
    <rPh sb="39" eb="42">
      <t>シュウエキテキ</t>
    </rPh>
    <rPh sb="42" eb="44">
      <t>シュウシ</t>
    </rPh>
    <rPh sb="50" eb="53">
      <t>シヨウリョウ</t>
    </rPh>
    <rPh sb="54" eb="55">
      <t>オモ</t>
    </rPh>
    <rPh sb="56" eb="58">
      <t>ザイゲン</t>
    </rPh>
    <rPh sb="61" eb="63">
      <t>ジギョウ</t>
    </rPh>
    <rPh sb="64" eb="66">
      <t>ジッシ</t>
    </rPh>
    <rPh sb="68" eb="70">
      <t>ゲンジョウ</t>
    </rPh>
    <rPh sb="71" eb="73">
      <t>シュウシ</t>
    </rPh>
    <rPh sb="78" eb="79">
      <t>ト</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</si>
</sst>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c:v>0</c:v>
                </c:pt>
                <c:pt idx="3">
                  <c:v>0</c:v>
                </c:pt>
                <c:pt idx="4">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59.08</c:v>
                </c:pt>
                <c:pt idx="1">
                  <c:v>58.25</c:v>
                </c:pt>
                <c:pt idx="2">
                  <c:v>61.55</c:v>
                </c:pt>
                <c:pt idx="3">
                  <c:v>57.22</c:v>
                </c:pt>
                <c:pt idx="4">
                  <c:v>54.93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189.5</c:v>
                </c:pt>
                <c:pt idx="1">
                  <c:v>133.91999999999999</c:v>
                </c:pt>
                <c:pt idx="2">
                  <c:v>105.64</c:v>
                </c:pt>
                <c:pt idx="3">
                  <c:v>115.45</c:v>
                </c:pt>
                <c:pt idx="4">
                  <c:v>107.67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416.91</c:v>
                </c:pt>
                <c:pt idx="1">
                  <c:v>392.19</c:v>
                </c:pt>
                <c:pt idx="2">
                  <c:v>413.5</c:v>
                </c:pt>
                <c:pt idx="3">
                  <c:v>407.42</c:v>
                </c:pt>
                <c:pt idx="4">
                  <c:v>386.46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163.12</c:v>
                </c:pt>
                <c:pt idx="1">
                  <c:v>121.28</c:v>
                </c:pt>
                <c:pt idx="2">
                  <c:v>19.34</c:v>
                </c:pt>
                <c:pt idx="3">
                  <c:v>133.31</c:v>
                </c:pt>
                <c:pt idx="4">
                  <c:v>194.35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57.93</c:v>
                </c:pt>
                <c:pt idx="1">
                  <c:v>57.03</c:v>
                </c:pt>
                <c:pt idx="2">
                  <c:v>55.84</c:v>
                </c:pt>
                <c:pt idx="3">
                  <c:v>57.08</c:v>
                </c:pt>
                <c:pt idx="4">
                  <c:v>55.85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43.23</c:v>
                </c:pt>
                <c:pt idx="1">
                  <c:v>76.849999999999994</c:v>
                </c:pt>
                <c:pt idx="2">
                  <c:v>546.24</c:v>
                </c:pt>
                <c:pt idx="3">
                  <c:v>77.489999999999995</c:v>
                </c:pt>
                <c:pt idx="4">
                  <c:v>50.03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276.93</c:v>
                </c:pt>
                <c:pt idx="1">
                  <c:v>283.73</c:v>
                </c:pt>
                <c:pt idx="2">
                  <c:v>287.57</c:v>
                </c:pt>
                <c:pt idx="3">
                  <c:v>286.86</c:v>
                </c:pt>
                <c:pt idx="4">
                  <c:v>287.91000000000003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【325.02】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【78.90】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zoomScale="80" zoomScaleNormal="80"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御殿場市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K3</v>
      </c>
      <c r="X8" s="6"/>
      <c r="Y8" s="6"/>
      <c r="Z8" s="6"/>
      <c r="AA8" s="6"/>
      <c r="AB8" s="6"/>
      <c r="AC8" s="6"/>
      <c r="AD8" s="21" t="str">
        <f>データ!$M$6</f>
        <v>非設置</v>
      </c>
      <c r="AE8" s="21"/>
      <c r="AF8" s="21"/>
      <c r="AG8" s="21"/>
      <c r="AH8" s="21"/>
      <c r="AI8" s="21"/>
      <c r="AJ8" s="21"/>
      <c r="AK8" s="3"/>
      <c r="AL8" s="22">
        <f>データ!S6</f>
        <v>88856</v>
      </c>
      <c r="AM8" s="22"/>
      <c r="AN8" s="22"/>
      <c r="AO8" s="22"/>
      <c r="AP8" s="22"/>
      <c r="AQ8" s="22"/>
      <c r="AR8" s="22"/>
      <c r="AS8" s="22"/>
      <c r="AT8" s="7">
        <f>データ!T6</f>
        <v>194.9</v>
      </c>
      <c r="AU8" s="7"/>
      <c r="AV8" s="7"/>
      <c r="AW8" s="7"/>
      <c r="AX8" s="7"/>
      <c r="AY8" s="7"/>
      <c r="AZ8" s="7"/>
      <c r="BA8" s="7"/>
      <c r="BB8" s="7">
        <f>データ!U6</f>
        <v>455.91</v>
      </c>
      <c r="BC8" s="7"/>
      <c r="BD8" s="7"/>
      <c r="BE8" s="7"/>
      <c r="BF8" s="7"/>
      <c r="BG8" s="7"/>
      <c r="BH8" s="7"/>
      <c r="BI8" s="7"/>
      <c r="BJ8" s="3"/>
      <c r="BK8" s="3"/>
      <c r="BL8" s="28" t="s">
        <v>15</v>
      </c>
      <c r="BM8" s="38"/>
      <c r="BN8" s="45" t="s">
        <v>16</v>
      </c>
      <c r="BO8" s="48"/>
      <c r="BP8" s="48"/>
      <c r="BQ8" s="48"/>
      <c r="BR8" s="48"/>
      <c r="BS8" s="48"/>
      <c r="BT8" s="48"/>
      <c r="BU8" s="48"/>
      <c r="BV8" s="48"/>
      <c r="BW8" s="48"/>
      <c r="BX8" s="48"/>
      <c r="BY8" s="52"/>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0.55000000000000004</v>
      </c>
      <c r="Q10" s="7"/>
      <c r="R10" s="7"/>
      <c r="S10" s="7"/>
      <c r="T10" s="7"/>
      <c r="U10" s="7"/>
      <c r="V10" s="7"/>
      <c r="W10" s="7">
        <f>データ!Q6</f>
        <v>100</v>
      </c>
      <c r="X10" s="7"/>
      <c r="Y10" s="7"/>
      <c r="Z10" s="7"/>
      <c r="AA10" s="7"/>
      <c r="AB10" s="7"/>
      <c r="AC10" s="7"/>
      <c r="AD10" s="22">
        <f>データ!R6</f>
        <v>3880</v>
      </c>
      <c r="AE10" s="22"/>
      <c r="AF10" s="22"/>
      <c r="AG10" s="22"/>
      <c r="AH10" s="22"/>
      <c r="AI10" s="22"/>
      <c r="AJ10" s="22"/>
      <c r="AK10" s="2"/>
      <c r="AL10" s="22">
        <f>データ!V6</f>
        <v>484</v>
      </c>
      <c r="AM10" s="22"/>
      <c r="AN10" s="22"/>
      <c r="AO10" s="22"/>
      <c r="AP10" s="22"/>
      <c r="AQ10" s="22"/>
      <c r="AR10" s="22"/>
      <c r="AS10" s="22"/>
      <c r="AT10" s="7">
        <f>データ!W6</f>
        <v>1.2</v>
      </c>
      <c r="AU10" s="7"/>
      <c r="AV10" s="7"/>
      <c r="AW10" s="7"/>
      <c r="AX10" s="7"/>
      <c r="AY10" s="7"/>
      <c r="AZ10" s="7"/>
      <c r="BA10" s="7"/>
      <c r="BB10" s="7">
        <f>データ!X6</f>
        <v>403.33</v>
      </c>
      <c r="BC10" s="7"/>
      <c r="BD10" s="7"/>
      <c r="BE10" s="7"/>
      <c r="BF10" s="7"/>
      <c r="BG10" s="7"/>
      <c r="BH10" s="7"/>
      <c r="BI10" s="7"/>
      <c r="BJ10" s="2"/>
      <c r="BK10" s="2"/>
      <c r="BL10" s="30" t="s">
        <v>13</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46</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88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39</v>
      </c>
    </row>
    <row r="84" spans="1:78">
      <c r="C84" s="2"/>
    </row>
    <row r="85" spans="1:78" hidden="1">
      <c r="B85" s="12" t="s">
        <v>3</v>
      </c>
      <c r="C85" s="12"/>
      <c r="D85" s="12"/>
      <c r="E85" s="12" t="s">
        <v>44</v>
      </c>
      <c r="F85" s="12" t="s">
        <v>27</v>
      </c>
      <c r="G85" s="12" t="s">
        <v>47</v>
      </c>
      <c r="H85" s="12" t="s">
        <v>48</v>
      </c>
      <c r="I85" s="12" t="s">
        <v>50</v>
      </c>
      <c r="J85" s="12" t="s">
        <v>24</v>
      </c>
      <c r="K85" s="12" t="s">
        <v>51</v>
      </c>
      <c r="L85" s="12" t="s">
        <v>52</v>
      </c>
      <c r="M85" s="12" t="s">
        <v>53</v>
      </c>
      <c r="N85" s="12" t="s">
        <v>45</v>
      </c>
      <c r="O85" s="12" t="s">
        <v>26</v>
      </c>
    </row>
    <row r="86" spans="1:78" hidden="1">
      <c r="B86" s="12"/>
      <c r="C86" s="12"/>
      <c r="D86" s="12"/>
      <c r="E86" s="12" t="str">
        <f>データ!AI6</f>
        <v/>
      </c>
      <c r="F86" s="12" t="s">
        <v>55</v>
      </c>
      <c r="G86" s="12" t="s">
        <v>55</v>
      </c>
      <c r="H86" s="12" t="str">
        <f>データ!BP6</f>
        <v>【325.02】</v>
      </c>
      <c r="I86" s="12" t="str">
        <f>データ!CA6</f>
        <v>【60.61】</v>
      </c>
      <c r="J86" s="12" t="str">
        <f>データ!CL6</f>
        <v>【270.94】</v>
      </c>
      <c r="K86" s="12" t="str">
        <f>データ!CW6</f>
        <v>【57.80】</v>
      </c>
      <c r="L86" s="12" t="str">
        <f>データ!DH6</f>
        <v>【78.90】</v>
      </c>
      <c r="M86" s="12" t="s">
        <v>55</v>
      </c>
      <c r="N86" s="12" t="s">
        <v>55</v>
      </c>
      <c r="O86" s="12" t="str">
        <f>データ!EO6</f>
        <v>【-】</v>
      </c>
    </row>
  </sheetData>
  <sheetProtection algorithmName="SHA-512" hashValue="PhbC8srG1JSIjc7rbx98xva1vOfA5feaVvqObKpbO0jEnWY4hjhEobDp8vg00vjUyUU4BOPt31tLeK0n+grVuQ==" saltValue="LXrrf9MmvBCiQ/DTJ3kFh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61</v>
      </c>
      <c r="B3" s="62" t="s">
        <v>54</v>
      </c>
      <c r="C3" s="62" t="s">
        <v>41</v>
      </c>
      <c r="D3" s="62" t="s">
        <v>18</v>
      </c>
      <c r="E3" s="62" t="s">
        <v>35</v>
      </c>
      <c r="F3" s="62" t="s">
        <v>49</v>
      </c>
      <c r="G3" s="62" t="s">
        <v>64</v>
      </c>
      <c r="H3" s="68" t="s">
        <v>7</v>
      </c>
      <c r="I3" s="71"/>
      <c r="J3" s="71"/>
      <c r="K3" s="71"/>
      <c r="L3" s="71"/>
      <c r="M3" s="71"/>
      <c r="N3" s="71"/>
      <c r="O3" s="71"/>
      <c r="P3" s="71"/>
      <c r="Q3" s="71"/>
      <c r="R3" s="71"/>
      <c r="S3" s="71"/>
      <c r="T3" s="71"/>
      <c r="U3" s="71"/>
      <c r="V3" s="71"/>
      <c r="W3" s="71"/>
      <c r="X3" s="76"/>
      <c r="Y3" s="79" t="s">
        <v>30</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42</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60</v>
      </c>
      <c r="B4" s="63"/>
      <c r="C4" s="63"/>
      <c r="D4" s="63"/>
      <c r="E4" s="63"/>
      <c r="F4" s="63"/>
      <c r="G4" s="63"/>
      <c r="H4" s="69"/>
      <c r="I4" s="72"/>
      <c r="J4" s="72"/>
      <c r="K4" s="72"/>
      <c r="L4" s="72"/>
      <c r="M4" s="72"/>
      <c r="N4" s="72"/>
      <c r="O4" s="72"/>
      <c r="P4" s="72"/>
      <c r="Q4" s="72"/>
      <c r="R4" s="72"/>
      <c r="S4" s="72"/>
      <c r="T4" s="72"/>
      <c r="U4" s="72"/>
      <c r="V4" s="72"/>
      <c r="W4" s="72"/>
      <c r="X4" s="77"/>
      <c r="Y4" s="80" t="s">
        <v>63</v>
      </c>
      <c r="Z4" s="80"/>
      <c r="AA4" s="80"/>
      <c r="AB4" s="80"/>
      <c r="AC4" s="80"/>
      <c r="AD4" s="80"/>
      <c r="AE4" s="80"/>
      <c r="AF4" s="80"/>
      <c r="AG4" s="80"/>
      <c r="AH4" s="80"/>
      <c r="AI4" s="80"/>
      <c r="AJ4" s="80" t="s">
        <v>34</v>
      </c>
      <c r="AK4" s="80"/>
      <c r="AL4" s="80"/>
      <c r="AM4" s="80"/>
      <c r="AN4" s="80"/>
      <c r="AO4" s="80"/>
      <c r="AP4" s="80"/>
      <c r="AQ4" s="80"/>
      <c r="AR4" s="80"/>
      <c r="AS4" s="80"/>
      <c r="AT4" s="80"/>
      <c r="AU4" s="80" t="s">
        <v>65</v>
      </c>
      <c r="AV4" s="80"/>
      <c r="AW4" s="80"/>
      <c r="AX4" s="80"/>
      <c r="AY4" s="80"/>
      <c r="AZ4" s="80"/>
      <c r="BA4" s="80"/>
      <c r="BB4" s="80"/>
      <c r="BC4" s="80"/>
      <c r="BD4" s="80"/>
      <c r="BE4" s="80"/>
      <c r="BF4" s="80" t="s">
        <v>66</v>
      </c>
      <c r="BG4" s="80"/>
      <c r="BH4" s="80"/>
      <c r="BI4" s="80"/>
      <c r="BJ4" s="80"/>
      <c r="BK4" s="80"/>
      <c r="BL4" s="80"/>
      <c r="BM4" s="80"/>
      <c r="BN4" s="80"/>
      <c r="BO4" s="80"/>
      <c r="BP4" s="80"/>
      <c r="BQ4" s="80" t="s">
        <v>58</v>
      </c>
      <c r="BR4" s="80"/>
      <c r="BS4" s="80"/>
      <c r="BT4" s="80"/>
      <c r="BU4" s="80"/>
      <c r="BV4" s="80"/>
      <c r="BW4" s="80"/>
      <c r="BX4" s="80"/>
      <c r="BY4" s="80"/>
      <c r="BZ4" s="80"/>
      <c r="CA4" s="80"/>
      <c r="CB4" s="80" t="s">
        <v>67</v>
      </c>
      <c r="CC4" s="80"/>
      <c r="CD4" s="80"/>
      <c r="CE4" s="80"/>
      <c r="CF4" s="80"/>
      <c r="CG4" s="80"/>
      <c r="CH4" s="80"/>
      <c r="CI4" s="80"/>
      <c r="CJ4" s="80"/>
      <c r="CK4" s="80"/>
      <c r="CL4" s="80"/>
      <c r="CM4" s="80" t="s">
        <v>68</v>
      </c>
      <c r="CN4" s="80"/>
      <c r="CO4" s="80"/>
      <c r="CP4" s="80"/>
      <c r="CQ4" s="80"/>
      <c r="CR4" s="80"/>
      <c r="CS4" s="80"/>
      <c r="CT4" s="80"/>
      <c r="CU4" s="80"/>
      <c r="CV4" s="80"/>
      <c r="CW4" s="80"/>
      <c r="CX4" s="80" t="s">
        <v>29</v>
      </c>
      <c r="CY4" s="80"/>
      <c r="CZ4" s="80"/>
      <c r="DA4" s="80"/>
      <c r="DB4" s="80"/>
      <c r="DC4" s="80"/>
      <c r="DD4" s="80"/>
      <c r="DE4" s="80"/>
      <c r="DF4" s="80"/>
      <c r="DG4" s="80"/>
      <c r="DH4" s="80"/>
      <c r="DI4" s="80" t="s">
        <v>38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72</v>
      </c>
      <c r="I5" s="70" t="s">
        <v>73</v>
      </c>
      <c r="J5" s="70" t="s">
        <v>74</v>
      </c>
      <c r="K5" s="70" t="s">
        <v>75</v>
      </c>
      <c r="L5" s="70" t="s">
        <v>76</v>
      </c>
      <c r="M5" s="70" t="s">
        <v>11</v>
      </c>
      <c r="N5" s="70" t="s">
        <v>77</v>
      </c>
      <c r="O5" s="70" t="s">
        <v>78</v>
      </c>
      <c r="P5" s="70" t="s">
        <v>79</v>
      </c>
      <c r="Q5" s="70" t="s">
        <v>80</v>
      </c>
      <c r="R5" s="70" t="s">
        <v>81</v>
      </c>
      <c r="S5" s="70" t="s">
        <v>56</v>
      </c>
      <c r="T5" s="70" t="s">
        <v>82</v>
      </c>
      <c r="U5" s="70" t="s">
        <v>83</v>
      </c>
      <c r="V5" s="70" t="s">
        <v>84</v>
      </c>
      <c r="W5" s="70" t="s">
        <v>85</v>
      </c>
      <c r="X5" s="70" t="s">
        <v>86</v>
      </c>
      <c r="Y5" s="70" t="s">
        <v>32</v>
      </c>
      <c r="Z5" s="70" t="s">
        <v>87</v>
      </c>
      <c r="AA5" s="70" t="s">
        <v>89</v>
      </c>
      <c r="AB5" s="70" t="s">
        <v>90</v>
      </c>
      <c r="AC5" s="70" t="s">
        <v>91</v>
      </c>
      <c r="AD5" s="70" t="s">
        <v>92</v>
      </c>
      <c r="AE5" s="70" t="s">
        <v>93</v>
      </c>
      <c r="AF5" s="70" t="s">
        <v>94</v>
      </c>
      <c r="AG5" s="70" t="s">
        <v>95</v>
      </c>
      <c r="AH5" s="70" t="s">
        <v>96</v>
      </c>
      <c r="AI5" s="70" t="s">
        <v>3</v>
      </c>
      <c r="AJ5" s="70" t="s">
        <v>32</v>
      </c>
      <c r="AK5" s="70" t="s">
        <v>87</v>
      </c>
      <c r="AL5" s="70" t="s">
        <v>89</v>
      </c>
      <c r="AM5" s="70" t="s">
        <v>90</v>
      </c>
      <c r="AN5" s="70" t="s">
        <v>91</v>
      </c>
      <c r="AO5" s="70" t="s">
        <v>92</v>
      </c>
      <c r="AP5" s="70" t="s">
        <v>93</v>
      </c>
      <c r="AQ5" s="70" t="s">
        <v>94</v>
      </c>
      <c r="AR5" s="70" t="s">
        <v>95</v>
      </c>
      <c r="AS5" s="70" t="s">
        <v>96</v>
      </c>
      <c r="AT5" s="70" t="s">
        <v>97</v>
      </c>
      <c r="AU5" s="70" t="s">
        <v>32</v>
      </c>
      <c r="AV5" s="70" t="s">
        <v>87</v>
      </c>
      <c r="AW5" s="70" t="s">
        <v>89</v>
      </c>
      <c r="AX5" s="70" t="s">
        <v>90</v>
      </c>
      <c r="AY5" s="70" t="s">
        <v>91</v>
      </c>
      <c r="AZ5" s="70" t="s">
        <v>92</v>
      </c>
      <c r="BA5" s="70" t="s">
        <v>93</v>
      </c>
      <c r="BB5" s="70" t="s">
        <v>94</v>
      </c>
      <c r="BC5" s="70" t="s">
        <v>95</v>
      </c>
      <c r="BD5" s="70" t="s">
        <v>96</v>
      </c>
      <c r="BE5" s="70" t="s">
        <v>97</v>
      </c>
      <c r="BF5" s="70" t="s">
        <v>32</v>
      </c>
      <c r="BG5" s="70" t="s">
        <v>87</v>
      </c>
      <c r="BH5" s="70" t="s">
        <v>89</v>
      </c>
      <c r="BI5" s="70" t="s">
        <v>90</v>
      </c>
      <c r="BJ5" s="70" t="s">
        <v>91</v>
      </c>
      <c r="BK5" s="70" t="s">
        <v>92</v>
      </c>
      <c r="BL5" s="70" t="s">
        <v>93</v>
      </c>
      <c r="BM5" s="70" t="s">
        <v>94</v>
      </c>
      <c r="BN5" s="70" t="s">
        <v>95</v>
      </c>
      <c r="BO5" s="70" t="s">
        <v>96</v>
      </c>
      <c r="BP5" s="70" t="s">
        <v>97</v>
      </c>
      <c r="BQ5" s="70" t="s">
        <v>32</v>
      </c>
      <c r="BR5" s="70" t="s">
        <v>87</v>
      </c>
      <c r="BS5" s="70" t="s">
        <v>89</v>
      </c>
      <c r="BT5" s="70" t="s">
        <v>90</v>
      </c>
      <c r="BU5" s="70" t="s">
        <v>91</v>
      </c>
      <c r="BV5" s="70" t="s">
        <v>92</v>
      </c>
      <c r="BW5" s="70" t="s">
        <v>93</v>
      </c>
      <c r="BX5" s="70" t="s">
        <v>94</v>
      </c>
      <c r="BY5" s="70" t="s">
        <v>95</v>
      </c>
      <c r="BZ5" s="70" t="s">
        <v>96</v>
      </c>
      <c r="CA5" s="70" t="s">
        <v>97</v>
      </c>
      <c r="CB5" s="70" t="s">
        <v>32</v>
      </c>
      <c r="CC5" s="70" t="s">
        <v>87</v>
      </c>
      <c r="CD5" s="70" t="s">
        <v>89</v>
      </c>
      <c r="CE5" s="70" t="s">
        <v>90</v>
      </c>
      <c r="CF5" s="70" t="s">
        <v>91</v>
      </c>
      <c r="CG5" s="70" t="s">
        <v>92</v>
      </c>
      <c r="CH5" s="70" t="s">
        <v>93</v>
      </c>
      <c r="CI5" s="70" t="s">
        <v>94</v>
      </c>
      <c r="CJ5" s="70" t="s">
        <v>95</v>
      </c>
      <c r="CK5" s="70" t="s">
        <v>96</v>
      </c>
      <c r="CL5" s="70" t="s">
        <v>97</v>
      </c>
      <c r="CM5" s="70" t="s">
        <v>32</v>
      </c>
      <c r="CN5" s="70" t="s">
        <v>87</v>
      </c>
      <c r="CO5" s="70" t="s">
        <v>89</v>
      </c>
      <c r="CP5" s="70" t="s">
        <v>90</v>
      </c>
      <c r="CQ5" s="70" t="s">
        <v>91</v>
      </c>
      <c r="CR5" s="70" t="s">
        <v>92</v>
      </c>
      <c r="CS5" s="70" t="s">
        <v>93</v>
      </c>
      <c r="CT5" s="70" t="s">
        <v>94</v>
      </c>
      <c r="CU5" s="70" t="s">
        <v>95</v>
      </c>
      <c r="CV5" s="70" t="s">
        <v>96</v>
      </c>
      <c r="CW5" s="70" t="s">
        <v>97</v>
      </c>
      <c r="CX5" s="70" t="s">
        <v>32</v>
      </c>
      <c r="CY5" s="70" t="s">
        <v>87</v>
      </c>
      <c r="CZ5" s="70" t="s">
        <v>89</v>
      </c>
      <c r="DA5" s="70" t="s">
        <v>90</v>
      </c>
      <c r="DB5" s="70" t="s">
        <v>91</v>
      </c>
      <c r="DC5" s="70" t="s">
        <v>92</v>
      </c>
      <c r="DD5" s="70" t="s">
        <v>93</v>
      </c>
      <c r="DE5" s="70" t="s">
        <v>94</v>
      </c>
      <c r="DF5" s="70" t="s">
        <v>95</v>
      </c>
      <c r="DG5" s="70" t="s">
        <v>96</v>
      </c>
      <c r="DH5" s="70" t="s">
        <v>97</v>
      </c>
      <c r="DI5" s="70" t="s">
        <v>32</v>
      </c>
      <c r="DJ5" s="70" t="s">
        <v>87</v>
      </c>
      <c r="DK5" s="70" t="s">
        <v>89</v>
      </c>
      <c r="DL5" s="70" t="s">
        <v>90</v>
      </c>
      <c r="DM5" s="70" t="s">
        <v>91</v>
      </c>
      <c r="DN5" s="70" t="s">
        <v>92</v>
      </c>
      <c r="DO5" s="70" t="s">
        <v>93</v>
      </c>
      <c r="DP5" s="70" t="s">
        <v>94</v>
      </c>
      <c r="DQ5" s="70" t="s">
        <v>95</v>
      </c>
      <c r="DR5" s="70" t="s">
        <v>96</v>
      </c>
      <c r="DS5" s="70" t="s">
        <v>97</v>
      </c>
      <c r="DT5" s="70" t="s">
        <v>32</v>
      </c>
      <c r="DU5" s="70" t="s">
        <v>87</v>
      </c>
      <c r="DV5" s="70" t="s">
        <v>89</v>
      </c>
      <c r="DW5" s="70" t="s">
        <v>90</v>
      </c>
      <c r="DX5" s="70" t="s">
        <v>91</v>
      </c>
      <c r="DY5" s="70" t="s">
        <v>92</v>
      </c>
      <c r="DZ5" s="70" t="s">
        <v>93</v>
      </c>
      <c r="EA5" s="70" t="s">
        <v>94</v>
      </c>
      <c r="EB5" s="70" t="s">
        <v>95</v>
      </c>
      <c r="EC5" s="70" t="s">
        <v>96</v>
      </c>
      <c r="ED5" s="70" t="s">
        <v>97</v>
      </c>
      <c r="EE5" s="70" t="s">
        <v>32</v>
      </c>
      <c r="EF5" s="70" t="s">
        <v>87</v>
      </c>
      <c r="EG5" s="70" t="s">
        <v>89</v>
      </c>
      <c r="EH5" s="70" t="s">
        <v>90</v>
      </c>
      <c r="EI5" s="70" t="s">
        <v>91</v>
      </c>
      <c r="EJ5" s="70" t="s">
        <v>92</v>
      </c>
      <c r="EK5" s="70" t="s">
        <v>93</v>
      </c>
      <c r="EL5" s="70" t="s">
        <v>94</v>
      </c>
      <c r="EM5" s="70" t="s">
        <v>95</v>
      </c>
      <c r="EN5" s="70" t="s">
        <v>96</v>
      </c>
      <c r="EO5" s="70" t="s">
        <v>97</v>
      </c>
    </row>
    <row r="6" spans="1:145" s="59" customFormat="1">
      <c r="A6" s="60" t="s">
        <v>98</v>
      </c>
      <c r="B6" s="65">
        <f t="shared" ref="B6:X6" si="1">B7</f>
        <v>2018</v>
      </c>
      <c r="C6" s="65">
        <f t="shared" si="1"/>
        <v>222151</v>
      </c>
      <c r="D6" s="65">
        <f t="shared" si="1"/>
        <v>47</v>
      </c>
      <c r="E6" s="65">
        <f t="shared" si="1"/>
        <v>18</v>
      </c>
      <c r="F6" s="65">
        <f t="shared" si="1"/>
        <v>0</v>
      </c>
      <c r="G6" s="65">
        <f t="shared" si="1"/>
        <v>0</v>
      </c>
      <c r="H6" s="65" t="str">
        <f t="shared" si="1"/>
        <v>静岡県　御殿場市</v>
      </c>
      <c r="I6" s="65" t="str">
        <f t="shared" si="1"/>
        <v>法非適用</v>
      </c>
      <c r="J6" s="65" t="str">
        <f t="shared" si="1"/>
        <v>下水道事業</v>
      </c>
      <c r="K6" s="65" t="str">
        <f t="shared" si="1"/>
        <v>特定地域生活排水処理</v>
      </c>
      <c r="L6" s="65" t="str">
        <f t="shared" si="1"/>
        <v>K3</v>
      </c>
      <c r="M6" s="65" t="str">
        <f t="shared" si="1"/>
        <v>非設置</v>
      </c>
      <c r="N6" s="73" t="str">
        <f t="shared" si="1"/>
        <v>-</v>
      </c>
      <c r="O6" s="73" t="str">
        <f t="shared" si="1"/>
        <v>該当数値なし</v>
      </c>
      <c r="P6" s="73">
        <f t="shared" si="1"/>
        <v>0.55000000000000004</v>
      </c>
      <c r="Q6" s="73">
        <f t="shared" si="1"/>
        <v>100</v>
      </c>
      <c r="R6" s="73">
        <f t="shared" si="1"/>
        <v>3880</v>
      </c>
      <c r="S6" s="73">
        <f t="shared" si="1"/>
        <v>88856</v>
      </c>
      <c r="T6" s="73">
        <f t="shared" si="1"/>
        <v>194.9</v>
      </c>
      <c r="U6" s="73">
        <f t="shared" si="1"/>
        <v>455.91</v>
      </c>
      <c r="V6" s="73">
        <f t="shared" si="1"/>
        <v>484</v>
      </c>
      <c r="W6" s="73">
        <f t="shared" si="1"/>
        <v>1.2</v>
      </c>
      <c r="X6" s="73">
        <f t="shared" si="1"/>
        <v>403.33</v>
      </c>
      <c r="Y6" s="81">
        <f t="shared" ref="Y6:AH6" si="2">IF(Y7="",NA(),Y7)</f>
        <v>189.5</v>
      </c>
      <c r="Z6" s="81">
        <f t="shared" si="2"/>
        <v>133.91999999999999</v>
      </c>
      <c r="AA6" s="81">
        <f t="shared" si="2"/>
        <v>105.64</v>
      </c>
      <c r="AB6" s="81">
        <f t="shared" si="2"/>
        <v>115.45</v>
      </c>
      <c r="AC6" s="81">
        <f t="shared" si="2"/>
        <v>107.67</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73">
        <f t="shared" ref="BF6:BO6" si="5">IF(BF7="",NA(),BF7)</f>
        <v>0</v>
      </c>
      <c r="BG6" s="73">
        <f t="shared" si="5"/>
        <v>0</v>
      </c>
      <c r="BH6" s="73">
        <f t="shared" si="5"/>
        <v>0</v>
      </c>
      <c r="BI6" s="73">
        <f t="shared" si="5"/>
        <v>0</v>
      </c>
      <c r="BJ6" s="73">
        <f t="shared" si="5"/>
        <v>0</v>
      </c>
      <c r="BK6" s="81">
        <f t="shared" si="5"/>
        <v>416.91</v>
      </c>
      <c r="BL6" s="81">
        <f t="shared" si="5"/>
        <v>392.19</v>
      </c>
      <c r="BM6" s="81">
        <f t="shared" si="5"/>
        <v>413.5</v>
      </c>
      <c r="BN6" s="81">
        <f t="shared" si="5"/>
        <v>407.42</v>
      </c>
      <c r="BO6" s="81">
        <f t="shared" si="5"/>
        <v>386.46</v>
      </c>
      <c r="BP6" s="73" t="str">
        <f>IF(BP7="","",IF(BP7="-","【-】","【"&amp;SUBSTITUTE(TEXT(BP7,"#,##0.00"),"-","△")&amp;"】"))</f>
        <v>【325.02】</v>
      </c>
      <c r="BQ6" s="81">
        <f t="shared" ref="BQ6:BZ6" si="6">IF(BQ7="",NA(),BQ7)</f>
        <v>163.12</v>
      </c>
      <c r="BR6" s="81">
        <f t="shared" si="6"/>
        <v>121.28</v>
      </c>
      <c r="BS6" s="81">
        <f t="shared" si="6"/>
        <v>19.34</v>
      </c>
      <c r="BT6" s="81">
        <f t="shared" si="6"/>
        <v>133.31</v>
      </c>
      <c r="BU6" s="81">
        <f t="shared" si="6"/>
        <v>194.35</v>
      </c>
      <c r="BV6" s="81">
        <f t="shared" si="6"/>
        <v>57.93</v>
      </c>
      <c r="BW6" s="81">
        <f t="shared" si="6"/>
        <v>57.03</v>
      </c>
      <c r="BX6" s="81">
        <f t="shared" si="6"/>
        <v>55.84</v>
      </c>
      <c r="BY6" s="81">
        <f t="shared" si="6"/>
        <v>57.08</v>
      </c>
      <c r="BZ6" s="81">
        <f t="shared" si="6"/>
        <v>55.85</v>
      </c>
      <c r="CA6" s="73" t="str">
        <f>IF(CA7="","",IF(CA7="-","【-】","【"&amp;SUBSTITUTE(TEXT(CA7,"#,##0.00"),"-","△")&amp;"】"))</f>
        <v>【60.61】</v>
      </c>
      <c r="CB6" s="81">
        <f t="shared" ref="CB6:CK6" si="7">IF(CB7="",NA(),CB7)</f>
        <v>43.23</v>
      </c>
      <c r="CC6" s="81">
        <f t="shared" si="7"/>
        <v>76.849999999999994</v>
      </c>
      <c r="CD6" s="81">
        <f t="shared" si="7"/>
        <v>546.24</v>
      </c>
      <c r="CE6" s="81">
        <f t="shared" si="7"/>
        <v>77.489999999999995</v>
      </c>
      <c r="CF6" s="81">
        <f t="shared" si="7"/>
        <v>50.03</v>
      </c>
      <c r="CG6" s="81">
        <f t="shared" si="7"/>
        <v>276.93</v>
      </c>
      <c r="CH6" s="81">
        <f t="shared" si="7"/>
        <v>283.73</v>
      </c>
      <c r="CI6" s="81">
        <f t="shared" si="7"/>
        <v>287.57</v>
      </c>
      <c r="CJ6" s="81">
        <f t="shared" si="7"/>
        <v>286.86</v>
      </c>
      <c r="CK6" s="81">
        <f t="shared" si="7"/>
        <v>287.91000000000003</v>
      </c>
      <c r="CL6" s="73" t="str">
        <f>IF(CL7="","",IF(CL7="-","【-】","【"&amp;SUBSTITUTE(TEXT(CL7,"#,##0.00"),"-","△")&amp;"】"))</f>
        <v>【270.94】</v>
      </c>
      <c r="CM6" s="81">
        <f t="shared" ref="CM6:CV6" si="8">IF(CM7="",NA(),CM7)</f>
        <v>100</v>
      </c>
      <c r="CN6" s="81">
        <f t="shared" si="8"/>
        <v>100</v>
      </c>
      <c r="CO6" s="81">
        <f t="shared" si="8"/>
        <v>100</v>
      </c>
      <c r="CP6" s="81">
        <f t="shared" si="8"/>
        <v>100</v>
      </c>
      <c r="CQ6" s="81">
        <f t="shared" si="8"/>
        <v>100</v>
      </c>
      <c r="CR6" s="81">
        <f t="shared" si="8"/>
        <v>59.08</v>
      </c>
      <c r="CS6" s="81">
        <f t="shared" si="8"/>
        <v>58.25</v>
      </c>
      <c r="CT6" s="81">
        <f t="shared" si="8"/>
        <v>61.55</v>
      </c>
      <c r="CU6" s="81">
        <f t="shared" si="8"/>
        <v>57.22</v>
      </c>
      <c r="CV6" s="81">
        <f t="shared" si="8"/>
        <v>54.93</v>
      </c>
      <c r="CW6" s="73" t="str">
        <f>IF(CW7="","",IF(CW7="-","【-】","【"&amp;SUBSTITUTE(TEXT(CW7,"#,##0.00"),"-","△")&amp;"】"))</f>
        <v>【57.80】</v>
      </c>
      <c r="CX6" s="81">
        <f t="shared" ref="CX6:DG6" si="9">IF(CX7="",NA(),CX7)</f>
        <v>100</v>
      </c>
      <c r="CY6" s="81">
        <f t="shared" si="9"/>
        <v>100</v>
      </c>
      <c r="CZ6" s="81">
        <f t="shared" si="9"/>
        <v>100</v>
      </c>
      <c r="DA6" s="81">
        <f t="shared" si="9"/>
        <v>100</v>
      </c>
      <c r="DB6" s="81">
        <f t="shared" si="9"/>
        <v>100</v>
      </c>
      <c r="DC6" s="81">
        <f t="shared" si="9"/>
        <v>77.12</v>
      </c>
      <c r="DD6" s="81">
        <f t="shared" si="9"/>
        <v>68.150000000000006</v>
      </c>
      <c r="DE6" s="81">
        <f t="shared" si="9"/>
        <v>67.489999999999995</v>
      </c>
      <c r="DF6" s="81">
        <f t="shared" si="9"/>
        <v>67.290000000000006</v>
      </c>
      <c r="DG6" s="81">
        <f t="shared" si="9"/>
        <v>65.569999999999993</v>
      </c>
      <c r="DH6" s="73" t="str">
        <f>IF(DH7="","",IF(DH7="-","【-】","【"&amp;SUBSTITUTE(TEXT(DH7,"#,##0.00"),"-","△")&amp;"】"))</f>
        <v>【78.90】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222151</v>
      </c>
      <c r="D7" s="66">
        <v>47</v>
      </c>
      <c r="E7" s="66">
        <v>18</v>
      </c>
      <c r="F7" s="66">
        <v>0</v>
      </c>
      <c r="G7" s="66">
        <v>0</v>
      </c>
      <c r="H7" s="66" t="s">
        <v>99</v>
      </c>
      <c r="I7" s="66" t="s">
        <v>100</v>
      </c>
      <c r="J7" s="66" t="s">
        <v>101</v>
      </c>
      <c r="K7" s="66" t="s">
        <v>102</v>
      </c>
      <c r="L7" s="66" t="s">
        <v>62</v>
      </c>
      <c r="M7" s="66" t="s">
        <v>103</v>
      </c>
      <c r="N7" s="74" t="s">
        <v>55</v>
      </c>
      <c r="O7" s="74" t="s">
        <v>104</v>
      </c>
      <c r="P7" s="74">
        <v>0.55000000000000004</v>
      </c>
      <c r="Q7" s="74">
        <v>100</v>
      </c>
      <c r="R7" s="74">
        <v>3880</v>
      </c>
      <c r="S7" s="74">
        <v>88856</v>
      </c>
      <c r="T7" s="74">
        <v>194.9</v>
      </c>
      <c r="U7" s="74">
        <v>455.91</v>
      </c>
      <c r="V7" s="74">
        <v>484</v>
      </c>
      <c r="W7" s="74">
        <v>1.2</v>
      </c>
      <c r="X7" s="74">
        <v>403.33</v>
      </c>
      <c r="Y7" s="74">
        <v>189.5</v>
      </c>
      <c r="Z7" s="74">
        <v>133.91999999999999</v>
      </c>
      <c r="AA7" s="74">
        <v>105.64</v>
      </c>
      <c r="AB7" s="74">
        <v>115.45</v>
      </c>
      <c r="AC7" s="74">
        <v>107.67</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0</v>
      </c>
      <c r="BG7" s="74">
        <v>0</v>
      </c>
      <c r="BH7" s="74">
        <v>0</v>
      </c>
      <c r="BI7" s="74">
        <v>0</v>
      </c>
      <c r="BJ7" s="74">
        <v>0</v>
      </c>
      <c r="BK7" s="74">
        <v>416.91</v>
      </c>
      <c r="BL7" s="74">
        <v>392.19</v>
      </c>
      <c r="BM7" s="74">
        <v>413.5</v>
      </c>
      <c r="BN7" s="74">
        <v>407.42</v>
      </c>
      <c r="BO7" s="74">
        <v>386.46</v>
      </c>
      <c r="BP7" s="74">
        <v>325.02</v>
      </c>
      <c r="BQ7" s="74">
        <v>163.12</v>
      </c>
      <c r="BR7" s="74">
        <v>121.28</v>
      </c>
      <c r="BS7" s="74">
        <v>19.34</v>
      </c>
      <c r="BT7" s="74">
        <v>133.31</v>
      </c>
      <c r="BU7" s="74">
        <v>194.35</v>
      </c>
      <c r="BV7" s="74">
        <v>57.93</v>
      </c>
      <c r="BW7" s="74">
        <v>57.03</v>
      </c>
      <c r="BX7" s="74">
        <v>55.84</v>
      </c>
      <c r="BY7" s="74">
        <v>57.08</v>
      </c>
      <c r="BZ7" s="74">
        <v>55.85</v>
      </c>
      <c r="CA7" s="74">
        <v>60.61</v>
      </c>
      <c r="CB7" s="74">
        <v>43.23</v>
      </c>
      <c r="CC7" s="74">
        <v>76.849999999999994</v>
      </c>
      <c r="CD7" s="74">
        <v>546.24</v>
      </c>
      <c r="CE7" s="74">
        <v>77.489999999999995</v>
      </c>
      <c r="CF7" s="74">
        <v>50.03</v>
      </c>
      <c r="CG7" s="74">
        <v>276.93</v>
      </c>
      <c r="CH7" s="74">
        <v>283.73</v>
      </c>
      <c r="CI7" s="74">
        <v>287.57</v>
      </c>
      <c r="CJ7" s="74">
        <v>286.86</v>
      </c>
      <c r="CK7" s="74">
        <v>287.91000000000003</v>
      </c>
      <c r="CL7" s="74">
        <v>270.94</v>
      </c>
      <c r="CM7" s="74">
        <v>100</v>
      </c>
      <c r="CN7" s="74">
        <v>100</v>
      </c>
      <c r="CO7" s="74">
        <v>100</v>
      </c>
      <c r="CP7" s="74">
        <v>100</v>
      </c>
      <c r="CQ7" s="74">
        <v>100</v>
      </c>
      <c r="CR7" s="74">
        <v>59.08</v>
      </c>
      <c r="CS7" s="74">
        <v>58.25</v>
      </c>
      <c r="CT7" s="74">
        <v>61.55</v>
      </c>
      <c r="CU7" s="74">
        <v>57.22</v>
      </c>
      <c r="CV7" s="74">
        <v>54.93</v>
      </c>
      <c r="CW7" s="74">
        <v>57.8</v>
      </c>
      <c r="CX7" s="74">
        <v>100</v>
      </c>
      <c r="CY7" s="74">
        <v>100</v>
      </c>
      <c r="CZ7" s="74">
        <v>100</v>
      </c>
      <c r="DA7" s="74">
        <v>100</v>
      </c>
      <c r="DB7" s="74">
        <v>100</v>
      </c>
      <c r="DC7" s="74">
        <v>77.12</v>
      </c>
      <c r="DD7" s="74">
        <v>68.150000000000006</v>
      </c>
      <c r="DE7" s="74">
        <v>67.489999999999995</v>
      </c>
      <c r="DF7" s="74">
        <v>67.290000000000006</v>
      </c>
      <c r="DG7" s="74">
        <v>65.569999999999993</v>
      </c>
      <c r="DH7" s="74">
        <v>78.900000000000006</v>
      </c>
      <c r="DI7" s="74"/>
      <c r="DJ7" s="74"/>
      <c r="DK7" s="74"/>
      <c r="DL7" s="74"/>
      <c r="DM7" s="74"/>
      <c r="DN7" s="74"/>
      <c r="DO7" s="74"/>
      <c r="DP7" s="74"/>
      <c r="DQ7" s="74"/>
      <c r="DR7" s="74"/>
      <c r="DS7" s="74"/>
      <c r="DT7" s="74"/>
      <c r="DU7" s="74"/>
      <c r="DV7" s="74"/>
      <c r="DW7" s="74"/>
      <c r="DX7" s="74"/>
      <c r="DY7" s="74"/>
      <c r="DZ7" s="74"/>
      <c r="EA7" s="74"/>
      <c r="EB7" s="74"/>
      <c r="EC7" s="74"/>
      <c r="ED7" s="74"/>
      <c r="EE7" s="74" t="s">
        <v>55</v>
      </c>
      <c r="EF7" s="74" t="s">
        <v>55</v>
      </c>
      <c r="EG7" s="74" t="s">
        <v>55</v>
      </c>
      <c r="EH7" s="74" t="s">
        <v>55</v>
      </c>
      <c r="EI7" s="74" t="s">
        <v>55</v>
      </c>
      <c r="EJ7" s="74" t="s">
        <v>55</v>
      </c>
      <c r="EK7" s="74" t="s">
        <v>55</v>
      </c>
      <c r="EL7" s="74" t="s">
        <v>55</v>
      </c>
      <c r="EM7" s="74" t="s">
        <v>55</v>
      </c>
      <c r="EN7" s="74" t="s">
        <v>55</v>
      </c>
      <c r="EO7" s="74" t="s">
        <v>55</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105</v>
      </c>
      <c r="C9" s="61" t="s">
        <v>106</v>
      </c>
      <c r="D9" s="61" t="s">
        <v>107</v>
      </c>
      <c r="E9" s="61" t="s">
        <v>108</v>
      </c>
      <c r="F9" s="61" t="s">
        <v>109</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54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2020-01-24T02:00:51Z</cp:lastPrinted>
  <dcterms:created xsi:type="dcterms:W3CDTF">2019-12-05T05:29:25Z</dcterms:created>
  <dcterms:modified xsi:type="dcterms:W3CDTF">2020-02-03T02:26:01Z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2020-02-03T02:26:01Z</vt:filetime>
  </property>
</Properties>
</file>