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vy98rSa5o+DEENb/Mhj9lF2jDvXdS8oUbG7Cpeo1K+V3jAZ+hdK6U+CiaCz/Q3PZvtBVRBo00QMEvY3FRULw==" workbookSaltValue="9MkyacFB7L9t5msMli8KzA=="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<sst xmlns:r="http://schemas.openxmlformats.org/officeDocument/2006/relationships" xmlns="http://schemas.openxmlformats.org/spreadsheetml/2006/main" count="111" uniqueCount="111">
  <si>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</si>
  <si>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</si>
  <si>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</si>
  <si>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</si>
  <si>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</si>
  <si>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</si>
  <si>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</si>
  <si>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</si>
  <si>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</si>
  <si>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</si>
  <si>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</si>
  <si>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</si>
  <si>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</si>
  <si>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</si>
  <si>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</si>
  <si>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</si>
  <si>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</si>
  <si>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</si>
  <si>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</si>
  <si>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</si>
  <si>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</si>
  <si>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Cc1</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</si>
  <si>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</si>
  <si>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</si>
  <si>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</si>
  <si>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</si>
  <si>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</si>
  <si>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</si>
  <si>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</si>
  <si>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</si>
  <si>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</si>
  <si>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</si>
  <si>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</si>
  <si>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</si>
  <si>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</si>
  <si>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</si>
  <si>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</si>
  <si>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</si>
  <si>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</si>
  <si>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</si>
  <si>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</si>
  <si>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</si>
  <si>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</si>
  <si>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</si>
  <si>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</si>
  <si>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</si>
  <si>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</si>
  <si>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</si>
  <si>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</si>
  <si>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</si>
  <si>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</si>
  <si>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</si>
  <si>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</si>
  <si>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</si>
  <si>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</si>
  <si>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</si>
  <si>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</si>
  <si>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</si>
  <si>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</si>
  <si>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</si>
  <si>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</si>
  <si>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</si>
  <si>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</si>
  <si>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</si>
  <si>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</si>
  <si>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</si>
  <si>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</si>
  <si>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</si>
  <si>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</si>
  <si>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</si>
  <si>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</si>
  <si>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</si>
  <si>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</si>
  <si>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</si>
  <si>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</si>
  <si>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</si>
  <si>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</si>
  <si>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</si>
  <si>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</si>
  <si>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</si>
  <si>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</si>
  <si>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</si>
  <si>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</si>
  <si>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</si>
  <si>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</si>
  <si>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</si>
  <si>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</si>
  <si>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</si>
  <si>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</si>
  <si>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</si>
  <si>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</si>
  <si>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</si>
  <si>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</si>
  <si>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</si>
  <si>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</si>
  <si>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</si>
  <si>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</si>
  <si>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伊豆市</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</si>
  <si>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</si>
  <si>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</si>
  <si>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</si>
  <si>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</si>
  <si>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</si>
  <si>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</si>
  <si>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</si>
  <si>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</si>
  <si>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</si>
  <si>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</si>
  <si>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管路の更新については、不具合があればその都度対応している状況。
最も古い管渠は供用開始から30年を経過している。
例年管渠のカメラ調査を実施しており、亀裂等の破損が確認された場合は修繕を行っている。
③管渠改善率は0となっているが、次年度以降計画的に修繕していく予定。
</t>
  </si>
  <si>
    <t>伊豆市全体として人口は年々減少している。下水道事業においては有収水量の減少が見込まれるため、接続率の向上が必要となる。H31から公営企業化し、R2から経営戦略の策定に取り組んでいく。今後、中長期的なビジョンを踏まえた経営が必要。また、管渠の更新時期を迎えることになるため、ストックマネジメント計画を策定し、計画的に更新を行っていく。</t>
  </si>
  <si>
    <r>
      <t>現在、当該事業区域内の供用区域拡大は行っていない。区域内の管渠・ポンプ場の維持管理や流域下水道の建設負担金、起債の償還が主な支出となっている。
①の収益的収支比率は</t>
    </r>
    <r>
      <rPr>
        <sz val="11"/>
        <color auto="1"/>
        <rFont val="ＭＳ ゴシック"/>
      </rPr>
      <t>費用に対し、料金収入が少ないため、100％を下回ってる状況。H29に比べ増となっており、地方債償還金の減少及び他会計繰入金の増が主な要因である。⑤の経費回収率については、汚水処理費用が増えたが、H30年4月から料金改定（27％値上）により使用料が増となったため、前年度に比べ微増している。総収益の内訳は、使用料約59.3％一般会計繰入金約40.6％となっている。予想よりも有収水量の減少が激しいため、使用料の確保が喫緊の課題となっている。早期の経営戦略の策定に努め、中長期的なビジョンを踏まえた経営が必要。
⑥汚水処理原価は流域下水道に接続していることから単独の処理場を持たないため、他事業（特環・農集）と比べ低い数値となっている。H27から汚水処理費用が増加傾向にあるが、H29から横ばいとなっている。⑦施設利用率は、流域下水道による広域の処理であり、単独の処理施設を有していないため、空欄。⑧の水洗化率については水洗便所設置済人口の減少により微減となった。類似団体平均値と比較して低い割合であるため、接続促進につながる策が必要と考えられる。④の企業債残高対事業規模比率は一般会計繰入金を反映させたため当該値が0となっている。</t>
    </r>
    <rPh sb="82" eb="84">
      <t>ヒヨウ</t>
    </rPh>
    <rPh sb="85" eb="86">
      <t>タイ</t>
    </rPh>
    <rPh sb="88" eb="90">
      <t>リョウキン</t>
    </rPh>
    <rPh sb="90" eb="92">
      <t>シュウニュウ</t>
    </rPh>
    <rPh sb="93" eb="94">
      <t>スク</t>
    </rPh>
    <rPh sb="104" eb="106">
      <t>シタマワ</t>
    </rPh>
    <rPh sb="109" eb="111">
      <t>ジョウキョウ</t>
    </rPh>
    <rPh sb="118" eb="119">
      <t>ゾウ</t>
    </rPh>
    <rPh sb="126" eb="129">
      <t>チホウサイ</t>
    </rPh>
    <rPh sb="129" eb="132">
      <t>ショウカンキン</t>
    </rPh>
    <rPh sb="135" eb="136">
      <t>オヨ</t>
    </rPh>
    <rPh sb="137" eb="138">
      <t>タ</t>
    </rPh>
    <rPh sb="138" eb="140">
      <t>カイケイ</t>
    </rPh>
    <rPh sb="140" eb="142">
      <t>クリイレ</t>
    </rPh>
    <rPh sb="142" eb="143">
      <t>キン</t>
    </rPh>
    <rPh sb="174" eb="175">
      <t>フ</t>
    </rPh>
    <rPh sb="195" eb="197">
      <t>ネアゲ</t>
    </rPh>
    <rPh sb="205" eb="206">
      <t>ゾウ</t>
    </rPh>
    <rPh sb="263" eb="265">
      <t>ヨソウ</t>
    </rPh>
    <rPh sb="268" eb="270">
      <t>ユウシュウ</t>
    </rPh>
    <rPh sb="270" eb="272">
      <t>スイリョウ</t>
    </rPh>
    <rPh sb="273" eb="275">
      <t>ゲンショウ</t>
    </rPh>
    <rPh sb="276" eb="277">
      <t>ハゲ</t>
    </rPh>
    <rPh sb="282" eb="285">
      <t>シヨウリョウ</t>
    </rPh>
    <rPh sb="286" eb="288">
      <t>カクホ</t>
    </rPh>
    <rPh sb="289" eb="291">
      <t>キッキン</t>
    </rPh>
    <rPh sb="292" eb="294">
      <t>カダイ</t>
    </rPh>
    <rPh sb="301" eb="303">
      <t>ソウキ</t>
    </rPh>
    <rPh sb="304" eb="306">
      <t>ケイエイ</t>
    </rPh>
    <rPh sb="306" eb="308">
      <t>センリャク</t>
    </rPh>
    <rPh sb="309" eb="311">
      <t>サクテイ</t>
    </rPh>
    <rPh sb="312" eb="313">
      <t>ツト</t>
    </rPh>
    <rPh sb="315" eb="319">
      <t>チュウチョウキテキ</t>
    </rPh>
    <rPh sb="325" eb="326">
      <t>フ</t>
    </rPh>
    <rPh sb="329" eb="331">
      <t>ケイエイ</t>
    </rPh>
    <rPh sb="332" eb="334">
      <t>ヒツヨウ</t>
    </rPh>
    <rPh sb="424" eb="425">
      <t>ヨコ</t>
    </rPh>
    <rPh sb="435" eb="437">
      <t>シセツ</t>
    </rPh>
    <rPh sb="437" eb="439">
      <t>リヨウ</t>
    </rPh>
    <rPh sb="439" eb="440">
      <t>リツ</t>
    </rPh>
    <rPh sb="442" eb="444">
      <t>リュウイキ</t>
    </rPh>
    <rPh sb="444" eb="447">
      <t>ゲスイドウ</t>
    </rPh>
    <rPh sb="450" eb="452">
      <t>コウイキ</t>
    </rPh>
    <rPh sb="453" eb="455">
      <t>ショリ</t>
    </rPh>
    <rPh sb="459" eb="461">
      <t>タンドク</t>
    </rPh>
    <rPh sb="462" eb="464">
      <t>ショリ</t>
    </rPh>
    <rPh sb="464" eb="466">
      <t>シセツ</t>
    </rPh>
    <rPh sb="467" eb="468">
      <t>ユウ</t>
    </rPh>
    <rPh sb="476" eb="478">
      <t>クウラン</t>
    </rPh>
    <rPh sb="490" eb="492">
      <t>スイセン</t>
    </rPh>
    <rPh sb="492" eb="494">
      <t>ベンジョ</t>
    </rPh>
    <rPh sb="494" eb="496">
      <t>セッチ</t>
    </rPh>
    <rPh sb="496" eb="497">
      <t>ズ</t>
    </rPh>
    <rPh sb="497" eb="499">
      <t>ジンコウ</t>
    </rPh>
    <rPh sb="500" eb="502">
      <t>ゲンショウ</t>
    </rPh>
    <rPh sb="505" eb="507">
      <t>ビゲン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</si>
</sst>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formatCode="#,##0.00;&quot;△&quot;#,##0.00;&quot;-&quot;">
                  <c:v>5.e-002</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4.e-002</c:v>
                </c:pt>
                <c:pt idx="1">
                  <c:v>9.e-002</c:v>
                </c:pt>
                <c:pt idx="2">
                  <c:v>0.19</c:v>
                </c:pt>
                <c:pt idx="3">
                  <c:v>0.23</c:v>
                </c:pt>
                <c:pt idx="4">
                  <c:v>0.21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54.44</c:v>
                </c:pt>
                <c:pt idx="1">
                  <c:v>59.4</c:v>
                </c:pt>
                <c:pt idx="2">
                  <c:v>59.35</c:v>
                </c:pt>
                <c:pt idx="3">
                  <c:v>58.4</c:v>
                </c:pt>
                <c:pt idx="4">
                  <c:v>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82.57</c:v>
                </c:pt>
                <c:pt idx="1">
                  <c:v>83.37</c:v>
                </c:pt>
                <c:pt idx="2">
                  <c:v>84.83</c:v>
                </c:pt>
                <c:pt idx="3">
                  <c:v>84.91</c:v>
                </c:pt>
                <c:pt idx="4">
                  <c:v>84.79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84.2</c:v>
                </c:pt>
                <c:pt idx="1">
                  <c:v>89.81</c:v>
                </c:pt>
                <c:pt idx="2">
                  <c:v>89.88</c:v>
                </c:pt>
                <c:pt idx="3">
                  <c:v>89.68</c:v>
                </c:pt>
                <c:pt idx="4">
                  <c:v>89.79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70.47</c:v>
                </c:pt>
                <c:pt idx="1">
                  <c:v>79.260000000000005</c:v>
                </c:pt>
                <c:pt idx="2">
                  <c:v>98.08</c:v>
                </c:pt>
                <c:pt idx="3">
                  <c:v>69.3</c:v>
                </c:pt>
                <c:pt idx="4">
                  <c:v>82.44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229.93</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1136.5</c:v>
                </c:pt>
                <c:pt idx="1">
                  <c:v>862.87</c:v>
                </c:pt>
                <c:pt idx="2">
                  <c:v>716.96</c:v>
                </c:pt>
                <c:pt idx="3">
                  <c:v>799.11</c:v>
                </c:pt>
                <c:pt idx="4">
                  <c:v>768.62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56.95</c:v>
                </c:pt>
                <c:pt idx="1">
                  <c:v>54.16</c:v>
                </c:pt>
                <c:pt idx="2">
                  <c:v>50</c:v>
                </c:pt>
                <c:pt idx="3">
                  <c:v>62.21</c:v>
                </c:pt>
                <c:pt idx="4">
                  <c:v>65.28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71.650000000000006</c:v>
                </c:pt>
                <c:pt idx="1">
                  <c:v>85.39</c:v>
                </c:pt>
                <c:pt idx="2">
                  <c:v>88.09</c:v>
                </c:pt>
                <c:pt idx="3">
                  <c:v>87.69</c:v>
                </c:pt>
                <c:pt idx="4">
                  <c:v>88.06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151.72999999999999</c:v>
                </c:pt>
                <c:pt idx="1">
                  <c:v>166.31</c:v>
                </c:pt>
                <c:pt idx="2">
                  <c:v>183</c:v>
                </c:pt>
                <c:pt idx="3">
                  <c:v>150</c:v>
                </c:pt>
                <c:pt idx="4">
                  <c:v>150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217.82</c:v>
                </c:pt>
                <c:pt idx="1">
                  <c:v>188.79</c:v>
                </c:pt>
                <c:pt idx="2">
                  <c:v>181.8</c:v>
                </c:pt>
                <c:pt idx="3">
                  <c:v>180.07</c:v>
                </c:pt>
                <c:pt idx="4">
                  <c:v>179.32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G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30952</v>
      </c>
      <c r="AM8" s="22"/>
      <c r="AN8" s="22"/>
      <c r="AO8" s="22"/>
      <c r="AP8" s="22"/>
      <c r="AQ8" s="22"/>
      <c r="AR8" s="22"/>
      <c r="AS8" s="22"/>
      <c r="AT8" s="7">
        <f>データ!T6</f>
        <v>363.97</v>
      </c>
      <c r="AU8" s="7"/>
      <c r="AV8" s="7"/>
      <c r="AW8" s="7"/>
      <c r="AX8" s="7"/>
      <c r="AY8" s="7"/>
      <c r="AZ8" s="7"/>
      <c r="BA8" s="7"/>
      <c r="BB8" s="7">
        <f>データ!U6</f>
        <v>85.04</v>
      </c>
      <c r="BC8" s="7"/>
      <c r="BD8" s="7"/>
      <c r="BE8" s="7"/>
      <c r="BF8" s="7"/>
      <c r="BG8" s="7"/>
      <c r="BH8" s="7"/>
      <c r="BI8" s="7"/>
      <c r="BJ8" s="3"/>
      <c r="BK8" s="3"/>
      <c r="BL8" s="28" t="s">
        <v>15</v>
      </c>
      <c r="BM8" s="40"/>
      <c r="BN8" s="49" t="s">
        <v>16</v>
      </c>
      <c r="BO8" s="52"/>
      <c r="BP8" s="52"/>
      <c r="BQ8" s="52"/>
      <c r="BR8" s="52"/>
      <c r="BS8" s="52"/>
      <c r="BT8" s="52"/>
      <c r="BU8" s="52"/>
      <c r="BV8" s="52"/>
      <c r="BW8" s="52"/>
      <c r="BX8" s="52"/>
      <c r="BY8" s="56"/>
    </row>
    <row r="9" spans="1:78" ht="18.75" customHeight="1">
      <c r="A9" s="2"/>
      <c r="B9" s="5" t="s">
        <v>17</v>
      </c>
      <c r="C9" s="5"/>
      <c r="D9" s="5"/>
      <c r="E9" s="5"/>
      <c r="F9" s="5"/>
      <c r="G9" s="5"/>
      <c r="H9" s="5"/>
      <c r="I9" s="5" t="s">
        <v>19</v>
      </c>
      <c r="J9" s="5"/>
      <c r="K9" s="5"/>
      <c r="L9" s="5"/>
      <c r="M9" s="5"/>
      <c r="N9" s="5"/>
      <c r="O9" s="5"/>
      <c r="P9" s="5" t="s">
        <v>22</v>
      </c>
      <c r="Q9" s="5"/>
      <c r="R9" s="5"/>
      <c r="S9" s="5"/>
      <c r="T9" s="5"/>
      <c r="U9" s="5"/>
      <c r="V9" s="5"/>
      <c r="W9" s="5" t="s">
        <v>23</v>
      </c>
      <c r="X9" s="5"/>
      <c r="Y9" s="5"/>
      <c r="Z9" s="5"/>
      <c r="AA9" s="5"/>
      <c r="AB9" s="5"/>
      <c r="AC9" s="5"/>
      <c r="AD9" s="5" t="s">
        <v>24</v>
      </c>
      <c r="AE9" s="5"/>
      <c r="AF9" s="5"/>
      <c r="AG9" s="5"/>
      <c r="AH9" s="5"/>
      <c r="AI9" s="5"/>
      <c r="AJ9" s="5"/>
      <c r="AK9" s="3"/>
      <c r="AL9" s="5" t="s">
        <v>26</v>
      </c>
      <c r="AM9" s="5"/>
      <c r="AN9" s="5"/>
      <c r="AO9" s="5"/>
      <c r="AP9" s="5"/>
      <c r="AQ9" s="5"/>
      <c r="AR9" s="5"/>
      <c r="AS9" s="5"/>
      <c r="AT9" s="5" t="s">
        <v>32</v>
      </c>
      <c r="AU9" s="5"/>
      <c r="AV9" s="5"/>
      <c r="AW9" s="5"/>
      <c r="AX9" s="5"/>
      <c r="AY9" s="5"/>
      <c r="AZ9" s="5"/>
      <c r="BA9" s="5"/>
      <c r="BB9" s="5" t="s">
        <v>34</v>
      </c>
      <c r="BC9" s="5"/>
      <c r="BD9" s="5"/>
      <c r="BE9" s="5"/>
      <c r="BF9" s="5"/>
      <c r="BG9" s="5"/>
      <c r="BH9" s="5"/>
      <c r="BI9" s="5"/>
      <c r="BJ9" s="3"/>
      <c r="BK9" s="3"/>
      <c r="BL9" s="29" t="s">
        <v>37</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19.2</v>
      </c>
      <c r="Q10" s="7"/>
      <c r="R10" s="7"/>
      <c r="S10" s="7"/>
      <c r="T10" s="7"/>
      <c r="U10" s="7"/>
      <c r="V10" s="7"/>
      <c r="W10" s="7">
        <f>データ!Q6</f>
        <v>75.2</v>
      </c>
      <c r="X10" s="7"/>
      <c r="Y10" s="7"/>
      <c r="Z10" s="7"/>
      <c r="AA10" s="7"/>
      <c r="AB10" s="7"/>
      <c r="AC10" s="7"/>
      <c r="AD10" s="22">
        <f>データ!R6</f>
        <v>2678</v>
      </c>
      <c r="AE10" s="22"/>
      <c r="AF10" s="22"/>
      <c r="AG10" s="22"/>
      <c r="AH10" s="22"/>
      <c r="AI10" s="22"/>
      <c r="AJ10" s="22"/>
      <c r="AK10" s="2"/>
      <c r="AL10" s="22">
        <f>データ!V6</f>
        <v>5890</v>
      </c>
      <c r="AM10" s="22"/>
      <c r="AN10" s="22"/>
      <c r="AO10" s="22"/>
      <c r="AP10" s="22"/>
      <c r="AQ10" s="22"/>
      <c r="AR10" s="22"/>
      <c r="AS10" s="22"/>
      <c r="AT10" s="7">
        <f>データ!W6</f>
        <v>1.5699999999999998</v>
      </c>
      <c r="AU10" s="7"/>
      <c r="AV10" s="7"/>
      <c r="AW10" s="7"/>
      <c r="AX10" s="7"/>
      <c r="AY10" s="7"/>
      <c r="AZ10" s="7"/>
      <c r="BA10" s="7"/>
      <c r="BB10" s="7">
        <f>データ!X6</f>
        <v>3751.59</v>
      </c>
      <c r="BC10" s="7"/>
      <c r="BD10" s="7"/>
      <c r="BE10" s="7"/>
      <c r="BF10" s="7"/>
      <c r="BG10" s="7"/>
      <c r="BH10" s="7"/>
      <c r="BI10" s="7"/>
      <c r="BJ10" s="2"/>
      <c r="BK10" s="2"/>
      <c r="BL10" s="30" t="s">
        <v>13</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29</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40</v>
      </c>
    </row>
    <row r="84" spans="1:78">
      <c r="C84" s="2"/>
    </row>
    <row r="85" spans="1:78" hidden="1">
      <c r="B85" s="12" t="s">
        <v>3</v>
      </c>
      <c r="C85" s="12"/>
      <c r="D85" s="12"/>
      <c r="E85" s="12" t="s">
        <v>45</v>
      </c>
      <c r="F85" s="12" t="s">
        <v>28</v>
      </c>
      <c r="G85" s="12" t="s">
        <v>47</v>
      </c>
      <c r="H85" s="12" t="s">
        <v>48</v>
      </c>
      <c r="I85" s="12" t="s">
        <v>50</v>
      </c>
      <c r="J85" s="12" t="s">
        <v>25</v>
      </c>
      <c r="K85" s="12" t="s">
        <v>51</v>
      </c>
      <c r="L85" s="12" t="s">
        <v>52</v>
      </c>
      <c r="M85" s="12" t="s">
        <v>53</v>
      </c>
      <c r="N85" s="12" t="s">
        <v>46</v>
      </c>
      <c r="O85" s="12" t="s">
        <v>27</v>
      </c>
    </row>
    <row r="86" spans="1:78" hidden="1">
      <c r="B86" s="12"/>
      <c r="C86" s="12"/>
      <c r="D86" s="12"/>
      <c r="E86" s="12" t="str">
        <f>データ!AI6</f>
        <v/>
      </c>
      <c r="F86" s="12" t="s">
        <v>55</v>
      </c>
      <c r="G86" s="12" t="s">
        <v>55</v>
      </c>
      <c r="H86" s="12" t="str">
        <f>データ!BP6</f>
        <v>【682.78】</v>
      </c>
      <c r="I86" s="12" t="str">
        <f>データ!CA6</f>
        <v>【100.91】</v>
      </c>
      <c r="J86" s="12" t="str">
        <f>データ!CL6</f>
        <v>【136.86】</v>
      </c>
      <c r="K86" s="12" t="str">
        <f>データ!CW6</f>
        <v>【58.98】</v>
      </c>
      <c r="L86" s="12" t="str">
        <f>データ!DH6</f>
        <v>【95.20】</v>
      </c>
      <c r="M86" s="12" t="s">
        <v>55</v>
      </c>
      <c r="N86" s="12" t="s">
        <v>55</v>
      </c>
      <c r="O86" s="12" t="str">
        <f>データ!EO6</f>
        <v>【0.23】</v>
      </c>
    </row>
  </sheetData>
  <sheetProtection algorithmName="SHA-512" hashValue="pN0uAi64XZVC+BnFSHYve8AjHgz7nnw9YxmQxvILg9ZNCV0AYdJ0kRXbrK4xz8k6IxSiPJQRldBHDl6TrkF9iQ==" saltValue="dcZInhaCvQFdUFA88vfIo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59</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61</v>
      </c>
      <c r="B3" s="68" t="s">
        <v>54</v>
      </c>
      <c r="C3" s="68" t="s">
        <v>42</v>
      </c>
      <c r="D3" s="68" t="s">
        <v>18</v>
      </c>
      <c r="E3" s="68" t="s">
        <v>36</v>
      </c>
      <c r="F3" s="68" t="s">
        <v>49</v>
      </c>
      <c r="G3" s="68" t="s">
        <v>63</v>
      </c>
      <c r="H3" s="74" t="s">
        <v>7</v>
      </c>
      <c r="I3" s="77"/>
      <c r="J3" s="77"/>
      <c r="K3" s="77"/>
      <c r="L3" s="77"/>
      <c r="M3" s="77"/>
      <c r="N3" s="77"/>
      <c r="O3" s="77"/>
      <c r="P3" s="77"/>
      <c r="Q3" s="77"/>
      <c r="R3" s="77"/>
      <c r="S3" s="77"/>
      <c r="T3" s="77"/>
      <c r="U3" s="77"/>
      <c r="V3" s="77"/>
      <c r="W3" s="77"/>
      <c r="X3" s="82"/>
      <c r="Y3" s="85" t="s">
        <v>31</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43</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60</v>
      </c>
      <c r="B4" s="69"/>
      <c r="C4" s="69"/>
      <c r="D4" s="69"/>
      <c r="E4" s="69"/>
      <c r="F4" s="69"/>
      <c r="G4" s="69"/>
      <c r="H4" s="75"/>
      <c r="I4" s="78"/>
      <c r="J4" s="78"/>
      <c r="K4" s="78"/>
      <c r="L4" s="78"/>
      <c r="M4" s="78"/>
      <c r="N4" s="78"/>
      <c r="O4" s="78"/>
      <c r="P4" s="78"/>
      <c r="Q4" s="78"/>
      <c r="R4" s="78"/>
      <c r="S4" s="78"/>
      <c r="T4" s="78"/>
      <c r="U4" s="78"/>
      <c r="V4" s="78"/>
      <c r="W4" s="78"/>
      <c r="X4" s="83"/>
      <c r="Y4" s="86" t="s">
        <v>62</v>
      </c>
      <c r="Z4" s="86"/>
      <c r="AA4" s="86"/>
      <c r="AB4" s="86"/>
      <c r="AC4" s="86"/>
      <c r="AD4" s="86"/>
      <c r="AE4" s="86"/>
      <c r="AF4" s="86"/>
      <c r="AG4" s="86"/>
      <c r="AH4" s="86"/>
      <c r="AI4" s="86"/>
      <c r="AJ4" s="86" t="s">
        <v>35</v>
      </c>
      <c r="AK4" s="86"/>
      <c r="AL4" s="86"/>
      <c r="AM4" s="86"/>
      <c r="AN4" s="86"/>
      <c r="AO4" s="86"/>
      <c r="AP4" s="86"/>
      <c r="AQ4" s="86"/>
      <c r="AR4" s="86"/>
      <c r="AS4" s="86"/>
      <c r="AT4" s="86"/>
      <c r="AU4" s="86" t="s">
        <v>64</v>
      </c>
      <c r="AV4" s="86"/>
      <c r="AW4" s="86"/>
      <c r="AX4" s="86"/>
      <c r="AY4" s="86"/>
      <c r="AZ4" s="86"/>
      <c r="BA4" s="86"/>
      <c r="BB4" s="86"/>
      <c r="BC4" s="86"/>
      <c r="BD4" s="86"/>
      <c r="BE4" s="86"/>
      <c r="BF4" s="86" t="s">
        <v>65</v>
      </c>
      <c r="BG4" s="86"/>
      <c r="BH4" s="86"/>
      <c r="BI4" s="86"/>
      <c r="BJ4" s="86"/>
      <c r="BK4" s="86"/>
      <c r="BL4" s="86"/>
      <c r="BM4" s="86"/>
      <c r="BN4" s="86"/>
      <c r="BO4" s="86"/>
      <c r="BP4" s="86"/>
      <c r="BQ4" s="86" t="s">
        <v>58</v>
      </c>
      <c r="BR4" s="86"/>
      <c r="BS4" s="86"/>
      <c r="BT4" s="86"/>
      <c r="BU4" s="86"/>
      <c r="BV4" s="86"/>
      <c r="BW4" s="86"/>
      <c r="BX4" s="86"/>
      <c r="BY4" s="86"/>
      <c r="BZ4" s="86"/>
      <c r="CA4" s="86"/>
      <c r="CB4" s="86" t="s">
        <v>66</v>
      </c>
      <c r="CC4" s="86"/>
      <c r="CD4" s="86"/>
      <c r="CE4" s="86"/>
      <c r="CF4" s="86"/>
      <c r="CG4" s="86"/>
      <c r="CH4" s="86"/>
      <c r="CI4" s="86"/>
      <c r="CJ4" s="86"/>
      <c r="CK4" s="86"/>
      <c r="CL4" s="86"/>
      <c r="CM4" s="86" t="s">
        <v>67</v>
      </c>
      <c r="CN4" s="86"/>
      <c r="CO4" s="86"/>
      <c r="CP4" s="86"/>
      <c r="CQ4" s="86"/>
      <c r="CR4" s="86"/>
      <c r="CS4" s="86"/>
      <c r="CT4" s="86"/>
      <c r="CU4" s="86"/>
      <c r="CV4" s="86"/>
      <c r="CW4" s="86"/>
      <c r="CX4" s="86" t="s">
        <v>30</v>
      </c>
      <c r="CY4" s="86"/>
      <c r="CZ4" s="86"/>
      <c r="DA4" s="86"/>
      <c r="DB4" s="86"/>
      <c r="DC4" s="86"/>
      <c r="DD4" s="86"/>
      <c r="DE4" s="86"/>
      <c r="DF4" s="86"/>
      <c r="DG4" s="86"/>
      <c r="DH4" s="86"/>
      <c r="DI4" s="86" t="s">
        <v>39</v>
      </c>
      <c r="DJ4" s="86"/>
      <c r="DK4" s="86"/>
      <c r="DL4" s="86"/>
      <c r="DM4" s="86"/>
      <c r="DN4" s="86"/>
      <c r="DO4" s="86"/>
      <c r="DP4" s="86"/>
      <c r="DQ4" s="86"/>
      <c r="DR4" s="86"/>
      <c r="DS4" s="86"/>
      <c r="DT4" s="86" t="s">
        <v>68</v>
      </c>
      <c r="DU4" s="86"/>
      <c r="DV4" s="86"/>
      <c r="DW4" s="86"/>
      <c r="DX4" s="86"/>
      <c r="DY4" s="86"/>
      <c r="DZ4" s="86"/>
      <c r="EA4" s="86"/>
      <c r="EB4" s="86"/>
      <c r="EC4" s="86"/>
      <c r="ED4" s="86"/>
      <c r="EE4" s="86" t="s">
        <v>69</v>
      </c>
      <c r="EF4" s="86"/>
      <c r="EG4" s="86"/>
      <c r="EH4" s="86"/>
      <c r="EI4" s="86"/>
      <c r="EJ4" s="86"/>
      <c r="EK4" s="86"/>
      <c r="EL4" s="86"/>
      <c r="EM4" s="86"/>
      <c r="EN4" s="86"/>
      <c r="EO4" s="86"/>
    </row>
    <row r="5" spans="1:145">
      <c r="A5" s="66" t="s">
        <v>70</v>
      </c>
      <c r="B5" s="70"/>
      <c r="C5" s="70"/>
      <c r="D5" s="70"/>
      <c r="E5" s="70"/>
      <c r="F5" s="70"/>
      <c r="G5" s="70"/>
      <c r="H5" s="76" t="s">
        <v>71</v>
      </c>
      <c r="I5" s="76" t="s">
        <v>72</v>
      </c>
      <c r="J5" s="76" t="s">
        <v>73</v>
      </c>
      <c r="K5" s="76" t="s">
        <v>74</v>
      </c>
      <c r="L5" s="76" t="s">
        <v>75</v>
      </c>
      <c r="M5" s="76" t="s">
        <v>11</v>
      </c>
      <c r="N5" s="76" t="s">
        <v>76</v>
      </c>
      <c r="O5" s="76" t="s">
        <v>77</v>
      </c>
      <c r="P5" s="76" t="s">
        <v>78</v>
      </c>
      <c r="Q5" s="76" t="s">
        <v>79</v>
      </c>
      <c r="R5" s="76" t="s">
        <v>80</v>
      </c>
      <c r="S5" s="76" t="s">
        <v>56</v>
      </c>
      <c r="T5" s="76" t="s">
        <v>81</v>
      </c>
      <c r="U5" s="76" t="s">
        <v>82</v>
      </c>
      <c r="V5" s="76" t="s">
        <v>83</v>
      </c>
      <c r="W5" s="76" t="s">
        <v>84</v>
      </c>
      <c r="X5" s="76" t="s">
        <v>85</v>
      </c>
      <c r="Y5" s="76" t="s">
        <v>33</v>
      </c>
      <c r="Z5" s="76" t="s">
        <v>86</v>
      </c>
      <c r="AA5" s="76" t="s">
        <v>87</v>
      </c>
      <c r="AB5" s="76" t="s">
        <v>88</v>
      </c>
      <c r="AC5" s="76" t="s">
        <v>89</v>
      </c>
      <c r="AD5" s="76" t="s">
        <v>90</v>
      </c>
      <c r="AE5" s="76" t="s">
        <v>91</v>
      </c>
      <c r="AF5" s="76" t="s">
        <v>92</v>
      </c>
      <c r="AG5" s="76" t="s">
        <v>93</v>
      </c>
      <c r="AH5" s="76" t="s">
        <v>94</v>
      </c>
      <c r="AI5" s="76" t="s">
        <v>3</v>
      </c>
      <c r="AJ5" s="76" t="s">
        <v>33</v>
      </c>
      <c r="AK5" s="76" t="s">
        <v>86</v>
      </c>
      <c r="AL5" s="76" t="s">
        <v>87</v>
      </c>
      <c r="AM5" s="76" t="s">
        <v>88</v>
      </c>
      <c r="AN5" s="76" t="s">
        <v>89</v>
      </c>
      <c r="AO5" s="76" t="s">
        <v>90</v>
      </c>
      <c r="AP5" s="76" t="s">
        <v>91</v>
      </c>
      <c r="AQ5" s="76" t="s">
        <v>92</v>
      </c>
      <c r="AR5" s="76" t="s">
        <v>93</v>
      </c>
      <c r="AS5" s="76" t="s">
        <v>94</v>
      </c>
      <c r="AT5" s="76" t="s">
        <v>95</v>
      </c>
      <c r="AU5" s="76" t="s">
        <v>33</v>
      </c>
      <c r="AV5" s="76" t="s">
        <v>86</v>
      </c>
      <c r="AW5" s="76" t="s">
        <v>87</v>
      </c>
      <c r="AX5" s="76" t="s">
        <v>88</v>
      </c>
      <c r="AY5" s="76" t="s">
        <v>89</v>
      </c>
      <c r="AZ5" s="76" t="s">
        <v>90</v>
      </c>
      <c r="BA5" s="76" t="s">
        <v>91</v>
      </c>
      <c r="BB5" s="76" t="s">
        <v>92</v>
      </c>
      <c r="BC5" s="76" t="s">
        <v>93</v>
      </c>
      <c r="BD5" s="76" t="s">
        <v>94</v>
      </c>
      <c r="BE5" s="76" t="s">
        <v>95</v>
      </c>
      <c r="BF5" s="76" t="s">
        <v>33</v>
      </c>
      <c r="BG5" s="76" t="s">
        <v>86</v>
      </c>
      <c r="BH5" s="76" t="s">
        <v>87</v>
      </c>
      <c r="BI5" s="76" t="s">
        <v>88</v>
      </c>
      <c r="BJ5" s="76" t="s">
        <v>89</v>
      </c>
      <c r="BK5" s="76" t="s">
        <v>90</v>
      </c>
      <c r="BL5" s="76" t="s">
        <v>91</v>
      </c>
      <c r="BM5" s="76" t="s">
        <v>92</v>
      </c>
      <c r="BN5" s="76" t="s">
        <v>93</v>
      </c>
      <c r="BO5" s="76" t="s">
        <v>94</v>
      </c>
      <c r="BP5" s="76" t="s">
        <v>95</v>
      </c>
      <c r="BQ5" s="76" t="s">
        <v>33</v>
      </c>
      <c r="BR5" s="76" t="s">
        <v>86</v>
      </c>
      <c r="BS5" s="76" t="s">
        <v>87</v>
      </c>
      <c r="BT5" s="76" t="s">
        <v>88</v>
      </c>
      <c r="BU5" s="76" t="s">
        <v>89</v>
      </c>
      <c r="BV5" s="76" t="s">
        <v>90</v>
      </c>
      <c r="BW5" s="76" t="s">
        <v>91</v>
      </c>
      <c r="BX5" s="76" t="s">
        <v>92</v>
      </c>
      <c r="BY5" s="76" t="s">
        <v>93</v>
      </c>
      <c r="BZ5" s="76" t="s">
        <v>94</v>
      </c>
      <c r="CA5" s="76" t="s">
        <v>95</v>
      </c>
      <c r="CB5" s="76" t="s">
        <v>33</v>
      </c>
      <c r="CC5" s="76" t="s">
        <v>86</v>
      </c>
      <c r="CD5" s="76" t="s">
        <v>87</v>
      </c>
      <c r="CE5" s="76" t="s">
        <v>88</v>
      </c>
      <c r="CF5" s="76" t="s">
        <v>89</v>
      </c>
      <c r="CG5" s="76" t="s">
        <v>90</v>
      </c>
      <c r="CH5" s="76" t="s">
        <v>91</v>
      </c>
      <c r="CI5" s="76" t="s">
        <v>92</v>
      </c>
      <c r="CJ5" s="76" t="s">
        <v>93</v>
      </c>
      <c r="CK5" s="76" t="s">
        <v>94</v>
      </c>
      <c r="CL5" s="76" t="s">
        <v>95</v>
      </c>
      <c r="CM5" s="76" t="s">
        <v>33</v>
      </c>
      <c r="CN5" s="76" t="s">
        <v>86</v>
      </c>
      <c r="CO5" s="76" t="s">
        <v>87</v>
      </c>
      <c r="CP5" s="76" t="s">
        <v>88</v>
      </c>
      <c r="CQ5" s="76" t="s">
        <v>89</v>
      </c>
      <c r="CR5" s="76" t="s">
        <v>90</v>
      </c>
      <c r="CS5" s="76" t="s">
        <v>91</v>
      </c>
      <c r="CT5" s="76" t="s">
        <v>92</v>
      </c>
      <c r="CU5" s="76" t="s">
        <v>93</v>
      </c>
      <c r="CV5" s="76" t="s">
        <v>94</v>
      </c>
      <c r="CW5" s="76" t="s">
        <v>95</v>
      </c>
      <c r="CX5" s="76" t="s">
        <v>33</v>
      </c>
      <c r="CY5" s="76" t="s">
        <v>86</v>
      </c>
      <c r="CZ5" s="76" t="s">
        <v>87</v>
      </c>
      <c r="DA5" s="76" t="s">
        <v>88</v>
      </c>
      <c r="DB5" s="76" t="s">
        <v>89</v>
      </c>
      <c r="DC5" s="76" t="s">
        <v>90</v>
      </c>
      <c r="DD5" s="76" t="s">
        <v>91</v>
      </c>
      <c r="DE5" s="76" t="s">
        <v>92</v>
      </c>
      <c r="DF5" s="76" t="s">
        <v>93</v>
      </c>
      <c r="DG5" s="76" t="s">
        <v>94</v>
      </c>
      <c r="DH5" s="76" t="s">
        <v>95</v>
      </c>
      <c r="DI5" s="76" t="s">
        <v>33</v>
      </c>
      <c r="DJ5" s="76" t="s">
        <v>86</v>
      </c>
      <c r="DK5" s="76" t="s">
        <v>87</v>
      </c>
      <c r="DL5" s="76" t="s">
        <v>88</v>
      </c>
      <c r="DM5" s="76" t="s">
        <v>89</v>
      </c>
      <c r="DN5" s="76" t="s">
        <v>90</v>
      </c>
      <c r="DO5" s="76" t="s">
        <v>91</v>
      </c>
      <c r="DP5" s="76" t="s">
        <v>92</v>
      </c>
      <c r="DQ5" s="76" t="s">
        <v>93</v>
      </c>
      <c r="DR5" s="76" t="s">
        <v>94</v>
      </c>
      <c r="DS5" s="76" t="s">
        <v>95</v>
      </c>
      <c r="DT5" s="76" t="s">
        <v>33</v>
      </c>
      <c r="DU5" s="76" t="s">
        <v>86</v>
      </c>
      <c r="DV5" s="76" t="s">
        <v>87</v>
      </c>
      <c r="DW5" s="76" t="s">
        <v>88</v>
      </c>
      <c r="DX5" s="76" t="s">
        <v>89</v>
      </c>
      <c r="DY5" s="76" t="s">
        <v>90</v>
      </c>
      <c r="DZ5" s="76" t="s">
        <v>91</v>
      </c>
      <c r="EA5" s="76" t="s">
        <v>92</v>
      </c>
      <c r="EB5" s="76" t="s">
        <v>93</v>
      </c>
      <c r="EC5" s="76" t="s">
        <v>94</v>
      </c>
      <c r="ED5" s="76" t="s">
        <v>95</v>
      </c>
      <c r="EE5" s="76" t="s">
        <v>33</v>
      </c>
      <c r="EF5" s="76" t="s">
        <v>86</v>
      </c>
      <c r="EG5" s="76" t="s">
        <v>87</v>
      </c>
      <c r="EH5" s="76" t="s">
        <v>88</v>
      </c>
      <c r="EI5" s="76" t="s">
        <v>89</v>
      </c>
      <c r="EJ5" s="76" t="s">
        <v>90</v>
      </c>
      <c r="EK5" s="76" t="s">
        <v>91</v>
      </c>
      <c r="EL5" s="76" t="s">
        <v>92</v>
      </c>
      <c r="EM5" s="76" t="s">
        <v>93</v>
      </c>
      <c r="EN5" s="76" t="s">
        <v>94</v>
      </c>
      <c r="EO5" s="76" t="s">
        <v>95</v>
      </c>
    </row>
    <row r="6" spans="1:145" s="65" customFormat="1">
      <c r="A6" s="66" t="s">
        <v>96</v>
      </c>
      <c r="B6" s="71">
        <f t="shared" ref="B6:X6" si="1">B7</f>
        <v>2018</v>
      </c>
      <c r="C6" s="71">
        <f t="shared" si="1"/>
        <v>222224</v>
      </c>
      <c r="D6" s="71">
        <f t="shared" si="1"/>
        <v>47</v>
      </c>
      <c r="E6" s="71">
        <f t="shared" si="1"/>
        <v>17</v>
      </c>
      <c r="F6" s="71">
        <f t="shared" si="1"/>
        <v>1</v>
      </c>
      <c r="G6" s="71">
        <f t="shared" si="1"/>
        <v>0</v>
      </c>
      <c r="H6" s="71" t="str">
        <f t="shared" si="1"/>
        <v>静岡県　伊豆市</v>
      </c>
      <c r="I6" s="71" t="str">
        <f t="shared" si="1"/>
        <v>法非適用</v>
      </c>
      <c r="J6" s="71" t="str">
        <f t="shared" si="1"/>
        <v>下水道事業</v>
      </c>
      <c r="K6" s="71" t="str">
        <f t="shared" si="1"/>
        <v>公共下水道</v>
      </c>
      <c r="L6" s="71" t="str">
        <f t="shared" si="1"/>
        <v>Cc1</v>
      </c>
      <c r="M6" s="71" t="str">
        <f t="shared" si="1"/>
        <v>非設置</v>
      </c>
      <c r="N6" s="79" t="str">
        <f t="shared" si="1"/>
        <v>-</v>
      </c>
      <c r="O6" s="79" t="str">
        <f t="shared" si="1"/>
        <v>該当数値なし</v>
      </c>
      <c r="P6" s="79">
        <f t="shared" si="1"/>
        <v>19.2</v>
      </c>
      <c r="Q6" s="79">
        <f t="shared" si="1"/>
        <v>75.2</v>
      </c>
      <c r="R6" s="79">
        <f t="shared" si="1"/>
        <v>2678</v>
      </c>
      <c r="S6" s="79">
        <f t="shared" si="1"/>
        <v>30952</v>
      </c>
      <c r="T6" s="79">
        <f t="shared" si="1"/>
        <v>363.97</v>
      </c>
      <c r="U6" s="79">
        <f t="shared" si="1"/>
        <v>85.04</v>
      </c>
      <c r="V6" s="79">
        <f t="shared" si="1"/>
        <v>5890</v>
      </c>
      <c r="W6" s="79">
        <f t="shared" si="1"/>
        <v>1.5699999999999998</v>
      </c>
      <c r="X6" s="79">
        <f t="shared" si="1"/>
        <v>3751.59</v>
      </c>
      <c r="Y6" s="87">
        <f t="shared" ref="Y6:AH6" si="2">IF(Y7="",NA(),Y7)</f>
        <v>70.47</v>
      </c>
      <c r="Z6" s="87">
        <f t="shared" si="2"/>
        <v>79.260000000000005</v>
      </c>
      <c r="AA6" s="87">
        <f t="shared" si="2"/>
        <v>98.08</v>
      </c>
      <c r="AB6" s="87">
        <f t="shared" si="2"/>
        <v>69.3</v>
      </c>
      <c r="AC6" s="87">
        <f t="shared" si="2"/>
        <v>82.44</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229.93</v>
      </c>
      <c r="BG6" s="79">
        <f t="shared" si="5"/>
        <v>0</v>
      </c>
      <c r="BH6" s="79">
        <f t="shared" si="5"/>
        <v>0</v>
      </c>
      <c r="BI6" s="79">
        <f t="shared" si="5"/>
        <v>0</v>
      </c>
      <c r="BJ6" s="79">
        <f t="shared" si="5"/>
        <v>0</v>
      </c>
      <c r="BK6" s="87">
        <f t="shared" si="5"/>
        <v>1136.5</v>
      </c>
      <c r="BL6" s="87">
        <f t="shared" si="5"/>
        <v>862.87</v>
      </c>
      <c r="BM6" s="87">
        <f t="shared" si="5"/>
        <v>716.96</v>
      </c>
      <c r="BN6" s="87">
        <f t="shared" si="5"/>
        <v>799.11</v>
      </c>
      <c r="BO6" s="87">
        <f t="shared" si="5"/>
        <v>768.62</v>
      </c>
      <c r="BP6" s="79" t="str">
        <f>IF(BP7="","",IF(BP7="-","【-】","【"&amp;SUBSTITUTE(TEXT(BP7,"#,##0.00"),"-","△")&amp;"】"))</f>
        <v>【682.78】</v>
      </c>
      <c r="BQ6" s="87">
        <f t="shared" ref="BQ6:BZ6" si="6">IF(BQ7="",NA(),BQ7)</f>
        <v>56.95</v>
      </c>
      <c r="BR6" s="87">
        <f t="shared" si="6"/>
        <v>54.16</v>
      </c>
      <c r="BS6" s="87">
        <f t="shared" si="6"/>
        <v>50</v>
      </c>
      <c r="BT6" s="87">
        <f t="shared" si="6"/>
        <v>62.21</v>
      </c>
      <c r="BU6" s="87">
        <f t="shared" si="6"/>
        <v>65.28</v>
      </c>
      <c r="BV6" s="87">
        <f t="shared" si="6"/>
        <v>71.650000000000006</v>
      </c>
      <c r="BW6" s="87">
        <f t="shared" si="6"/>
        <v>85.39</v>
      </c>
      <c r="BX6" s="87">
        <f t="shared" si="6"/>
        <v>88.09</v>
      </c>
      <c r="BY6" s="87">
        <f t="shared" si="6"/>
        <v>87.69</v>
      </c>
      <c r="BZ6" s="87">
        <f t="shared" si="6"/>
        <v>88.06</v>
      </c>
      <c r="CA6" s="79" t="str">
        <f>IF(CA7="","",IF(CA7="-","【-】","【"&amp;SUBSTITUTE(TEXT(CA7,"#,##0.00"),"-","△")&amp;"】"))</f>
        <v>【100.91】</v>
      </c>
      <c r="CB6" s="87">
        <f t="shared" ref="CB6:CK6" si="7">IF(CB7="",NA(),CB7)</f>
        <v>151.72999999999999</v>
      </c>
      <c r="CC6" s="87">
        <f t="shared" si="7"/>
        <v>166.31</v>
      </c>
      <c r="CD6" s="87">
        <f t="shared" si="7"/>
        <v>183</v>
      </c>
      <c r="CE6" s="87">
        <f t="shared" si="7"/>
        <v>150</v>
      </c>
      <c r="CF6" s="87">
        <f t="shared" si="7"/>
        <v>150</v>
      </c>
      <c r="CG6" s="87">
        <f t="shared" si="7"/>
        <v>217.82</v>
      </c>
      <c r="CH6" s="87">
        <f t="shared" si="7"/>
        <v>188.79</v>
      </c>
      <c r="CI6" s="87">
        <f t="shared" si="7"/>
        <v>181.8</v>
      </c>
      <c r="CJ6" s="87">
        <f t="shared" si="7"/>
        <v>180.07</v>
      </c>
      <c r="CK6" s="87">
        <f t="shared" si="7"/>
        <v>179.32</v>
      </c>
      <c r="CL6" s="79" t="str">
        <f>IF(CL7="","",IF(CL7="-","【-】","【"&amp;SUBSTITUTE(TEXT(CL7,"#,##0.00"),"-","△")&amp;"】"))</f>
        <v>【136.86】</v>
      </c>
      <c r="CM6" s="87" t="str">
        <f t="shared" ref="CM6:CV6" si="8">IF(CM7="",NA(),CM7)</f>
        <v>-</v>
      </c>
      <c r="CN6" s="87" t="str">
        <f t="shared" si="8"/>
        <v>-</v>
      </c>
      <c r="CO6" s="87" t="str">
        <f t="shared" si="8"/>
        <v>-</v>
      </c>
      <c r="CP6" s="87" t="str">
        <f t="shared" si="8"/>
        <v>-</v>
      </c>
      <c r="CQ6" s="87" t="str">
        <f t="shared" si="8"/>
        <v>-</v>
      </c>
      <c r="CR6" s="87">
        <f t="shared" si="8"/>
        <v>54.44</v>
      </c>
      <c r="CS6" s="87">
        <f t="shared" si="8"/>
        <v>59.4</v>
      </c>
      <c r="CT6" s="87">
        <f t="shared" si="8"/>
        <v>59.35</v>
      </c>
      <c r="CU6" s="87">
        <f t="shared" si="8"/>
        <v>58.4</v>
      </c>
      <c r="CV6" s="87">
        <f t="shared" si="8"/>
        <v>58</v>
      </c>
      <c r="CW6" s="79" t="str">
        <f>IF(CW7="","",IF(CW7="-","【-】","【"&amp;SUBSTITUTE(TEXT(CW7,"#,##0.00"),"-","△")&amp;"】"))</f>
        <v>【58.98】</v>
      </c>
      <c r="CX6" s="87">
        <f t="shared" ref="CX6:DG6" si="9">IF(CX7="",NA(),CX7)</f>
        <v>82.57</v>
      </c>
      <c r="CY6" s="87">
        <f t="shared" si="9"/>
        <v>83.37</v>
      </c>
      <c r="CZ6" s="87">
        <f t="shared" si="9"/>
        <v>84.83</v>
      </c>
      <c r="DA6" s="87">
        <f t="shared" si="9"/>
        <v>84.91</v>
      </c>
      <c r="DB6" s="87">
        <f t="shared" si="9"/>
        <v>84.79</v>
      </c>
      <c r="DC6" s="87">
        <f t="shared" si="9"/>
        <v>84.2</v>
      </c>
      <c r="DD6" s="87">
        <f t="shared" si="9"/>
        <v>89.81</v>
      </c>
      <c r="DE6" s="87">
        <f t="shared" si="9"/>
        <v>89.88</v>
      </c>
      <c r="DF6" s="87">
        <f t="shared" si="9"/>
        <v>89.68</v>
      </c>
      <c r="DG6" s="87">
        <f t="shared" si="9"/>
        <v>89.79</v>
      </c>
      <c r="DH6" s="79" t="str">
        <f>IF(DH7="","",IF(DH7="-","【-】","【"&amp;SUBSTITUTE(TEXT(DH7,"#,##0.00"),"-","△")&amp;"】"))</f>
        <v>【95.20】</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87">
        <f t="shared" si="12"/>
        <v>5.e-002</v>
      </c>
      <c r="EG6" s="79">
        <f t="shared" si="12"/>
        <v>0</v>
      </c>
      <c r="EH6" s="79">
        <f t="shared" si="12"/>
        <v>0</v>
      </c>
      <c r="EI6" s="79">
        <f t="shared" si="12"/>
        <v>0</v>
      </c>
      <c r="EJ6" s="87">
        <f t="shared" si="12"/>
        <v>4.e-002</v>
      </c>
      <c r="EK6" s="87">
        <f t="shared" si="12"/>
        <v>9.e-002</v>
      </c>
      <c r="EL6" s="87">
        <f t="shared" si="12"/>
        <v>0.19</v>
      </c>
      <c r="EM6" s="87">
        <f t="shared" si="12"/>
        <v>0.23</v>
      </c>
      <c r="EN6" s="87">
        <f t="shared" si="12"/>
        <v>0.21</v>
      </c>
      <c r="EO6" s="79" t="str">
        <f>IF(EO7="","",IF(EO7="-","【-】","【"&amp;SUBSTITUTE(TEXT(EO7,"#,##0.00"),"-","△")&amp;"】"))</f>
        <v>【0.23】</v>
      </c>
    </row>
    <row r="7" spans="1:145" s="65" customFormat="1">
      <c r="A7" s="66"/>
      <c r="B7" s="72">
        <v>2018</v>
      </c>
      <c r="C7" s="72">
        <v>222224</v>
      </c>
      <c r="D7" s="72">
        <v>47</v>
      </c>
      <c r="E7" s="72">
        <v>17</v>
      </c>
      <c r="F7" s="72">
        <v>1</v>
      </c>
      <c r="G7" s="72">
        <v>0</v>
      </c>
      <c r="H7" s="72" t="s">
        <v>97</v>
      </c>
      <c r="I7" s="72" t="s">
        <v>98</v>
      </c>
      <c r="J7" s="72" t="s">
        <v>99</v>
      </c>
      <c r="K7" s="72" t="s">
        <v>100</v>
      </c>
      <c r="L7" s="72" t="s">
        <v>21</v>
      </c>
      <c r="M7" s="72" t="s">
        <v>101</v>
      </c>
      <c r="N7" s="80" t="s">
        <v>55</v>
      </c>
      <c r="O7" s="80" t="s">
        <v>102</v>
      </c>
      <c r="P7" s="80">
        <v>19.2</v>
      </c>
      <c r="Q7" s="80">
        <v>75.2</v>
      </c>
      <c r="R7" s="80">
        <v>2678</v>
      </c>
      <c r="S7" s="80">
        <v>30952</v>
      </c>
      <c r="T7" s="80">
        <v>363.97</v>
      </c>
      <c r="U7" s="80">
        <v>85.04</v>
      </c>
      <c r="V7" s="80">
        <v>5890</v>
      </c>
      <c r="W7" s="80">
        <v>1.5699999999999998</v>
      </c>
      <c r="X7" s="80">
        <v>3751.59</v>
      </c>
      <c r="Y7" s="80">
        <v>70.47</v>
      </c>
      <c r="Z7" s="80">
        <v>79.260000000000005</v>
      </c>
      <c r="AA7" s="80">
        <v>98.08</v>
      </c>
      <c r="AB7" s="80">
        <v>69.3</v>
      </c>
      <c r="AC7" s="80">
        <v>82.44</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229.93</v>
      </c>
      <c r="BG7" s="80">
        <v>0</v>
      </c>
      <c r="BH7" s="80">
        <v>0</v>
      </c>
      <c r="BI7" s="80">
        <v>0</v>
      </c>
      <c r="BJ7" s="80">
        <v>0</v>
      </c>
      <c r="BK7" s="80">
        <v>1136.5</v>
      </c>
      <c r="BL7" s="80">
        <v>862.87</v>
      </c>
      <c r="BM7" s="80">
        <v>716.96</v>
      </c>
      <c r="BN7" s="80">
        <v>799.11</v>
      </c>
      <c r="BO7" s="80">
        <v>768.62</v>
      </c>
      <c r="BP7" s="80">
        <v>682.78</v>
      </c>
      <c r="BQ7" s="80">
        <v>56.95</v>
      </c>
      <c r="BR7" s="80">
        <v>54.16</v>
      </c>
      <c r="BS7" s="80">
        <v>50</v>
      </c>
      <c r="BT7" s="80">
        <v>62.21</v>
      </c>
      <c r="BU7" s="80">
        <v>65.28</v>
      </c>
      <c r="BV7" s="80">
        <v>71.650000000000006</v>
      </c>
      <c r="BW7" s="80">
        <v>85.39</v>
      </c>
      <c r="BX7" s="80">
        <v>88.09</v>
      </c>
      <c r="BY7" s="80">
        <v>87.69</v>
      </c>
      <c r="BZ7" s="80">
        <v>88.06</v>
      </c>
      <c r="CA7" s="80">
        <v>100.91</v>
      </c>
      <c r="CB7" s="80">
        <v>151.72999999999999</v>
      </c>
      <c r="CC7" s="80">
        <v>166.31</v>
      </c>
      <c r="CD7" s="80">
        <v>183</v>
      </c>
      <c r="CE7" s="80">
        <v>150</v>
      </c>
      <c r="CF7" s="80">
        <v>150</v>
      </c>
      <c r="CG7" s="80">
        <v>217.82</v>
      </c>
      <c r="CH7" s="80">
        <v>188.79</v>
      </c>
      <c r="CI7" s="80">
        <v>181.8</v>
      </c>
      <c r="CJ7" s="80">
        <v>180.07</v>
      </c>
      <c r="CK7" s="80">
        <v>179.32</v>
      </c>
      <c r="CL7" s="80">
        <v>136.86000000000001</v>
      </c>
      <c r="CM7" s="80" t="s">
        <v>55</v>
      </c>
      <c r="CN7" s="80" t="s">
        <v>55</v>
      </c>
      <c r="CO7" s="80" t="s">
        <v>55</v>
      </c>
      <c r="CP7" s="80" t="s">
        <v>55</v>
      </c>
      <c r="CQ7" s="80" t="s">
        <v>55</v>
      </c>
      <c r="CR7" s="80">
        <v>54.44</v>
      </c>
      <c r="CS7" s="80">
        <v>59.4</v>
      </c>
      <c r="CT7" s="80">
        <v>59.35</v>
      </c>
      <c r="CU7" s="80">
        <v>58.4</v>
      </c>
      <c r="CV7" s="80">
        <v>58</v>
      </c>
      <c r="CW7" s="80">
        <v>58.98</v>
      </c>
      <c r="CX7" s="80">
        <v>82.57</v>
      </c>
      <c r="CY7" s="80">
        <v>83.37</v>
      </c>
      <c r="CZ7" s="80">
        <v>84.83</v>
      </c>
      <c r="DA7" s="80">
        <v>84.91</v>
      </c>
      <c r="DB7" s="80">
        <v>84.79</v>
      </c>
      <c r="DC7" s="80">
        <v>84.2</v>
      </c>
      <c r="DD7" s="80">
        <v>89.81</v>
      </c>
      <c r="DE7" s="80">
        <v>89.88</v>
      </c>
      <c r="DF7" s="80">
        <v>89.68</v>
      </c>
      <c r="DG7" s="80">
        <v>89.79</v>
      </c>
      <c r="DH7" s="80">
        <v>95.2</v>
      </c>
      <c r="DI7" s="80"/>
      <c r="DJ7" s="80"/>
      <c r="DK7" s="80"/>
      <c r="DL7" s="80"/>
      <c r="DM7" s="80"/>
      <c r="DN7" s="80"/>
      <c r="DO7" s="80"/>
      <c r="DP7" s="80"/>
      <c r="DQ7" s="80"/>
      <c r="DR7" s="80"/>
      <c r="DS7" s="80"/>
      <c r="DT7" s="80"/>
      <c r="DU7" s="80"/>
      <c r="DV7" s="80"/>
      <c r="DW7" s="80"/>
      <c r="DX7" s="80"/>
      <c r="DY7" s="80"/>
      <c r="DZ7" s="80"/>
      <c r="EA7" s="80"/>
      <c r="EB7" s="80"/>
      <c r="EC7" s="80"/>
      <c r="ED7" s="80"/>
      <c r="EE7" s="80">
        <v>0</v>
      </c>
      <c r="EF7" s="80">
        <v>5.e-002</v>
      </c>
      <c r="EG7" s="80">
        <v>0</v>
      </c>
      <c r="EH7" s="80">
        <v>0</v>
      </c>
      <c r="EI7" s="80">
        <v>0</v>
      </c>
      <c r="EJ7" s="80">
        <v>4.e-002</v>
      </c>
      <c r="EK7" s="80">
        <v>9.e-002</v>
      </c>
      <c r="EL7" s="80">
        <v>0.19</v>
      </c>
      <c r="EM7" s="80">
        <v>0.23</v>
      </c>
      <c r="EN7" s="80">
        <v>0.21</v>
      </c>
      <c r="EO7" s="80">
        <v>0.23</v>
      </c>
    </row>
    <row r="8" spans="1:14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54</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2020-01-30T06:33:44Z</cp:lastPrinted>
  <dcterms:created xsi:type="dcterms:W3CDTF">2019-12-05T05:05:04Z</dcterms:created>
  <dcterms:modified xsi:type="dcterms:W3CDTF">2020-02-19T08:14:47Z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2020-02-19T08:14:47Z</vt:filetime>
  </property>
</Properties>
</file>