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ZLHxnMidepKcApgg5uQlcNsrG44n/5i3yAdsCNd3dH84m4sfnw6TIMbRq1UjyF+4CnL6BBEbVO0qRxDIohTNg==" workbookSaltValue="CC0qdnVNJbHCOeOw5cnFIw==" workbookSpinCount="100000"/>
  <bookViews>
    <workbookView xWindow="0" yWindow="0" windowWidth="15360" windowHeight="7635"/>
  </bookViews>
  <sheets>
    <sheet name="法非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<sst xmlns:r="http://schemas.openxmlformats.org/officeDocument/2006/relationships" xmlns="http://schemas.openxmlformats.org/spreadsheetml/2006/main" count="109" uniqueCount="109">
  <si>
    <t>事業名</t>
  </si>
  <si>
    <t>業務名</t>
    <rPh sb="2" eb="3">
      <t>メイ</t>
    </rPh>
    <phoneticPr fontId="1"/>
  </si>
  <si>
    <t>経営比較分析表（平成30年度決算）</t>
  </si>
  <si>
    <t>全国平均</t>
    <rPh sb="0" eb="2">
      <t>ゼンコク</t>
    </rPh>
    <rPh sb="2" eb="4">
      <t>ヘイキン</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</si>
  <si>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</si>
  <si>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t>類似団体区分</t>
    <rPh sb="4" eb="6">
      <t>クブン</t>
    </rPh>
    <phoneticPr fontId="1"/>
  </si>
  <si>
    <t>現在給水人口(人)</t>
  </si>
  <si>
    <t>業種名</t>
    <rPh sb="2" eb="3">
      <t>メイ</t>
    </rPh>
    <phoneticPr fontId="1"/>
  </si>
  <si>
    <t>⑦施設利用率(％)</t>
    <rPh sb="1" eb="3">
      <t>シセツ</t>
    </rPh>
    <rPh sb="3" eb="6">
      <t>リヨウリツ</t>
    </rPh>
    <phoneticPr fontId="1"/>
  </si>
  <si>
    <t>管理者の情報</t>
    <rPh sb="0" eb="2">
      <t>カンリ</t>
    </rPh>
    <rPh sb="2" eb="3">
      <t>シャ</t>
    </rPh>
    <rPh sb="4" eb="6">
      <t>ジョウホウ</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</si>
  <si>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</si>
  <si>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</si>
  <si>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</si>
  <si>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</si>
  <si>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</si>
  <si>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グラフ凡例</t>
    <rPh sb="3" eb="5">
      <t>ハンレイ</t>
    </rPh>
    <phoneticPr fontId="1"/>
  </si>
  <si>
    <t>水道事業(法非適用)</t>
    <rPh sb="0" eb="2">
      <t>スイドウ</t>
    </rPh>
    <rPh sb="2" eb="4">
      <t>ジギョウ</t>
    </rPh>
    <phoneticPr fontId="1"/>
  </si>
  <si>
    <t>【】</t>
  </si>
  <si>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</si>
  <si>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</si>
  <si>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</si>
  <si>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</si>
  <si>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</si>
  <si>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</si>
  <si>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</si>
  <si>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</si>
  <si>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</si>
  <si>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r>
      <t>1か月20ｍ</t>
    </r>
    <r>
      <rPr>
        <b/>
        <vertAlign val="superscript"/>
        <sz val="12"/>
        <color theme="1"/>
        <rFont val="ＭＳ ゴシック"/>
      </rPr>
      <t>3</t>
    </r>
    <r>
      <rPr>
        <b/>
        <sz val="11"/>
        <color theme="1"/>
        <rFont val="ＭＳ ゴシック"/>
      </rPr>
      <t>当たり家庭料金(円)</t>
    </r>
  </si>
  <si>
    <t>1⑥</t>
  </si>
  <si>
    <t>②累積欠損金比率(％)</t>
  </si>
  <si>
    <t>業種CD</t>
    <rPh sb="0" eb="2">
      <t>ギョウシュ</t>
    </rPh>
    <phoneticPr fontId="1"/>
  </si>
  <si>
    <t>－</t>
  </si>
  <si>
    <t>平成30年度全国平均</t>
  </si>
  <si>
    <t>分析欄</t>
    <rPh sb="0" eb="2">
      <t>ブンセキ</t>
    </rPh>
    <rPh sb="2" eb="3">
      <t>ラン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</si>
  <si>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</si>
  <si>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</si>
  <si>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</si>
  <si>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</si>
  <si>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伊豆市は集落が点在する中山間地域で施設が多く、施設統合が困難で維持管理費の割合が高い。施設や管路の老朽化も著しい。人員削減や給水収益の減少により老朽管の更新や施設の改修工事など一年に施工できる事業量も限られている。H29・30年度に経営戦略を策定中で策定後は更新計画に基づき、簡易水道事業の安定的・継続的な事業運営を遂行する。現状、給水収益のみでは、人件費、修繕等の施設維持管理費、支払利息等の経費を賄うことはできない。今後の起債償還の上昇等これまで以上に繰入金に頼らざるを得ない。また、法的化の準備もある中、今後料金改定等全体的な見直しが必要。</t>
    <rPh sb="0" eb="3">
      <t>イズシ</t>
    </rPh>
    <rPh sb="4" eb="6">
      <t>シュウラク</t>
    </rPh>
    <rPh sb="7" eb="9">
      <t>テンザイ</t>
    </rPh>
    <rPh sb="11" eb="14">
      <t>チュウサンカン</t>
    </rPh>
    <rPh sb="14" eb="16">
      <t>チイキ</t>
    </rPh>
    <rPh sb="17" eb="19">
      <t>シセツ</t>
    </rPh>
    <rPh sb="20" eb="21">
      <t>オオ</t>
    </rPh>
    <rPh sb="23" eb="25">
      <t>シセツ</t>
    </rPh>
    <rPh sb="25" eb="27">
      <t>トウゴウ</t>
    </rPh>
    <rPh sb="28" eb="30">
      <t>コンナン</t>
    </rPh>
    <rPh sb="31" eb="33">
      <t>イジ</t>
    </rPh>
    <rPh sb="33" eb="36">
      <t>カンリヒ</t>
    </rPh>
    <rPh sb="37" eb="39">
      <t>ワリアイ</t>
    </rPh>
    <rPh sb="40" eb="41">
      <t>タカ</t>
    </rPh>
    <rPh sb="43" eb="45">
      <t>シセツ</t>
    </rPh>
    <rPh sb="46" eb="48">
      <t>カンロ</t>
    </rPh>
    <rPh sb="49" eb="52">
      <t>ロウキュウカ</t>
    </rPh>
    <rPh sb="53" eb="54">
      <t>イチジル</t>
    </rPh>
    <rPh sb="57" eb="59">
      <t>ジンイン</t>
    </rPh>
    <rPh sb="59" eb="61">
      <t>サクゲン</t>
    </rPh>
    <rPh sb="62" eb="64">
      <t>キュウスイ</t>
    </rPh>
    <rPh sb="64" eb="66">
      <t>シュウエキ</t>
    </rPh>
    <rPh sb="67" eb="69">
      <t>ゲンショウ</t>
    </rPh>
    <rPh sb="72" eb="74">
      <t>ロウキュウ</t>
    </rPh>
    <rPh sb="74" eb="75">
      <t>カン</t>
    </rPh>
    <rPh sb="76" eb="78">
      <t>コウシン</t>
    </rPh>
    <rPh sb="79" eb="81">
      <t>シセツ</t>
    </rPh>
    <rPh sb="82" eb="84">
      <t>カイシュウ</t>
    </rPh>
    <rPh sb="84" eb="86">
      <t>コウジ</t>
    </rPh>
    <rPh sb="88" eb="90">
      <t>１ネン</t>
    </rPh>
    <rPh sb="91" eb="93">
      <t>セコウ</t>
    </rPh>
    <rPh sb="96" eb="98">
      <t>ジギョウ</t>
    </rPh>
    <rPh sb="98" eb="99">
      <t>リョウ</t>
    </rPh>
    <rPh sb="100" eb="101">
      <t>カギ</t>
    </rPh>
    <rPh sb="113" eb="115">
      <t>ネンド</t>
    </rPh>
    <rPh sb="116" eb="118">
      <t>ケイエイ</t>
    </rPh>
    <rPh sb="118" eb="120">
      <t>センリャク</t>
    </rPh>
    <rPh sb="121" eb="124">
      <t>サクテイチュウ</t>
    </rPh>
    <rPh sb="125" eb="127">
      <t>サクテイ</t>
    </rPh>
    <rPh sb="127" eb="128">
      <t>ゴ</t>
    </rPh>
    <rPh sb="129" eb="131">
      <t>コウシン</t>
    </rPh>
    <rPh sb="131" eb="133">
      <t>ケイカク</t>
    </rPh>
    <rPh sb="134" eb="135">
      <t>モト</t>
    </rPh>
    <rPh sb="138" eb="140">
      <t>カンイ</t>
    </rPh>
    <rPh sb="140" eb="142">
      <t>スイドウ</t>
    </rPh>
    <rPh sb="142" eb="144">
      <t>ジギョウ</t>
    </rPh>
    <rPh sb="145" eb="148">
      <t>アンテイテキ</t>
    </rPh>
    <rPh sb="149" eb="152">
      <t>ケイゾクテキ</t>
    </rPh>
    <rPh sb="153" eb="155">
      <t>ジギョウ</t>
    </rPh>
    <rPh sb="155" eb="157">
      <t>ウンエイ</t>
    </rPh>
    <rPh sb="158" eb="160">
      <t>スイコウ</t>
    </rPh>
    <rPh sb="163" eb="165">
      <t>ゲンジョウ</t>
    </rPh>
    <rPh sb="166" eb="168">
      <t>キュウスイ</t>
    </rPh>
    <rPh sb="168" eb="170">
      <t>シュウエキ</t>
    </rPh>
    <rPh sb="175" eb="178">
      <t>ジンケンヒ</t>
    </rPh>
    <rPh sb="179" eb="181">
      <t>シュウゼン</t>
    </rPh>
    <rPh sb="181" eb="182">
      <t>トウ</t>
    </rPh>
    <rPh sb="183" eb="185">
      <t>シセツ</t>
    </rPh>
    <rPh sb="185" eb="187">
      <t>イジ</t>
    </rPh>
    <rPh sb="187" eb="190">
      <t>カンリヒ</t>
    </rPh>
    <rPh sb="191" eb="193">
      <t>シハライ</t>
    </rPh>
    <rPh sb="193" eb="195">
      <t>リソク</t>
    </rPh>
    <rPh sb="195" eb="196">
      <t>トウ</t>
    </rPh>
    <rPh sb="197" eb="199">
      <t>ケイヒ</t>
    </rPh>
    <rPh sb="200" eb="201">
      <t>マカナ</t>
    </rPh>
    <rPh sb="210" eb="212">
      <t>コンゴ</t>
    </rPh>
    <rPh sb="213" eb="215">
      <t>キサイ</t>
    </rPh>
    <rPh sb="215" eb="217">
      <t>ショウカン</t>
    </rPh>
    <rPh sb="218" eb="220">
      <t>ジョウショウ</t>
    </rPh>
    <rPh sb="220" eb="221">
      <t>トウ</t>
    </rPh>
    <rPh sb="225" eb="227">
      <t>イジョウ</t>
    </rPh>
    <rPh sb="228" eb="230">
      <t>クリイレ</t>
    </rPh>
    <rPh sb="230" eb="231">
      <t>キン</t>
    </rPh>
    <rPh sb="232" eb="233">
      <t>タヨ</t>
    </rPh>
    <rPh sb="237" eb="238">
      <t>エ</t>
    </rPh>
    <rPh sb="244" eb="246">
      <t>ホウテキ</t>
    </rPh>
    <rPh sb="246" eb="247">
      <t>カ</t>
    </rPh>
    <rPh sb="248" eb="250">
      <t>ジュンビ</t>
    </rPh>
    <rPh sb="253" eb="254">
      <t>ナカ</t>
    </rPh>
    <rPh sb="255" eb="257">
      <t>コンゴ</t>
    </rPh>
    <rPh sb="257" eb="259">
      <t>リョウキン</t>
    </rPh>
    <rPh sb="259" eb="261">
      <t>カイテイ</t>
    </rPh>
    <rPh sb="261" eb="262">
      <t>トウ</t>
    </rPh>
    <rPh sb="262" eb="265">
      <t>ゼンタイテキ</t>
    </rPh>
    <rPh sb="266" eb="268">
      <t>ミナオ</t>
    </rPh>
    <rPh sb="270" eb="272">
      <t>ヒツヨウ</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</si>
  <si>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</si>
  <si>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</si>
  <si>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</si>
  <si>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</si>
  <si>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</si>
  <si>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</si>
  <si>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</si>
  <si>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</si>
  <si>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</si>
  <si>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</si>
  <si>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</si>
  <si>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</si>
  <si>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</si>
  <si>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</si>
  <si>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</si>
  <si>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</si>
  <si>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</si>
  <si>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</si>
  <si>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</si>
  <si>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</si>
  <si>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</si>
  <si>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</si>
  <si>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</si>
  <si>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</si>
  <si>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</si>
  <si>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</si>
  <si>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</si>
  <si>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</si>
  <si>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多くの施設・管路は昭和40～50年代に整備されたものであるが、給水収益の減少や職員の人員削減により一年に施工できる事業量が限られているため、老朽化が進行している。現在は老朽化の著しい施設の改修や管路の更新工事を施工している。H29・30年度において経営戦略を策定中で、策定後は更新計画に基づき改修工事を行う。</t>
    <rPh sb="0" eb="1">
      <t>オオ</t>
    </rPh>
    <rPh sb="3" eb="5">
      <t>シセツ</t>
    </rPh>
    <rPh sb="6" eb="8">
      <t>カンロ</t>
    </rPh>
    <rPh sb="9" eb="11">
      <t>ショウワ</t>
    </rPh>
    <rPh sb="16" eb="18">
      <t>ネンダイ</t>
    </rPh>
    <rPh sb="19" eb="21">
      <t>セイビ</t>
    </rPh>
    <rPh sb="31" eb="33">
      <t>キュウスイ</t>
    </rPh>
    <rPh sb="33" eb="35">
      <t>シュウエキ</t>
    </rPh>
    <rPh sb="36" eb="38">
      <t>ゲンショウ</t>
    </rPh>
    <rPh sb="39" eb="41">
      <t>ショクイン</t>
    </rPh>
    <rPh sb="42" eb="44">
      <t>ジンイン</t>
    </rPh>
    <rPh sb="44" eb="46">
      <t>サクゲン</t>
    </rPh>
    <rPh sb="49" eb="51">
      <t>イチネン</t>
    </rPh>
    <rPh sb="52" eb="54">
      <t>セコウ</t>
    </rPh>
    <rPh sb="57" eb="59">
      <t>ジギョウ</t>
    </rPh>
    <rPh sb="59" eb="60">
      <t>リョウ</t>
    </rPh>
    <rPh sb="61" eb="62">
      <t>カギ</t>
    </rPh>
    <rPh sb="70" eb="73">
      <t>ロウキュウカ</t>
    </rPh>
    <rPh sb="74" eb="76">
      <t>シンコウ</t>
    </rPh>
    <rPh sb="81" eb="83">
      <t>ゲンザイ</t>
    </rPh>
    <rPh sb="84" eb="87">
      <t>ロウキュウカ</t>
    </rPh>
    <rPh sb="88" eb="89">
      <t>イチジル</t>
    </rPh>
    <rPh sb="91" eb="93">
      <t>シセツ</t>
    </rPh>
    <rPh sb="94" eb="96">
      <t>カイシュウ</t>
    </rPh>
    <rPh sb="97" eb="99">
      <t>カンロ</t>
    </rPh>
    <rPh sb="100" eb="102">
      <t>コウシン</t>
    </rPh>
    <rPh sb="102" eb="104">
      <t>コウジ</t>
    </rPh>
    <rPh sb="105" eb="107">
      <t>セコウ</t>
    </rPh>
    <rPh sb="118" eb="119">
      <t>ネン</t>
    </rPh>
    <rPh sb="119" eb="120">
      <t>ド</t>
    </rPh>
    <rPh sb="124" eb="126">
      <t>ケイエイ</t>
    </rPh>
    <rPh sb="126" eb="128">
      <t>センリャク</t>
    </rPh>
    <rPh sb="129" eb="132">
      <t>サクテイチュウ</t>
    </rPh>
    <rPh sb="134" eb="136">
      <t>サクテイ</t>
    </rPh>
    <rPh sb="136" eb="137">
      <t>ゴ</t>
    </rPh>
    <rPh sb="138" eb="140">
      <t>コウシン</t>
    </rPh>
    <rPh sb="140" eb="142">
      <t>ケイカク</t>
    </rPh>
    <rPh sb="143" eb="144">
      <t>モト</t>
    </rPh>
    <rPh sb="146" eb="148">
      <t>カイシュウ</t>
    </rPh>
    <rPh sb="148" eb="150">
      <t>コウジ</t>
    </rPh>
    <rPh sb="151" eb="152">
      <t>オコナ</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</si>
  <si>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</si>
  <si>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</si>
  <si>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</si>
  <si>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</si>
  <si>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</si>
  <si>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管理者の情報</t>
    <rPh sb="0" eb="3">
      <t>カンリシャ</t>
    </rPh>
    <rPh sb="4" eb="6">
      <t>ジョウホウ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</si>
  <si>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</si>
  <si>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</si>
  <si>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</si>
  <si>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</si>
  <si>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</si>
  <si>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</si>
  <si>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</si>
  <si>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</si>
  <si>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</si>
  <si>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</si>
  <si>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</si>
  <si>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</si>
  <si>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</si>
  <si>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</si>
  <si>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</si>
  <si>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</si>
  <si>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</si>
  <si>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</si>
  <si>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</si>
  <si>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</si>
  <si>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</si>
  <si>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</si>
  <si>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伊豆市</t>
  </si>
  <si>
    <t>法非適用</t>
  </si>
  <si>
    <t>水道事業</t>
  </si>
  <si>
    <t>簡易水道事業</t>
  </si>
  <si>
    <t>D3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</si>
  <si>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</si>
  <si>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</si>
  <si>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</si>
  <si>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</si>
  <si>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</si>
  <si>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</si>
  <si>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</si>
  <si>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r>
      <t>平成26年度以降、消費税改定によることを除き使用料金を改定していない。
①人口減少、企業の経営状態等の変化により給水収益は減少傾向ではあるが、それ以上にH29・30年度は経営戦略に伴う固定資産台帳作成業務や簡易水道事業の企業会計移行準備等に係る費用が増加した。また、H30年度は漏水事故が多く修繕費が例年より大幅に増加し財政を圧迫した</t>
    </r>
    <r>
      <rPr>
        <sz val="11"/>
        <color auto="1"/>
        <rFont val="ＭＳ ゴシック"/>
      </rPr>
      <t>ため、前年度からの繰越金及び一般会計からの繰入金で補填した。
④ここ数年、起債償還額よりも借入額の方が多かったため、残高は増加傾向にある。元金据置期間が終了するものが今後加わり、毎年の償還金は大幅に上昇する予定。それにより残高を減らすことにはなるが、財源を繰入金等に頼らざるをえない。
⑤料金が変わらず収益が減少する中、施設維持管理費や経営戦略・法的化準備に係る費用の増加による影響で回収率は下がっている。
⑥費用が増加しているため給水原価も比例して上がっている。
⑦施設利用率は、年によって増減はあるもののほぼ横ばいの状態。
⑧有収率はここ数年、管路更新工事を進めてきたため緩やかであるが回復してきたが、H30年度は漏水事故が多く下がることとなった。</t>
    </r>
    <rPh sb="0" eb="2">
      <t>ヘイセイ</t>
    </rPh>
    <rPh sb="4" eb="6">
      <t>ネンド</t>
    </rPh>
    <rPh sb="6" eb="8">
      <t>イコウ</t>
    </rPh>
    <rPh sb="9" eb="12">
      <t>ショウヒゼイ</t>
    </rPh>
    <rPh sb="12" eb="14">
      <t>カイテイ</t>
    </rPh>
    <rPh sb="20" eb="21">
      <t>ノゾ</t>
    </rPh>
    <rPh sb="22" eb="24">
      <t>シヨウ</t>
    </rPh>
    <rPh sb="24" eb="26">
      <t>リョウキン</t>
    </rPh>
    <rPh sb="27" eb="29">
      <t>カイテイ</t>
    </rPh>
    <rPh sb="37" eb="39">
      <t>ジンコウ</t>
    </rPh>
    <rPh sb="39" eb="41">
      <t>ゲンショウ</t>
    </rPh>
    <rPh sb="42" eb="44">
      <t>キギョウ</t>
    </rPh>
    <rPh sb="45" eb="47">
      <t>ケイエイ</t>
    </rPh>
    <rPh sb="47" eb="49">
      <t>ジョウタイ</t>
    </rPh>
    <rPh sb="49" eb="50">
      <t>トウ</t>
    </rPh>
    <rPh sb="51" eb="53">
      <t>ヘンカ</t>
    </rPh>
    <rPh sb="56" eb="58">
      <t>キュウスイ</t>
    </rPh>
    <rPh sb="58" eb="60">
      <t>シュウエキ</t>
    </rPh>
    <rPh sb="61" eb="63">
      <t>ゲンショウ</t>
    </rPh>
    <rPh sb="63" eb="65">
      <t>ケイコウ</t>
    </rPh>
    <rPh sb="73" eb="75">
      <t>イジョウ</t>
    </rPh>
    <rPh sb="82" eb="84">
      <t>ネンド</t>
    </rPh>
    <rPh sb="85" eb="87">
      <t>ケイエイ</t>
    </rPh>
    <rPh sb="87" eb="89">
      <t>センリャク</t>
    </rPh>
    <rPh sb="90" eb="91">
      <t>トモナ</t>
    </rPh>
    <rPh sb="92" eb="94">
      <t>コテイ</t>
    </rPh>
    <rPh sb="94" eb="96">
      <t>シサン</t>
    </rPh>
    <rPh sb="96" eb="98">
      <t>ダイチョウ</t>
    </rPh>
    <rPh sb="98" eb="100">
      <t>サクセイ</t>
    </rPh>
    <rPh sb="100" eb="102">
      <t>ギョウム</t>
    </rPh>
    <rPh sb="103" eb="105">
      <t>カンイ</t>
    </rPh>
    <rPh sb="105" eb="107">
      <t>スイドウ</t>
    </rPh>
    <rPh sb="107" eb="109">
      <t>ジギョウ</t>
    </rPh>
    <rPh sb="110" eb="112">
      <t>キギョウ</t>
    </rPh>
    <rPh sb="112" eb="114">
      <t>カイケイ</t>
    </rPh>
    <rPh sb="114" eb="116">
      <t>イコウ</t>
    </rPh>
    <rPh sb="116" eb="118">
      <t>ジュンビ</t>
    </rPh>
    <rPh sb="118" eb="119">
      <t>トウ</t>
    </rPh>
    <rPh sb="120" eb="121">
      <t>カカ</t>
    </rPh>
    <rPh sb="122" eb="124">
      <t>ヒヨウ</t>
    </rPh>
    <rPh sb="125" eb="127">
      <t>ゾウカ</t>
    </rPh>
    <rPh sb="136" eb="138">
      <t>ネンド</t>
    </rPh>
    <rPh sb="139" eb="141">
      <t>ロウスイ</t>
    </rPh>
    <rPh sb="141" eb="143">
      <t>ジコ</t>
    </rPh>
    <rPh sb="144" eb="145">
      <t>オオ</t>
    </rPh>
    <rPh sb="146" eb="149">
      <t>シュウゼンヒ</t>
    </rPh>
    <rPh sb="150" eb="152">
      <t>レイネン</t>
    </rPh>
    <rPh sb="154" eb="156">
      <t>オオハバ</t>
    </rPh>
    <rPh sb="157" eb="159">
      <t>ゾウカ</t>
    </rPh>
    <rPh sb="160" eb="162">
      <t>ザイセイ</t>
    </rPh>
    <rPh sb="163" eb="165">
      <t>アッパク</t>
    </rPh>
    <rPh sb="170" eb="173">
      <t>ゼンネンド</t>
    </rPh>
    <rPh sb="176" eb="178">
      <t>クリコシ</t>
    </rPh>
    <rPh sb="178" eb="179">
      <t>キン</t>
    </rPh>
    <rPh sb="179" eb="180">
      <t>オヨ</t>
    </rPh>
    <rPh sb="181" eb="183">
      <t>イッパン</t>
    </rPh>
    <rPh sb="183" eb="185">
      <t>カイケイ</t>
    </rPh>
    <rPh sb="188" eb="189">
      <t>ク</t>
    </rPh>
    <rPh sb="189" eb="190">
      <t>イ</t>
    </rPh>
    <rPh sb="190" eb="191">
      <t>キン</t>
    </rPh>
    <rPh sb="192" eb="194">
      <t>ホテン</t>
    </rPh>
    <rPh sb="201" eb="203">
      <t>スウネン</t>
    </rPh>
    <rPh sb="204" eb="206">
      <t>キサイ</t>
    </rPh>
    <rPh sb="206" eb="208">
      <t>ショウカン</t>
    </rPh>
    <rPh sb="208" eb="209">
      <t>ガク</t>
    </rPh>
    <rPh sb="212" eb="214">
      <t>カリイレ</t>
    </rPh>
    <rPh sb="214" eb="215">
      <t>ガク</t>
    </rPh>
    <rPh sb="216" eb="217">
      <t>ホウ</t>
    </rPh>
    <rPh sb="218" eb="219">
      <t>オオ</t>
    </rPh>
    <rPh sb="225" eb="227">
      <t>ザンダカ</t>
    </rPh>
    <rPh sb="228" eb="230">
      <t>ゾウカ</t>
    </rPh>
    <rPh sb="230" eb="232">
      <t>ケイコウ</t>
    </rPh>
    <rPh sb="236" eb="238">
      <t>ガンキン</t>
    </rPh>
    <rPh sb="238" eb="240">
      <t>スエオキ</t>
    </rPh>
    <rPh sb="240" eb="242">
      <t>キカン</t>
    </rPh>
    <rPh sb="243" eb="245">
      <t>シュウリョウ</t>
    </rPh>
    <rPh sb="250" eb="252">
      <t>コンゴ</t>
    </rPh>
    <rPh sb="252" eb="253">
      <t>クワ</t>
    </rPh>
    <rPh sb="256" eb="258">
      <t>マイネン</t>
    </rPh>
    <rPh sb="259" eb="261">
      <t>ショウカン</t>
    </rPh>
    <rPh sb="261" eb="262">
      <t>キン</t>
    </rPh>
    <rPh sb="263" eb="265">
      <t>オオハバ</t>
    </rPh>
    <rPh sb="266" eb="268">
      <t>ジョウショウ</t>
    </rPh>
    <rPh sb="270" eb="272">
      <t>ヨテイ</t>
    </rPh>
    <rPh sb="278" eb="280">
      <t>ザンダカ</t>
    </rPh>
    <rPh sb="281" eb="282">
      <t>ヘ</t>
    </rPh>
    <rPh sb="292" eb="294">
      <t>ザイゲン</t>
    </rPh>
    <rPh sb="295" eb="297">
      <t>クリイレ</t>
    </rPh>
    <rPh sb="297" eb="298">
      <t>キン</t>
    </rPh>
    <rPh sb="298" eb="299">
      <t>トウ</t>
    </rPh>
    <rPh sb="300" eb="301">
      <t>タヨ</t>
    </rPh>
    <rPh sb="311" eb="313">
      <t>リョウキン</t>
    </rPh>
    <rPh sb="314" eb="315">
      <t>カ</t>
    </rPh>
    <rPh sb="318" eb="320">
      <t>シュウエキ</t>
    </rPh>
    <rPh sb="321" eb="323">
      <t>ゲンショウ</t>
    </rPh>
    <rPh sb="325" eb="326">
      <t>ナカ</t>
    </rPh>
    <rPh sb="327" eb="329">
      <t>シセツ</t>
    </rPh>
    <rPh sb="329" eb="331">
      <t>イジ</t>
    </rPh>
    <rPh sb="331" eb="333">
      <t>カンリ</t>
    </rPh>
    <rPh sb="333" eb="334">
      <t>ヒ</t>
    </rPh>
    <rPh sb="335" eb="337">
      <t>ケイエイ</t>
    </rPh>
    <rPh sb="337" eb="339">
      <t>センリャク</t>
    </rPh>
    <rPh sb="340" eb="342">
      <t>ホウテキ</t>
    </rPh>
    <rPh sb="342" eb="343">
      <t>カ</t>
    </rPh>
    <rPh sb="343" eb="345">
      <t>ジュンビ</t>
    </rPh>
    <rPh sb="346" eb="347">
      <t>カカ</t>
    </rPh>
    <rPh sb="348" eb="350">
      <t>ヒヨウ</t>
    </rPh>
    <rPh sb="351" eb="353">
      <t>ゾウカ</t>
    </rPh>
    <rPh sb="356" eb="358">
      <t>エイキョウ</t>
    </rPh>
    <rPh sb="359" eb="361">
      <t>カイシュウ</t>
    </rPh>
    <rPh sb="361" eb="362">
      <t>リツ</t>
    </rPh>
    <rPh sb="363" eb="364">
      <t>サ</t>
    </rPh>
    <rPh sb="372" eb="374">
      <t>ヒヨウ</t>
    </rPh>
    <rPh sb="375" eb="377">
      <t>ゾウカ</t>
    </rPh>
    <rPh sb="383" eb="385">
      <t>キュウスイ</t>
    </rPh>
    <rPh sb="385" eb="387">
      <t>ゲンカ</t>
    </rPh>
    <rPh sb="388" eb="390">
      <t>ヒレイ</t>
    </rPh>
    <rPh sb="392" eb="393">
      <t>ア</t>
    </rPh>
    <rPh sb="401" eb="403">
      <t>シセツ</t>
    </rPh>
    <rPh sb="403" eb="405">
      <t>リヨウ</t>
    </rPh>
    <rPh sb="405" eb="406">
      <t>リツ</t>
    </rPh>
    <rPh sb="408" eb="409">
      <t>トシ</t>
    </rPh>
    <rPh sb="413" eb="415">
      <t>ゾウゲン</t>
    </rPh>
    <rPh sb="423" eb="424">
      <t>ヨコ</t>
    </rPh>
    <rPh sb="427" eb="429">
      <t>ジョウタイ</t>
    </rPh>
    <rPh sb="432" eb="435">
      <t>ユウシュウリツ</t>
    </rPh>
    <rPh sb="438" eb="440">
      <t>スウネン</t>
    </rPh>
    <rPh sb="441" eb="443">
      <t>カンロ</t>
    </rPh>
    <rPh sb="443" eb="445">
      <t>コウシン</t>
    </rPh>
    <rPh sb="445" eb="447">
      <t>コウジ</t>
    </rPh>
    <rPh sb="448" eb="449">
      <t>スス</t>
    </rPh>
    <rPh sb="455" eb="456">
      <t>ユル</t>
    </rPh>
    <rPh sb="462" eb="464">
      <t>カイフク</t>
    </rPh>
    <rPh sb="473" eb="475">
      <t>ネンド</t>
    </rPh>
    <rPh sb="476" eb="478">
      <t>ロウスイ</t>
    </rPh>
    <rPh sb="478" eb="480">
      <t>ジコ</t>
    </rPh>
    <rPh sb="481" eb="482">
      <t>オオ</t>
    </rPh>
    <rPh sb="483" eb="484">
      <t>サ</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</si>
</sst>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6" formatCode="#,##0.00;&quot;△&quot;#,##0.00"/>
    <numFmt numFmtId="179" formatCode="#,##0.00;&quot;△&quot;#,##0.00;&quot;-&quot;"/>
    <numFmt numFmtId="177" formatCode="#,##0;&quot;△&quot;#,##0"/>
    <numFmt numFmtId="178" formatCode="ge"/>
  </numFmts>
  <fonts count="15">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11"/>
      <color auto="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177" fontId="3" fillId="0" borderId="2"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79" fontId="0" fillId="5" borderId="2" xfId="1" applyNumberFormat="1" applyFont="1" applyFill="1" applyBorder="1" applyAlignment="1">
      <alignment vertical="center" shrinkToFit="1"/>
    </xf>
    <xf numFmtId="40" fontId="0" fillId="0" borderId="0" xfId="0" applyNumberFormat="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0.4</c:v>
                </c:pt>
                <c:pt idx="2">
                  <c:v>1.24</c:v>
                </c:pt>
                <c:pt idx="3">
                  <c:v>1</c:v>
                </c:pt>
                <c:pt idx="4">
                  <c:v>1.0900000000000001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0.69</c:v>
                </c:pt>
                <c:pt idx="1">
                  <c:v>0.65</c:v>
                </c:pt>
                <c:pt idx="2">
                  <c:v>0.53</c:v>
                </c:pt>
                <c:pt idx="3">
                  <c:v>0.72</c:v>
                </c:pt>
                <c:pt idx="4">
                  <c:v>0.53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54" b="0.75000000000001354"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68.78</c:v>
                </c:pt>
                <c:pt idx="1">
                  <c:v>64.61</c:v>
                </c:pt>
                <c:pt idx="2">
                  <c:v>63.91</c:v>
                </c:pt>
                <c:pt idx="3">
                  <c:v>67.13</c:v>
                </c:pt>
                <c:pt idx="4">
                  <c:v>65.349999999999994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57.43</c:v>
                </c:pt>
                <c:pt idx="1">
                  <c:v>57.29</c:v>
                </c:pt>
                <c:pt idx="2">
                  <c:v>55.9</c:v>
                </c:pt>
                <c:pt idx="3">
                  <c:v>57.3</c:v>
                </c:pt>
                <c:pt idx="4">
                  <c:v>56.76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81.87</c:v>
                </c:pt>
                <c:pt idx="1">
                  <c:v>82.04</c:v>
                </c:pt>
                <c:pt idx="2">
                  <c:v>82.1</c:v>
                </c:pt>
                <c:pt idx="3">
                  <c:v>82.54</c:v>
                </c:pt>
                <c:pt idx="4">
                  <c:v>81.69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73.83</c:v>
                </c:pt>
                <c:pt idx="1">
                  <c:v>73.69</c:v>
                </c:pt>
                <c:pt idx="2">
                  <c:v>73.28</c:v>
                </c:pt>
                <c:pt idx="3">
                  <c:v>72.42</c:v>
                </c:pt>
                <c:pt idx="4">
                  <c:v>73.069999999999993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149.74</c:v>
                </c:pt>
                <c:pt idx="1">
                  <c:v>116.73</c:v>
                </c:pt>
                <c:pt idx="2">
                  <c:v>100.48</c:v>
                </c:pt>
                <c:pt idx="3">
                  <c:v>78.319999999999993</c:v>
                </c:pt>
                <c:pt idx="4">
                  <c:v>68.06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75.87</c:v>
                </c:pt>
                <c:pt idx="1">
                  <c:v>76.27</c:v>
                </c:pt>
                <c:pt idx="2">
                  <c:v>77.56</c:v>
                </c:pt>
                <c:pt idx="3">
                  <c:v>78.510000000000005</c:v>
                </c:pt>
                <c:pt idx="4">
                  <c:v>77.91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1" b="0.7500000000000131"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43" b="0.75000000000001343"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1513.03</c:v>
                </c:pt>
                <c:pt idx="1">
                  <c:v>1501.8</c:v>
                </c:pt>
                <c:pt idx="2">
                  <c:v>1527.71</c:v>
                </c:pt>
                <c:pt idx="3">
                  <c:v>1540.73</c:v>
                </c:pt>
                <c:pt idx="4">
                  <c:v>1656.59</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1125.69</c:v>
                </c:pt>
                <c:pt idx="1">
                  <c:v>1134.67</c:v>
                </c:pt>
                <c:pt idx="2">
                  <c:v>1144.79</c:v>
                </c:pt>
                <c:pt idx="3">
                  <c:v>1061.58</c:v>
                </c:pt>
                <c:pt idx="4">
                  <c:v>1007.7</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63.3</c:v>
                </c:pt>
                <c:pt idx="1">
                  <c:v>69.62</c:v>
                </c:pt>
                <c:pt idx="2">
                  <c:v>68.849999999999994</c:v>
                </c:pt>
                <c:pt idx="3">
                  <c:v>51.28</c:v>
                </c:pt>
                <c:pt idx="4">
                  <c:v>39.03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46.48</c:v>
                </c:pt>
                <c:pt idx="1">
                  <c:v>40.6</c:v>
                </c:pt>
                <c:pt idx="2">
                  <c:v>56.04</c:v>
                </c:pt>
                <c:pt idx="3">
                  <c:v>58.52</c:v>
                </c:pt>
                <c:pt idx="4">
                  <c:v>59.22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191.12</c:v>
                </c:pt>
                <c:pt idx="1">
                  <c:v>189.19</c:v>
                </c:pt>
                <c:pt idx="2">
                  <c:v>199.3</c:v>
                </c:pt>
                <c:pt idx="3">
                  <c:v>260.61</c:v>
                </c:pt>
                <c:pt idx="4">
                  <c:v>338.05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376.61</c:v>
                </c:pt>
                <c:pt idx="1">
                  <c:v>440.03</c:v>
                </c:pt>
                <c:pt idx="2">
                  <c:v>304.35000000000002</c:v>
                </c:pt>
                <c:pt idx="3">
                  <c:v>296.3</c:v>
                </c:pt>
                <c:pt idx="4">
                  <c:v>292.89999999999998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332" b="0.75000000000001332"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7D72534-C3D3-46FA-A84F-F8D71C5CC06D}" type="TxLink">
            <a:rPr kumimoji="1" lang="en-US" altLang="en-US" sz="900" b="0" i="0" u="none" strike="noStrike">
              <a:solidFill>
                <a:srgbClr val="000000"/>
              </a:solidFill>
              <a:latin typeface="ＭＳ ゴシック"/>
              <a:ea typeface="ＭＳ ゴシック"/>
            </a:rPr>
            <a:t>【75.60】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S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9F9F71-F502-48A9-888E-DDF0B24E9F1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D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47A666B-97E9-4982-8FAF-1578DF2F7513}"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91A7400-C653-4FDB-9EFC-354BF10106F7}" type="TxLink">
            <a:rPr kumimoji="1" lang="en-US" altLang="en-US" sz="900" b="0" i="0" u="none" strike="noStrike">
              <a:solidFill>
                <a:srgbClr val="000000"/>
              </a:solidFill>
              <a:latin typeface="ＭＳ ゴシック"/>
              <a:ea typeface="ＭＳ ゴシック"/>
            </a:rPr>
            <a:t>【1,074.14】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E3768B1-D82E-4F96-80F0-F5E6085471D3}" type="TxLink">
            <a:rPr kumimoji="1" lang="en-US" altLang="en-US" sz="900" b="0" i="0" u="none" strike="noStrike">
              <a:solidFill>
                <a:srgbClr val="000000"/>
              </a:solidFill>
              <a:latin typeface="ＭＳ ゴシック"/>
              <a:ea typeface="ＭＳ ゴシック"/>
            </a:rPr>
            <a:t>【73.77】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7EBEB09-6C4B-40F4-9CFF-232EDECA952A}" type="TxLink">
            <a:rPr kumimoji="1" lang="en-US" altLang="en-US" sz="900" b="0" i="0" u="none" strike="noStrike">
              <a:solidFill>
                <a:srgbClr val="000000"/>
              </a:solidFill>
              <a:latin typeface="ＭＳ ゴシック"/>
              <a:ea typeface="ＭＳ ゴシック"/>
            </a:rPr>
            <a:t>【55.95】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AE53A18-466F-4877-9910-905F8B7B27E9}" type="TxLink">
            <a:rPr kumimoji="1" lang="en-US" altLang="en-US" sz="900" b="0" i="0" u="none" strike="noStrike">
              <a:solidFill>
                <a:srgbClr val="000000"/>
              </a:solidFill>
              <a:latin typeface="ＭＳ ゴシック"/>
              <a:ea typeface="ＭＳ ゴシック"/>
            </a:rPr>
            <a:t>【296.40】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8BA8BA9-A927-48D0-BA33-39089D1B1DB8}" type="TxLink">
            <a:rPr kumimoji="1" lang="en-US" altLang="en-US" sz="900" b="0" i="0" u="none" strike="noStrike">
              <a:solidFill>
                <a:srgbClr val="000000"/>
              </a:solidFill>
              <a:latin typeface="ＭＳ ゴシック"/>
              <a:ea typeface="ＭＳ ゴシック"/>
            </a:rPr>
            <a:t>【54.36】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R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161B9D7-3DC5-47A4-BC66-ABA062569087}"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C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4399EBE-B3A9-4B51-B905-CCA3D56F7129}"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145F531-B156-43F1-A992-19A833FF85FA}" type="TxLink">
            <a:rPr kumimoji="1" lang="en-US" altLang="en-US" sz="900" b="0" i="0" u="none" strike="noStrike">
              <a:solidFill>
                <a:srgbClr val="000000"/>
              </a:solidFill>
              <a:latin typeface="ＭＳ ゴシック"/>
              <a:ea typeface="ＭＳ ゴシック"/>
            </a:rPr>
            <a:t>【0.54】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topLeftCell="AG4"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伊豆市</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7</v>
      </c>
      <c r="J7" s="5"/>
      <c r="K7" s="5"/>
      <c r="L7" s="5"/>
      <c r="M7" s="5"/>
      <c r="N7" s="5"/>
      <c r="O7" s="5"/>
      <c r="P7" s="5" t="s">
        <v>0</v>
      </c>
      <c r="Q7" s="5"/>
      <c r="R7" s="5"/>
      <c r="S7" s="5"/>
      <c r="T7" s="5"/>
      <c r="U7" s="5"/>
      <c r="V7" s="5"/>
      <c r="W7" s="5" t="s">
        <v>5</v>
      </c>
      <c r="X7" s="5"/>
      <c r="Y7" s="5"/>
      <c r="Z7" s="5"/>
      <c r="AA7" s="5"/>
      <c r="AB7" s="5"/>
      <c r="AC7" s="5"/>
      <c r="AD7" s="5" t="s">
        <v>9</v>
      </c>
      <c r="AE7" s="5"/>
      <c r="AF7" s="5"/>
      <c r="AG7" s="5"/>
      <c r="AH7" s="5"/>
      <c r="AI7" s="5"/>
      <c r="AJ7" s="5"/>
      <c r="AK7" s="2"/>
      <c r="AL7" s="5" t="s">
        <v>10</v>
      </c>
      <c r="AM7" s="5"/>
      <c r="AN7" s="5"/>
      <c r="AO7" s="5"/>
      <c r="AP7" s="5"/>
      <c r="AQ7" s="5"/>
      <c r="AR7" s="5"/>
      <c r="AS7" s="5"/>
      <c r="AT7" s="5" t="s">
        <v>14</v>
      </c>
      <c r="AU7" s="5"/>
      <c r="AV7" s="5"/>
      <c r="AW7" s="5"/>
      <c r="AX7" s="5"/>
      <c r="AY7" s="5"/>
      <c r="AZ7" s="5"/>
      <c r="BA7" s="5"/>
      <c r="BB7" s="5" t="s">
        <v>11</v>
      </c>
      <c r="BC7" s="5"/>
      <c r="BD7" s="5"/>
      <c r="BE7" s="5"/>
      <c r="BF7" s="5"/>
      <c r="BG7" s="5"/>
      <c r="BH7" s="5"/>
      <c r="BI7" s="5"/>
      <c r="BJ7" s="3"/>
      <c r="BK7" s="3"/>
      <c r="BL7" s="27" t="s">
        <v>15</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水道事業</v>
      </c>
      <c r="J8" s="6"/>
      <c r="K8" s="6"/>
      <c r="L8" s="6"/>
      <c r="M8" s="6"/>
      <c r="N8" s="6"/>
      <c r="O8" s="6"/>
      <c r="P8" s="6" t="str">
        <f>データ!$K$6</f>
        <v>簡易水道事業</v>
      </c>
      <c r="Q8" s="6"/>
      <c r="R8" s="6"/>
      <c r="S8" s="6"/>
      <c r="T8" s="6"/>
      <c r="U8" s="6"/>
      <c r="V8" s="6"/>
      <c r="W8" s="6" t="str">
        <f>データ!$L$6</f>
        <v>D3</v>
      </c>
      <c r="X8" s="6"/>
      <c r="Y8" s="6"/>
      <c r="Z8" s="6"/>
      <c r="AA8" s="6"/>
      <c r="AB8" s="6"/>
      <c r="AC8" s="6"/>
      <c r="AD8" s="6" t="str">
        <f>データ!$M$6</f>
        <v>非設置</v>
      </c>
      <c r="AE8" s="6"/>
      <c r="AF8" s="6"/>
      <c r="AG8" s="6"/>
      <c r="AH8" s="6"/>
      <c r="AI8" s="6"/>
      <c r="AJ8" s="6"/>
      <c r="AK8" s="2"/>
      <c r="AL8" s="22">
        <f>データ!$R$6</f>
        <v>30952</v>
      </c>
      <c r="AM8" s="22"/>
      <c r="AN8" s="22"/>
      <c r="AO8" s="22"/>
      <c r="AP8" s="22"/>
      <c r="AQ8" s="22"/>
      <c r="AR8" s="22"/>
      <c r="AS8" s="22"/>
      <c r="AT8" s="7">
        <f>データ!$S$6</f>
        <v>363.97</v>
      </c>
      <c r="AU8" s="7"/>
      <c r="AV8" s="7"/>
      <c r="AW8" s="7"/>
      <c r="AX8" s="7"/>
      <c r="AY8" s="7"/>
      <c r="AZ8" s="7"/>
      <c r="BA8" s="7"/>
      <c r="BB8" s="7">
        <f>データ!$T$6</f>
        <v>85.04</v>
      </c>
      <c r="BC8" s="7"/>
      <c r="BD8" s="7"/>
      <c r="BE8" s="7"/>
      <c r="BF8" s="7"/>
      <c r="BG8" s="7"/>
      <c r="BH8" s="7"/>
      <c r="BI8" s="7"/>
      <c r="BJ8" s="3"/>
      <c r="BK8" s="3"/>
      <c r="BL8" s="28" t="s">
        <v>18</v>
      </c>
      <c r="BM8" s="40"/>
      <c r="BN8" s="49" t="s">
        <v>19</v>
      </c>
      <c r="BO8" s="52"/>
      <c r="BP8" s="52"/>
      <c r="BQ8" s="52"/>
      <c r="BR8" s="52"/>
      <c r="BS8" s="52"/>
      <c r="BT8" s="52"/>
      <c r="BU8" s="52"/>
      <c r="BV8" s="52"/>
      <c r="BW8" s="52"/>
      <c r="BX8" s="52"/>
      <c r="BY8" s="56"/>
    </row>
    <row r="9" spans="1:78" ht="18.75" customHeight="1">
      <c r="A9" s="2"/>
      <c r="B9" s="5" t="s">
        <v>20</v>
      </c>
      <c r="C9" s="5"/>
      <c r="D9" s="5"/>
      <c r="E9" s="5"/>
      <c r="F9" s="5"/>
      <c r="G9" s="5"/>
      <c r="H9" s="5"/>
      <c r="I9" s="5" t="s">
        <v>22</v>
      </c>
      <c r="J9" s="5"/>
      <c r="K9" s="5"/>
      <c r="L9" s="5"/>
      <c r="M9" s="5"/>
      <c r="N9" s="5"/>
      <c r="O9" s="5"/>
      <c r="P9" s="5" t="s">
        <v>23</v>
      </c>
      <c r="Q9" s="5"/>
      <c r="R9" s="5"/>
      <c r="S9" s="5"/>
      <c r="T9" s="5"/>
      <c r="U9" s="5"/>
      <c r="V9" s="5"/>
      <c r="W9" s="5" t="s">
        <v>27</v>
      </c>
      <c r="X9" s="5"/>
      <c r="Y9" s="5"/>
      <c r="Z9" s="5"/>
      <c r="AA9" s="5"/>
      <c r="AB9" s="5"/>
      <c r="AC9" s="5"/>
      <c r="AD9" s="2"/>
      <c r="AE9" s="2"/>
      <c r="AF9" s="2"/>
      <c r="AG9" s="2"/>
      <c r="AH9" s="3"/>
      <c r="AI9" s="2"/>
      <c r="AJ9" s="2"/>
      <c r="AK9" s="2"/>
      <c r="AL9" s="5" t="s">
        <v>6</v>
      </c>
      <c r="AM9" s="5"/>
      <c r="AN9" s="5"/>
      <c r="AO9" s="5"/>
      <c r="AP9" s="5"/>
      <c r="AQ9" s="5"/>
      <c r="AR9" s="5"/>
      <c r="AS9" s="5"/>
      <c r="AT9" s="5" t="s">
        <v>26</v>
      </c>
      <c r="AU9" s="5"/>
      <c r="AV9" s="5"/>
      <c r="AW9" s="5"/>
      <c r="AX9" s="5"/>
      <c r="AY9" s="5"/>
      <c r="AZ9" s="5"/>
      <c r="BA9" s="5"/>
      <c r="BB9" s="5" t="s">
        <v>4</v>
      </c>
      <c r="BC9" s="5"/>
      <c r="BD9" s="5"/>
      <c r="BE9" s="5"/>
      <c r="BF9" s="5"/>
      <c r="BG9" s="5"/>
      <c r="BH9" s="5"/>
      <c r="BI9" s="5"/>
      <c r="BJ9" s="3"/>
      <c r="BK9" s="3"/>
      <c r="BL9" s="29" t="s">
        <v>31</v>
      </c>
      <c r="BM9" s="41"/>
      <c r="BN9" s="50" t="s">
        <v>13</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9.14</v>
      </c>
      <c r="Q10" s="7"/>
      <c r="R10" s="7"/>
      <c r="S10" s="7"/>
      <c r="T10" s="7"/>
      <c r="U10" s="7"/>
      <c r="V10" s="7"/>
      <c r="W10" s="22">
        <f>データ!$Q$6</f>
        <v>2543</v>
      </c>
      <c r="X10" s="22"/>
      <c r="Y10" s="22"/>
      <c r="Z10" s="22"/>
      <c r="AA10" s="22"/>
      <c r="AB10" s="22"/>
      <c r="AC10" s="22"/>
      <c r="AD10" s="2"/>
      <c r="AE10" s="2"/>
      <c r="AF10" s="2"/>
      <c r="AG10" s="2"/>
      <c r="AH10" s="2"/>
      <c r="AI10" s="2"/>
      <c r="AJ10" s="2"/>
      <c r="AK10" s="2"/>
      <c r="AL10" s="22">
        <f>データ!$U$6</f>
        <v>2805</v>
      </c>
      <c r="AM10" s="22"/>
      <c r="AN10" s="22"/>
      <c r="AO10" s="22"/>
      <c r="AP10" s="22"/>
      <c r="AQ10" s="22"/>
      <c r="AR10" s="22"/>
      <c r="AS10" s="22"/>
      <c r="AT10" s="7">
        <f>データ!$V$6</f>
        <v>0.79</v>
      </c>
      <c r="AU10" s="7"/>
      <c r="AV10" s="7"/>
      <c r="AW10" s="7"/>
      <c r="AX10" s="7"/>
      <c r="AY10" s="7"/>
      <c r="AZ10" s="7"/>
      <c r="BA10" s="7"/>
      <c r="BB10" s="7">
        <f>データ!$W$6</f>
        <v>3550.63</v>
      </c>
      <c r="BC10" s="7"/>
      <c r="BD10" s="7"/>
      <c r="BE10" s="7"/>
      <c r="BF10" s="7"/>
      <c r="BG10" s="7"/>
      <c r="BH10" s="7"/>
      <c r="BI10" s="7"/>
      <c r="BJ10" s="2"/>
      <c r="BK10" s="2"/>
      <c r="BL10" s="30" t="s">
        <v>17</v>
      </c>
      <c r="BM10" s="42"/>
      <c r="BN10" s="51" t="s">
        <v>32</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33</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25</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35</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108</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1"/>
      <c r="R34" s="16"/>
      <c r="S34" s="16"/>
      <c r="T34" s="16"/>
      <c r="U34" s="16"/>
      <c r="V34" s="16"/>
      <c r="W34" s="16"/>
      <c r="X34" s="16"/>
      <c r="Y34" s="16"/>
      <c r="Z34" s="16"/>
      <c r="AA34" s="16"/>
      <c r="AB34" s="16"/>
      <c r="AC34" s="16"/>
      <c r="AD34" s="16"/>
      <c r="AE34" s="16"/>
      <c r="AF34" s="21"/>
      <c r="AG34" s="16"/>
      <c r="AH34" s="16"/>
      <c r="AI34" s="16"/>
      <c r="AJ34" s="16"/>
      <c r="AK34" s="16"/>
      <c r="AL34" s="16"/>
      <c r="AM34" s="16"/>
      <c r="AN34" s="16"/>
      <c r="AO34" s="16"/>
      <c r="AP34" s="16"/>
      <c r="AQ34" s="16"/>
      <c r="AR34" s="16"/>
      <c r="AS34" s="16"/>
      <c r="AT34" s="16"/>
      <c r="AU34" s="21"/>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1"/>
      <c r="R35" s="16"/>
      <c r="S35" s="16"/>
      <c r="T35" s="16"/>
      <c r="U35" s="16"/>
      <c r="V35" s="16"/>
      <c r="W35" s="16"/>
      <c r="X35" s="16"/>
      <c r="Y35" s="16"/>
      <c r="Z35" s="16"/>
      <c r="AA35" s="16"/>
      <c r="AB35" s="16"/>
      <c r="AC35" s="16"/>
      <c r="AD35" s="16"/>
      <c r="AE35" s="16"/>
      <c r="AF35" s="21"/>
      <c r="AG35" s="16"/>
      <c r="AH35" s="16"/>
      <c r="AI35" s="16"/>
      <c r="AJ35" s="16"/>
      <c r="AK35" s="16"/>
      <c r="AL35" s="16"/>
      <c r="AM35" s="16"/>
      <c r="AN35" s="16"/>
      <c r="AO35" s="16"/>
      <c r="AP35" s="16"/>
      <c r="AQ35" s="16"/>
      <c r="AR35" s="16"/>
      <c r="AS35" s="16"/>
      <c r="AT35" s="16"/>
      <c r="AU35" s="21"/>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40</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67</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1"/>
      <c r="R56" s="16"/>
      <c r="S56" s="16"/>
      <c r="T56" s="16"/>
      <c r="U56" s="16"/>
      <c r="V56" s="16"/>
      <c r="W56" s="16"/>
      <c r="X56" s="16"/>
      <c r="Y56" s="16"/>
      <c r="Z56" s="16"/>
      <c r="AA56" s="16"/>
      <c r="AB56" s="16"/>
      <c r="AC56" s="16"/>
      <c r="AD56" s="16"/>
      <c r="AE56" s="16"/>
      <c r="AF56" s="21"/>
      <c r="AG56" s="16"/>
      <c r="AH56" s="16"/>
      <c r="AI56" s="16"/>
      <c r="AJ56" s="16"/>
      <c r="AK56" s="16"/>
      <c r="AL56" s="16"/>
      <c r="AM56" s="16"/>
      <c r="AN56" s="16"/>
      <c r="AO56" s="16"/>
      <c r="AP56" s="16"/>
      <c r="AQ56" s="16"/>
      <c r="AR56" s="16"/>
      <c r="AS56" s="16"/>
      <c r="AT56" s="16"/>
      <c r="AU56" s="21"/>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1"/>
      <c r="R57" s="16"/>
      <c r="S57" s="16"/>
      <c r="T57" s="16"/>
      <c r="U57" s="16"/>
      <c r="V57" s="16"/>
      <c r="W57" s="16"/>
      <c r="X57" s="16"/>
      <c r="Y57" s="16"/>
      <c r="Z57" s="16"/>
      <c r="AA57" s="16"/>
      <c r="AB57" s="16"/>
      <c r="AC57" s="16"/>
      <c r="AD57" s="16"/>
      <c r="AE57" s="16"/>
      <c r="AF57" s="21"/>
      <c r="AG57" s="16"/>
      <c r="AH57" s="16"/>
      <c r="AI57" s="16"/>
      <c r="AJ57" s="16"/>
      <c r="AK57" s="16"/>
      <c r="AL57" s="16"/>
      <c r="AM57" s="16"/>
      <c r="AN57" s="16"/>
      <c r="AO57" s="16"/>
      <c r="AP57" s="16"/>
      <c r="AQ57" s="16"/>
      <c r="AR57" s="16"/>
      <c r="AS57" s="16"/>
      <c r="AT57" s="16"/>
      <c r="AU57" s="21"/>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1"/>
      <c r="R58" s="17"/>
      <c r="S58" s="17"/>
      <c r="T58" s="17"/>
      <c r="U58" s="17"/>
      <c r="V58" s="17"/>
      <c r="W58" s="17"/>
      <c r="X58" s="17"/>
      <c r="Y58" s="17"/>
      <c r="Z58" s="17"/>
      <c r="AA58" s="17"/>
      <c r="AB58" s="17"/>
      <c r="AC58" s="17"/>
      <c r="AD58" s="17"/>
      <c r="AE58" s="17"/>
      <c r="AF58" s="21"/>
      <c r="AG58" s="17"/>
      <c r="AH58" s="17"/>
      <c r="AI58" s="17"/>
      <c r="AJ58" s="17"/>
      <c r="AK58" s="17"/>
      <c r="AL58" s="17"/>
      <c r="AM58" s="17"/>
      <c r="AN58" s="17"/>
      <c r="AO58" s="17"/>
      <c r="AP58" s="17"/>
      <c r="AQ58" s="17"/>
      <c r="AR58" s="17"/>
      <c r="AS58" s="17"/>
      <c r="AT58" s="17"/>
      <c r="AU58" s="21"/>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38</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1"/>
      <c r="V79" s="21"/>
      <c r="W79" s="16"/>
      <c r="X79" s="16"/>
      <c r="Y79" s="16"/>
      <c r="Z79" s="16"/>
      <c r="AA79" s="16"/>
      <c r="AB79" s="16"/>
      <c r="AC79" s="16"/>
      <c r="AD79" s="16"/>
      <c r="AE79" s="16"/>
      <c r="AF79" s="16"/>
      <c r="AG79" s="16"/>
      <c r="AH79" s="16"/>
      <c r="AI79" s="16"/>
      <c r="AJ79" s="16"/>
      <c r="AK79" s="16"/>
      <c r="AL79" s="16"/>
      <c r="AM79" s="16"/>
      <c r="AN79" s="16"/>
      <c r="AO79" s="21"/>
      <c r="AP79" s="21"/>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1"/>
      <c r="V80" s="21"/>
      <c r="W80" s="16"/>
      <c r="X80" s="16"/>
      <c r="Y80" s="16"/>
      <c r="Z80" s="16"/>
      <c r="AA80" s="16"/>
      <c r="AB80" s="16"/>
      <c r="AC80" s="16"/>
      <c r="AD80" s="16"/>
      <c r="AE80" s="16"/>
      <c r="AF80" s="16"/>
      <c r="AG80" s="16"/>
      <c r="AH80" s="16"/>
      <c r="AI80" s="16"/>
      <c r="AJ80" s="16"/>
      <c r="AK80" s="16"/>
      <c r="AL80" s="16"/>
      <c r="AM80" s="16"/>
      <c r="AN80" s="16"/>
      <c r="AO80" s="21"/>
      <c r="AP80" s="21"/>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0"/>
    </row>
    <row r="84" spans="1:78" hidden="1">
      <c r="B84" s="12" t="s">
        <v>3</v>
      </c>
      <c r="C84" s="12"/>
      <c r="D84" s="12"/>
      <c r="E84" s="12" t="s">
        <v>44</v>
      </c>
      <c r="F84" s="12" t="s">
        <v>39</v>
      </c>
      <c r="G84" s="12" t="s">
        <v>46</v>
      </c>
      <c r="H84" s="12" t="s">
        <v>47</v>
      </c>
      <c r="I84" s="12" t="s">
        <v>49</v>
      </c>
      <c r="J84" s="12" t="s">
        <v>28</v>
      </c>
      <c r="K84" s="12" t="s">
        <v>50</v>
      </c>
      <c r="L84" s="12" t="s">
        <v>51</v>
      </c>
      <c r="M84" s="12" t="s">
        <v>52</v>
      </c>
      <c r="N84" s="12" t="s">
        <v>45</v>
      </c>
      <c r="O84" s="12" t="s">
        <v>36</v>
      </c>
    </row>
    <row r="85" spans="1:78" hidden="1">
      <c r="B85" s="12"/>
      <c r="C85" s="12"/>
      <c r="D85" s="12"/>
      <c r="E85" s="12" t="str">
        <f>データ!AH6</f>
        <v>【75.60】</v>
      </c>
      <c r="F85" s="12" t="s">
        <v>54</v>
      </c>
      <c r="G85" s="12" t="s">
        <v>54</v>
      </c>
      <c r="H85" s="12" t="str">
        <f>データ!BO6</f>
        <v>【1,074.14】</v>
      </c>
      <c r="I85" s="12" t="str">
        <f>データ!BZ6</f>
        <v>【54.36】</v>
      </c>
      <c r="J85" s="12" t="str">
        <f>データ!CK6</f>
        <v>【296.40】</v>
      </c>
      <c r="K85" s="12" t="str">
        <f>データ!CV6</f>
        <v>【55.95】</v>
      </c>
      <c r="L85" s="12" t="str">
        <f>データ!DG6</f>
        <v>【73.77】</v>
      </c>
      <c r="M85" s="12" t="s">
        <v>54</v>
      </c>
      <c r="N85" s="12" t="s">
        <v>54</v>
      </c>
      <c r="O85" s="12" t="str">
        <f>データ!EN6</f>
        <v>【0.54】</v>
      </c>
    </row>
  </sheetData>
  <sheetProtection algorithmName="SHA-512" hashValue="8OZ5w14dnvYt7OmF6wd5RVxdyvQG7b/api08SNTScLTV8Oos6M+jg/SHrdwmHEUnL8K0+oLlw0jZ3CLneYZJcw==" saltValue="qaIq9a8Jh8EsfXlfv3kmg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workbookViewId="0"/>
  </sheetViews>
  <sheetFormatPr defaultRowHeight="13.5"/>
  <cols>
    <col min="2" max="144" width="11.875" customWidth="1"/>
  </cols>
  <sheetData>
    <row r="1" spans="1:144">
      <c r="A1" t="s">
        <v>16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6" t="s">
        <v>55</v>
      </c>
      <c r="B2" s="66">
        <f t="shared" ref="B2:EN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row>
    <row r="3" spans="1:144">
      <c r="A3" s="66" t="s">
        <v>57</v>
      </c>
      <c r="B3" s="68" t="s">
        <v>53</v>
      </c>
      <c r="C3" s="68" t="s">
        <v>41</v>
      </c>
      <c r="D3" s="68" t="s">
        <v>21</v>
      </c>
      <c r="E3" s="68" t="s">
        <v>30</v>
      </c>
      <c r="F3" s="68" t="s">
        <v>48</v>
      </c>
      <c r="G3" s="68" t="s">
        <v>59</v>
      </c>
      <c r="H3" s="75" t="s">
        <v>12</v>
      </c>
      <c r="I3" s="78"/>
      <c r="J3" s="78"/>
      <c r="K3" s="78"/>
      <c r="L3" s="78"/>
      <c r="M3" s="78"/>
      <c r="N3" s="78"/>
      <c r="O3" s="78"/>
      <c r="P3" s="78"/>
      <c r="Q3" s="78"/>
      <c r="R3" s="78"/>
      <c r="S3" s="78"/>
      <c r="T3" s="78"/>
      <c r="U3" s="78"/>
      <c r="V3" s="78"/>
      <c r="W3" s="82"/>
      <c r="X3" s="84" t="s">
        <v>60</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42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6" t="s">
        <v>56</v>
      </c>
      <c r="B4" s="69"/>
      <c r="C4" s="69"/>
      <c r="D4" s="69"/>
      <c r="E4" s="69"/>
      <c r="F4" s="69"/>
      <c r="G4" s="69"/>
      <c r="H4" s="76"/>
      <c r="I4" s="79"/>
      <c r="J4" s="79"/>
      <c r="K4" s="79"/>
      <c r="L4" s="79"/>
      <c r="M4" s="79"/>
      <c r="N4" s="79"/>
      <c r="O4" s="79"/>
      <c r="P4" s="79"/>
      <c r="Q4" s="79"/>
      <c r="R4" s="79"/>
      <c r="S4" s="79"/>
      <c r="T4" s="79"/>
      <c r="U4" s="79"/>
      <c r="V4" s="79"/>
      <c r="W4" s="83"/>
      <c r="X4" s="85" t="s">
        <v>58</v>
      </c>
      <c r="Y4" s="85"/>
      <c r="Z4" s="85"/>
      <c r="AA4" s="85"/>
      <c r="AB4" s="85"/>
      <c r="AC4" s="85"/>
      <c r="AD4" s="85"/>
      <c r="AE4" s="85"/>
      <c r="AF4" s="85"/>
      <c r="AG4" s="85"/>
      <c r="AH4" s="85"/>
      <c r="AI4" s="85" t="s">
        <v>29</v>
      </c>
      <c r="AJ4" s="85"/>
      <c r="AK4" s="85"/>
      <c r="AL4" s="85"/>
      <c r="AM4" s="85"/>
      <c r="AN4" s="85"/>
      <c r="AO4" s="85"/>
      <c r="AP4" s="85"/>
      <c r="AQ4" s="85"/>
      <c r="AR4" s="85"/>
      <c r="AS4" s="85"/>
      <c r="AT4" s="85" t="s">
        <v>61</v>
      </c>
      <c r="AU4" s="85"/>
      <c r="AV4" s="85"/>
      <c r="AW4" s="85"/>
      <c r="AX4" s="85"/>
      <c r="AY4" s="85"/>
      <c r="AZ4" s="85"/>
      <c r="BA4" s="85"/>
      <c r="BB4" s="85"/>
      <c r="BC4" s="85"/>
      <c r="BD4" s="85"/>
      <c r="BE4" s="85" t="s">
        <v>37</v>
      </c>
      <c r="BF4" s="85"/>
      <c r="BG4" s="85"/>
      <c r="BH4" s="85"/>
      <c r="BI4" s="85"/>
      <c r="BJ4" s="85"/>
      <c r="BK4" s="85"/>
      <c r="BL4" s="85"/>
      <c r="BM4" s="85"/>
      <c r="BN4" s="85"/>
      <c r="BO4" s="85"/>
      <c r="BP4" s="85" t="s">
        <v>62</v>
      </c>
      <c r="BQ4" s="85"/>
      <c r="BR4" s="85"/>
      <c r="BS4" s="85"/>
      <c r="BT4" s="85"/>
      <c r="BU4" s="85"/>
      <c r="BV4" s="85"/>
      <c r="BW4" s="85"/>
      <c r="BX4" s="85"/>
      <c r="BY4" s="85"/>
      <c r="BZ4" s="85"/>
      <c r="CA4" s="85" t="s">
        <v>63</v>
      </c>
      <c r="CB4" s="85"/>
      <c r="CC4" s="85"/>
      <c r="CD4" s="85"/>
      <c r="CE4" s="85"/>
      <c r="CF4" s="85"/>
      <c r="CG4" s="85"/>
      <c r="CH4" s="85"/>
      <c r="CI4" s="85"/>
      <c r="CJ4" s="85"/>
      <c r="CK4" s="85"/>
      <c r="CL4" s="85" t="s">
        <v>8</v>
      </c>
      <c r="CM4" s="85"/>
      <c r="CN4" s="85"/>
      <c r="CO4" s="85"/>
      <c r="CP4" s="85"/>
      <c r="CQ4" s="85"/>
      <c r="CR4" s="85"/>
      <c r="CS4" s="85"/>
      <c r="CT4" s="85"/>
      <c r="CU4" s="85"/>
      <c r="CV4" s="85"/>
      <c r="CW4" s="85" t="s">
        <v>64</v>
      </c>
      <c r="CX4" s="85"/>
      <c r="CY4" s="85"/>
      <c r="CZ4" s="85"/>
      <c r="DA4" s="85"/>
      <c r="DB4" s="85"/>
      <c r="DC4" s="85"/>
      <c r="DD4" s="85"/>
      <c r="DE4" s="85"/>
      <c r="DF4" s="85"/>
      <c r="DG4" s="85"/>
      <c r="DH4" s="85" t="s">
        <v>34</v>
      </c>
      <c r="DI4" s="85"/>
      <c r="DJ4" s="85"/>
      <c r="DK4" s="85"/>
      <c r="DL4" s="85"/>
      <c r="DM4" s="85"/>
      <c r="DN4" s="85"/>
      <c r="DO4" s="85"/>
      <c r="DP4" s="85"/>
      <c r="DQ4" s="85"/>
      <c r="DR4" s="85"/>
      <c r="DS4" s="85" t="s">
        <v>24</v>
      </c>
      <c r="DT4" s="85"/>
      <c r="DU4" s="85"/>
      <c r="DV4" s="85"/>
      <c r="DW4" s="85"/>
      <c r="DX4" s="85"/>
      <c r="DY4" s="85"/>
      <c r="DZ4" s="85"/>
      <c r="EA4" s="85"/>
      <c r="EB4" s="85"/>
      <c r="EC4" s="85"/>
      <c r="ED4" s="85" t="s">
        <v>66</v>
      </c>
      <c r="EE4" s="85"/>
      <c r="EF4" s="85"/>
      <c r="EG4" s="85"/>
      <c r="EH4" s="85"/>
      <c r="EI4" s="85"/>
      <c r="EJ4" s="85"/>
      <c r="EK4" s="85"/>
      <c r="EL4" s="85"/>
      <c r="EM4" s="85"/>
      <c r="EN4" s="85"/>
    </row>
    <row r="5" spans="1:144">
      <c r="A5" s="66" t="s">
        <v>68</v>
      </c>
      <c r="B5" s="70"/>
      <c r="C5" s="70"/>
      <c r="D5" s="70"/>
      <c r="E5" s="70"/>
      <c r="F5" s="70"/>
      <c r="G5" s="70"/>
      <c r="H5" s="77" t="s">
        <v>65</v>
      </c>
      <c r="I5" s="77" t="s">
        <v>69</v>
      </c>
      <c r="J5" s="77" t="s">
        <v>70</v>
      </c>
      <c r="K5" s="77" t="s">
        <v>71</v>
      </c>
      <c r="L5" s="77" t="s">
        <v>72</v>
      </c>
      <c r="M5" s="77" t="s">
        <v>73</v>
      </c>
      <c r="N5" s="77" t="s">
        <v>74</v>
      </c>
      <c r="O5" s="77" t="s">
        <v>75</v>
      </c>
      <c r="P5" s="77" t="s">
        <v>76</v>
      </c>
      <c r="Q5" s="77" t="s">
        <v>77</v>
      </c>
      <c r="R5" s="77" t="s">
        <v>78</v>
      </c>
      <c r="S5" s="77" t="s">
        <v>79</v>
      </c>
      <c r="T5" s="77" t="s">
        <v>80</v>
      </c>
      <c r="U5" s="77" t="s">
        <v>81</v>
      </c>
      <c r="V5" s="77" t="s">
        <v>82</v>
      </c>
      <c r="W5" s="77" t="s">
        <v>83</v>
      </c>
      <c r="X5" s="77" t="s">
        <v>84</v>
      </c>
      <c r="Y5" s="77" t="s">
        <v>85</v>
      </c>
      <c r="Z5" s="77" t="s">
        <v>86</v>
      </c>
      <c r="AA5" s="77" t="s">
        <v>87</v>
      </c>
      <c r="AB5" s="77" t="s">
        <v>88</v>
      </c>
      <c r="AC5" s="77" t="s">
        <v>89</v>
      </c>
      <c r="AD5" s="77" t="s">
        <v>90</v>
      </c>
      <c r="AE5" s="77" t="s">
        <v>91</v>
      </c>
      <c r="AF5" s="77" t="s">
        <v>92</v>
      </c>
      <c r="AG5" s="77" t="s">
        <v>93</v>
      </c>
      <c r="AH5" s="77" t="s">
        <v>3</v>
      </c>
      <c r="AI5" s="77" t="s">
        <v>84</v>
      </c>
      <c r="AJ5" s="77" t="s">
        <v>85</v>
      </c>
      <c r="AK5" s="77" t="s">
        <v>86</v>
      </c>
      <c r="AL5" s="77" t="s">
        <v>87</v>
      </c>
      <c r="AM5" s="77" t="s">
        <v>88</v>
      </c>
      <c r="AN5" s="77" t="s">
        <v>89</v>
      </c>
      <c r="AO5" s="77" t="s">
        <v>90</v>
      </c>
      <c r="AP5" s="77" t="s">
        <v>91</v>
      </c>
      <c r="AQ5" s="77" t="s">
        <v>92</v>
      </c>
      <c r="AR5" s="77" t="s">
        <v>93</v>
      </c>
      <c r="AS5" s="77" t="s">
        <v>94</v>
      </c>
      <c r="AT5" s="77" t="s">
        <v>84</v>
      </c>
      <c r="AU5" s="77" t="s">
        <v>85</v>
      </c>
      <c r="AV5" s="77" t="s">
        <v>86</v>
      </c>
      <c r="AW5" s="77" t="s">
        <v>87</v>
      </c>
      <c r="AX5" s="77" t="s">
        <v>88</v>
      </c>
      <c r="AY5" s="77" t="s">
        <v>89</v>
      </c>
      <c r="AZ5" s="77" t="s">
        <v>90</v>
      </c>
      <c r="BA5" s="77" t="s">
        <v>91</v>
      </c>
      <c r="BB5" s="77" t="s">
        <v>92</v>
      </c>
      <c r="BC5" s="77" t="s">
        <v>93</v>
      </c>
      <c r="BD5" s="77" t="s">
        <v>94</v>
      </c>
      <c r="BE5" s="77" t="s">
        <v>84</v>
      </c>
      <c r="BF5" s="77" t="s">
        <v>85</v>
      </c>
      <c r="BG5" s="77" t="s">
        <v>86</v>
      </c>
      <c r="BH5" s="77" t="s">
        <v>87</v>
      </c>
      <c r="BI5" s="77" t="s">
        <v>88</v>
      </c>
      <c r="BJ5" s="77" t="s">
        <v>89</v>
      </c>
      <c r="BK5" s="77" t="s">
        <v>90</v>
      </c>
      <c r="BL5" s="77" t="s">
        <v>91</v>
      </c>
      <c r="BM5" s="77" t="s">
        <v>92</v>
      </c>
      <c r="BN5" s="77" t="s">
        <v>93</v>
      </c>
      <c r="BO5" s="77" t="s">
        <v>94</v>
      </c>
      <c r="BP5" s="77" t="s">
        <v>84</v>
      </c>
      <c r="BQ5" s="77" t="s">
        <v>85</v>
      </c>
      <c r="BR5" s="77" t="s">
        <v>86</v>
      </c>
      <c r="BS5" s="77" t="s">
        <v>87</v>
      </c>
      <c r="BT5" s="77" t="s">
        <v>88</v>
      </c>
      <c r="BU5" s="77" t="s">
        <v>89</v>
      </c>
      <c r="BV5" s="77" t="s">
        <v>90</v>
      </c>
      <c r="BW5" s="77" t="s">
        <v>91</v>
      </c>
      <c r="BX5" s="77" t="s">
        <v>92</v>
      </c>
      <c r="BY5" s="77" t="s">
        <v>93</v>
      </c>
      <c r="BZ5" s="77" t="s">
        <v>94</v>
      </c>
      <c r="CA5" s="77" t="s">
        <v>84</v>
      </c>
      <c r="CB5" s="77" t="s">
        <v>85</v>
      </c>
      <c r="CC5" s="77" t="s">
        <v>86</v>
      </c>
      <c r="CD5" s="77" t="s">
        <v>87</v>
      </c>
      <c r="CE5" s="77" t="s">
        <v>88</v>
      </c>
      <c r="CF5" s="77" t="s">
        <v>89</v>
      </c>
      <c r="CG5" s="77" t="s">
        <v>90</v>
      </c>
      <c r="CH5" s="77" t="s">
        <v>91</v>
      </c>
      <c r="CI5" s="77" t="s">
        <v>92</v>
      </c>
      <c r="CJ5" s="77" t="s">
        <v>93</v>
      </c>
      <c r="CK5" s="77" t="s">
        <v>94</v>
      </c>
      <c r="CL5" s="77" t="s">
        <v>84</v>
      </c>
      <c r="CM5" s="77" t="s">
        <v>85</v>
      </c>
      <c r="CN5" s="77" t="s">
        <v>86</v>
      </c>
      <c r="CO5" s="77" t="s">
        <v>87</v>
      </c>
      <c r="CP5" s="77" t="s">
        <v>88</v>
      </c>
      <c r="CQ5" s="77" t="s">
        <v>89</v>
      </c>
      <c r="CR5" s="77" t="s">
        <v>90</v>
      </c>
      <c r="CS5" s="77" t="s">
        <v>91</v>
      </c>
      <c r="CT5" s="77" t="s">
        <v>92</v>
      </c>
      <c r="CU5" s="77" t="s">
        <v>93</v>
      </c>
      <c r="CV5" s="77" t="s">
        <v>94</v>
      </c>
      <c r="CW5" s="77" t="s">
        <v>84</v>
      </c>
      <c r="CX5" s="77" t="s">
        <v>85</v>
      </c>
      <c r="CY5" s="77" t="s">
        <v>86</v>
      </c>
      <c r="CZ5" s="77" t="s">
        <v>87</v>
      </c>
      <c r="DA5" s="77" t="s">
        <v>88</v>
      </c>
      <c r="DB5" s="77" t="s">
        <v>89</v>
      </c>
      <c r="DC5" s="77" t="s">
        <v>90</v>
      </c>
      <c r="DD5" s="77" t="s">
        <v>91</v>
      </c>
      <c r="DE5" s="77" t="s">
        <v>92</v>
      </c>
      <c r="DF5" s="77" t="s">
        <v>93</v>
      </c>
      <c r="DG5" s="77" t="s">
        <v>94</v>
      </c>
      <c r="DH5" s="77" t="s">
        <v>84</v>
      </c>
      <c r="DI5" s="77" t="s">
        <v>85</v>
      </c>
      <c r="DJ5" s="77" t="s">
        <v>86</v>
      </c>
      <c r="DK5" s="77" t="s">
        <v>87</v>
      </c>
      <c r="DL5" s="77" t="s">
        <v>88</v>
      </c>
      <c r="DM5" s="77" t="s">
        <v>89</v>
      </c>
      <c r="DN5" s="77" t="s">
        <v>90</v>
      </c>
      <c r="DO5" s="77" t="s">
        <v>91</v>
      </c>
      <c r="DP5" s="77" t="s">
        <v>92</v>
      </c>
      <c r="DQ5" s="77" t="s">
        <v>93</v>
      </c>
      <c r="DR5" s="77" t="s">
        <v>94</v>
      </c>
      <c r="DS5" s="77" t="s">
        <v>84</v>
      </c>
      <c r="DT5" s="77" t="s">
        <v>85</v>
      </c>
      <c r="DU5" s="77" t="s">
        <v>86</v>
      </c>
      <c r="DV5" s="77" t="s">
        <v>87</v>
      </c>
      <c r="DW5" s="77" t="s">
        <v>88</v>
      </c>
      <c r="DX5" s="77" t="s">
        <v>89</v>
      </c>
      <c r="DY5" s="77" t="s">
        <v>90</v>
      </c>
      <c r="DZ5" s="77" t="s">
        <v>91</v>
      </c>
      <c r="EA5" s="77" t="s">
        <v>92</v>
      </c>
      <c r="EB5" s="77" t="s">
        <v>93</v>
      </c>
      <c r="EC5" s="77" t="s">
        <v>94</v>
      </c>
      <c r="ED5" s="77" t="s">
        <v>84</v>
      </c>
      <c r="EE5" s="77" t="s">
        <v>85</v>
      </c>
      <c r="EF5" s="77" t="s">
        <v>86</v>
      </c>
      <c r="EG5" s="77" t="s">
        <v>87</v>
      </c>
      <c r="EH5" s="77" t="s">
        <v>88</v>
      </c>
      <c r="EI5" s="77" t="s">
        <v>89</v>
      </c>
      <c r="EJ5" s="77" t="s">
        <v>90</v>
      </c>
      <c r="EK5" s="77" t="s">
        <v>91</v>
      </c>
      <c r="EL5" s="77" t="s">
        <v>92</v>
      </c>
      <c r="EM5" s="77" t="s">
        <v>93</v>
      </c>
      <c r="EN5" s="77" t="s">
        <v>94</v>
      </c>
    </row>
    <row r="6" spans="1:144" s="65" customFormat="1">
      <c r="A6" s="66" t="s">
        <v>95</v>
      </c>
      <c r="B6" s="71">
        <f t="shared" ref="B6:W6" si="1">B7</f>
        <v>2018</v>
      </c>
      <c r="C6" s="71">
        <f t="shared" si="1"/>
        <v>222224</v>
      </c>
      <c r="D6" s="71">
        <f t="shared" si="1"/>
        <v>47</v>
      </c>
      <c r="E6" s="71">
        <f t="shared" si="1"/>
        <v>1</v>
      </c>
      <c r="F6" s="71">
        <f t="shared" si="1"/>
        <v>0</v>
      </c>
      <c r="G6" s="71">
        <f t="shared" si="1"/>
        <v>0</v>
      </c>
      <c r="H6" s="71" t="str">
        <f t="shared" si="1"/>
        <v>静岡県　伊豆市</v>
      </c>
      <c r="I6" s="71" t="str">
        <f t="shared" si="1"/>
        <v>法非適用</v>
      </c>
      <c r="J6" s="71" t="str">
        <f t="shared" si="1"/>
        <v>水道事業</v>
      </c>
      <c r="K6" s="71" t="str">
        <f t="shared" si="1"/>
        <v>簡易水道事業</v>
      </c>
      <c r="L6" s="71" t="str">
        <f t="shared" si="1"/>
        <v>D3</v>
      </c>
      <c r="M6" s="71" t="str">
        <f t="shared" si="1"/>
        <v>非設置</v>
      </c>
      <c r="N6" s="80" t="str">
        <f t="shared" si="1"/>
        <v>-</v>
      </c>
      <c r="O6" s="80" t="str">
        <f t="shared" si="1"/>
        <v>該当数値なし</v>
      </c>
      <c r="P6" s="80">
        <f t="shared" si="1"/>
        <v>9.14</v>
      </c>
      <c r="Q6" s="80">
        <f t="shared" si="1"/>
        <v>2543</v>
      </c>
      <c r="R6" s="80">
        <f t="shared" si="1"/>
        <v>30952</v>
      </c>
      <c r="S6" s="80">
        <f t="shared" si="1"/>
        <v>363.97</v>
      </c>
      <c r="T6" s="80">
        <f t="shared" si="1"/>
        <v>85.04</v>
      </c>
      <c r="U6" s="80">
        <f t="shared" si="1"/>
        <v>2805</v>
      </c>
      <c r="V6" s="80">
        <f t="shared" si="1"/>
        <v>0.79</v>
      </c>
      <c r="W6" s="80">
        <f t="shared" si="1"/>
        <v>3550.63</v>
      </c>
      <c r="X6" s="86">
        <f t="shared" ref="X6:AG6" si="2">IF(X7="",NA(),X7)</f>
        <v>149.74</v>
      </c>
      <c r="Y6" s="86">
        <f t="shared" si="2"/>
        <v>116.73</v>
      </c>
      <c r="Z6" s="86">
        <f t="shared" si="2"/>
        <v>100.48</v>
      </c>
      <c r="AA6" s="86">
        <f t="shared" si="2"/>
        <v>78.319999999999993</v>
      </c>
      <c r="AB6" s="86">
        <f t="shared" si="2"/>
        <v>68.06</v>
      </c>
      <c r="AC6" s="86">
        <f t="shared" si="2"/>
        <v>75.87</v>
      </c>
      <c r="AD6" s="86">
        <f t="shared" si="2"/>
        <v>76.27</v>
      </c>
      <c r="AE6" s="86">
        <f t="shared" si="2"/>
        <v>77.56</v>
      </c>
      <c r="AF6" s="86">
        <f t="shared" si="2"/>
        <v>78.510000000000005</v>
      </c>
      <c r="AG6" s="86">
        <f t="shared" si="2"/>
        <v>77.91</v>
      </c>
      <c r="AH6" s="80" t="str">
        <f>IF(AH7="","",IF(AH7="-","【-】","【"&amp;SUBSTITUTE(TEXT(AH7,"#,##0.00"),"-","△")&amp;"】"))</f>
        <v>【75.60】</v>
      </c>
      <c r="AI6" s="80" t="e">
        <f t="shared" ref="AI6:AR6" si="3">IF(AI7="",NA(),AI7)</f>
        <v>#N/A</v>
      </c>
      <c r="AJ6" s="80" t="e">
        <f t="shared" si="3"/>
        <v>#N/A</v>
      </c>
      <c r="AK6" s="80" t="e">
        <f t="shared" si="3"/>
        <v>#N/A</v>
      </c>
      <c r="AL6" s="80" t="e">
        <f t="shared" si="3"/>
        <v>#N/A</v>
      </c>
      <c r="AM6" s="80" t="e">
        <f t="shared" si="3"/>
        <v>#N/A</v>
      </c>
      <c r="AN6" s="80" t="e">
        <f t="shared" si="3"/>
        <v>#N/A</v>
      </c>
      <c r="AO6" s="80" t="e">
        <f t="shared" si="3"/>
        <v>#N/A</v>
      </c>
      <c r="AP6" s="80" t="e">
        <f t="shared" si="3"/>
        <v>#N/A</v>
      </c>
      <c r="AQ6" s="80" t="e">
        <f t="shared" si="3"/>
        <v>#N/A</v>
      </c>
      <c r="AR6" s="80" t="e">
        <f t="shared" si="3"/>
        <v>#N/A</v>
      </c>
      <c r="AS6" s="80" t="str">
        <f>IF(AS7="","",IF(AS7="-","【-】","【"&amp;SUBSTITUTE(TEXT(AS7,"#,##0.00"),"-","△")&amp;"】"))</f>
        <v/>
      </c>
      <c r="AT6" s="80" t="e">
        <f t="shared" ref="AT6:BC6" si="4">IF(AT7="",NA(),AT7)</f>
        <v>#N/A</v>
      </c>
      <c r="AU6" s="80" t="e">
        <f t="shared" si="4"/>
        <v>#N/A</v>
      </c>
      <c r="AV6" s="80" t="e">
        <f t="shared" si="4"/>
        <v>#N/A</v>
      </c>
      <c r="AW6" s="80" t="e">
        <f t="shared" si="4"/>
        <v>#N/A</v>
      </c>
      <c r="AX6" s="80" t="e">
        <f t="shared" si="4"/>
        <v>#N/A</v>
      </c>
      <c r="AY6" s="80" t="e">
        <f t="shared" si="4"/>
        <v>#N/A</v>
      </c>
      <c r="AZ6" s="80" t="e">
        <f t="shared" si="4"/>
        <v>#N/A</v>
      </c>
      <c r="BA6" s="80" t="e">
        <f t="shared" si="4"/>
        <v>#N/A</v>
      </c>
      <c r="BB6" s="80" t="e">
        <f t="shared" si="4"/>
        <v>#N/A</v>
      </c>
      <c r="BC6" s="80" t="e">
        <f t="shared" si="4"/>
        <v>#N/A</v>
      </c>
      <c r="BD6" s="80" t="str">
        <f>IF(BD7="","",IF(BD7="-","【-】","【"&amp;SUBSTITUTE(TEXT(BD7,"#,##0.00"),"-","△")&amp;"】"))</f>
        <v/>
      </c>
      <c r="BE6" s="86">
        <f t="shared" ref="BE6:BN6" si="5">IF(BE7="",NA(),BE7)</f>
        <v>1513.03</v>
      </c>
      <c r="BF6" s="86">
        <f t="shared" si="5"/>
        <v>1501.8</v>
      </c>
      <c r="BG6" s="86">
        <f t="shared" si="5"/>
        <v>1527.71</v>
      </c>
      <c r="BH6" s="86">
        <f t="shared" si="5"/>
        <v>1540.73</v>
      </c>
      <c r="BI6" s="86">
        <f t="shared" si="5"/>
        <v>1656.59</v>
      </c>
      <c r="BJ6" s="86">
        <f t="shared" si="5"/>
        <v>1125.69</v>
      </c>
      <c r="BK6" s="86">
        <f t="shared" si="5"/>
        <v>1134.67</v>
      </c>
      <c r="BL6" s="86">
        <f t="shared" si="5"/>
        <v>1144.79</v>
      </c>
      <c r="BM6" s="86">
        <f t="shared" si="5"/>
        <v>1061.58</v>
      </c>
      <c r="BN6" s="86">
        <f t="shared" si="5"/>
        <v>1007.7</v>
      </c>
      <c r="BO6" s="80" t="str">
        <f>IF(BO7="","",IF(BO7="-","【-】","【"&amp;SUBSTITUTE(TEXT(BO7,"#,##0.00"),"-","△")&amp;"】"))</f>
        <v>【1,074.14】</v>
      </c>
      <c r="BP6" s="86">
        <f t="shared" ref="BP6:BY6" si="6">IF(BP7="",NA(),BP7)</f>
        <v>63.3</v>
      </c>
      <c r="BQ6" s="86">
        <f t="shared" si="6"/>
        <v>69.62</v>
      </c>
      <c r="BR6" s="86">
        <f t="shared" si="6"/>
        <v>68.849999999999994</v>
      </c>
      <c r="BS6" s="86">
        <f t="shared" si="6"/>
        <v>51.28</v>
      </c>
      <c r="BT6" s="86">
        <f t="shared" si="6"/>
        <v>39.03</v>
      </c>
      <c r="BU6" s="86">
        <f t="shared" si="6"/>
        <v>46.48</v>
      </c>
      <c r="BV6" s="86">
        <f t="shared" si="6"/>
        <v>40.6</v>
      </c>
      <c r="BW6" s="86">
        <f t="shared" si="6"/>
        <v>56.04</v>
      </c>
      <c r="BX6" s="86">
        <f t="shared" si="6"/>
        <v>58.52</v>
      </c>
      <c r="BY6" s="86">
        <f t="shared" si="6"/>
        <v>59.22</v>
      </c>
      <c r="BZ6" s="80" t="str">
        <f>IF(BZ7="","",IF(BZ7="-","【-】","【"&amp;SUBSTITUTE(TEXT(BZ7,"#,##0.00"),"-","△")&amp;"】"))</f>
        <v>【54.36】</v>
      </c>
      <c r="CA6" s="86">
        <f t="shared" ref="CA6:CJ6" si="7">IF(CA7="",NA(),CA7)</f>
        <v>191.12</v>
      </c>
      <c r="CB6" s="86">
        <f t="shared" si="7"/>
        <v>189.19</v>
      </c>
      <c r="CC6" s="86">
        <f t="shared" si="7"/>
        <v>199.3</v>
      </c>
      <c r="CD6" s="86">
        <f t="shared" si="7"/>
        <v>260.61</v>
      </c>
      <c r="CE6" s="86">
        <f t="shared" si="7"/>
        <v>338.05</v>
      </c>
      <c r="CF6" s="86">
        <f t="shared" si="7"/>
        <v>376.61</v>
      </c>
      <c r="CG6" s="86">
        <f t="shared" si="7"/>
        <v>440.03</v>
      </c>
      <c r="CH6" s="86">
        <f t="shared" si="7"/>
        <v>304.35000000000002</v>
      </c>
      <c r="CI6" s="86">
        <f t="shared" si="7"/>
        <v>296.3</v>
      </c>
      <c r="CJ6" s="86">
        <f t="shared" si="7"/>
        <v>292.89999999999998</v>
      </c>
      <c r="CK6" s="80" t="str">
        <f>IF(CK7="","",IF(CK7="-","【-】","【"&amp;SUBSTITUTE(TEXT(CK7,"#,##0.00"),"-","△")&amp;"】"))</f>
        <v>【296.40】</v>
      </c>
      <c r="CL6" s="86">
        <f t="shared" ref="CL6:CU6" si="8">IF(CL7="",NA(),CL7)</f>
        <v>68.78</v>
      </c>
      <c r="CM6" s="86">
        <f t="shared" si="8"/>
        <v>64.61</v>
      </c>
      <c r="CN6" s="86">
        <f t="shared" si="8"/>
        <v>63.91</v>
      </c>
      <c r="CO6" s="86">
        <f t="shared" si="8"/>
        <v>67.13</v>
      </c>
      <c r="CP6" s="86">
        <f t="shared" si="8"/>
        <v>65.349999999999994</v>
      </c>
      <c r="CQ6" s="86">
        <f t="shared" si="8"/>
        <v>57.43</v>
      </c>
      <c r="CR6" s="86">
        <f t="shared" si="8"/>
        <v>57.29</v>
      </c>
      <c r="CS6" s="86">
        <f t="shared" si="8"/>
        <v>55.9</v>
      </c>
      <c r="CT6" s="86">
        <f t="shared" si="8"/>
        <v>57.3</v>
      </c>
      <c r="CU6" s="86">
        <f t="shared" si="8"/>
        <v>56.76</v>
      </c>
      <c r="CV6" s="80" t="str">
        <f>IF(CV7="","",IF(CV7="-","【-】","【"&amp;SUBSTITUTE(TEXT(CV7,"#,##0.00"),"-","△")&amp;"】"))</f>
        <v>【55.95】</v>
      </c>
      <c r="CW6" s="86">
        <f t="shared" ref="CW6:DF6" si="9">IF(CW7="",NA(),CW7)</f>
        <v>81.87</v>
      </c>
      <c r="CX6" s="86">
        <f t="shared" si="9"/>
        <v>82.04</v>
      </c>
      <c r="CY6" s="86">
        <f t="shared" si="9"/>
        <v>82.1</v>
      </c>
      <c r="CZ6" s="86">
        <f t="shared" si="9"/>
        <v>82.54</v>
      </c>
      <c r="DA6" s="86">
        <f t="shared" si="9"/>
        <v>81.69</v>
      </c>
      <c r="DB6" s="86">
        <f t="shared" si="9"/>
        <v>73.83</v>
      </c>
      <c r="DC6" s="86">
        <f t="shared" si="9"/>
        <v>73.69</v>
      </c>
      <c r="DD6" s="86">
        <f t="shared" si="9"/>
        <v>73.28</v>
      </c>
      <c r="DE6" s="86">
        <f t="shared" si="9"/>
        <v>72.42</v>
      </c>
      <c r="DF6" s="86">
        <f t="shared" si="9"/>
        <v>73.069999999999993</v>
      </c>
      <c r="DG6" s="80" t="str">
        <f>IF(DG7="","",IF(DG7="-","【-】","【"&amp;SUBSTITUTE(TEXT(DG7,"#,##0.00"),"-","△")&amp;"】"))</f>
        <v>【73.77】</v>
      </c>
      <c r="DH6" s="80" t="e">
        <f t="shared" ref="DH6:DQ6" si="10">IF(DH7="",NA(),DH7)</f>
        <v>#N/A</v>
      </c>
      <c r="DI6" s="80" t="e">
        <f t="shared" si="10"/>
        <v>#N/A</v>
      </c>
      <c r="DJ6" s="80" t="e">
        <f t="shared" si="10"/>
        <v>#N/A</v>
      </c>
      <c r="DK6" s="80" t="e">
        <f t="shared" si="10"/>
        <v>#N/A</v>
      </c>
      <c r="DL6" s="80" t="e">
        <f t="shared" si="10"/>
        <v>#N/A</v>
      </c>
      <c r="DM6" s="80" t="e">
        <f t="shared" si="10"/>
        <v>#N/A</v>
      </c>
      <c r="DN6" s="80" t="e">
        <f t="shared" si="10"/>
        <v>#N/A</v>
      </c>
      <c r="DO6" s="80" t="e">
        <f t="shared" si="10"/>
        <v>#N/A</v>
      </c>
      <c r="DP6" s="80" t="e">
        <f t="shared" si="10"/>
        <v>#N/A</v>
      </c>
      <c r="DQ6" s="80" t="e">
        <f t="shared" si="10"/>
        <v>#N/A</v>
      </c>
      <c r="DR6" s="80" t="str">
        <f>IF(DR7="","",IF(DR7="-","【-】","【"&amp;SUBSTITUTE(TEXT(DR7,"#,##0.00"),"-","△")&amp;"】"))</f>
        <v/>
      </c>
      <c r="DS6" s="80" t="e">
        <f t="shared" ref="DS6:EB6" si="11">IF(DS7="",NA(),DS7)</f>
        <v>#N/A</v>
      </c>
      <c r="DT6" s="80" t="e">
        <f t="shared" si="11"/>
        <v>#N/A</v>
      </c>
      <c r="DU6" s="80" t="e">
        <f t="shared" si="11"/>
        <v>#N/A</v>
      </c>
      <c r="DV6" s="80" t="e">
        <f t="shared" si="11"/>
        <v>#N/A</v>
      </c>
      <c r="DW6" s="80" t="e">
        <f t="shared" si="11"/>
        <v>#N/A</v>
      </c>
      <c r="DX6" s="80" t="e">
        <f t="shared" si="11"/>
        <v>#N/A</v>
      </c>
      <c r="DY6" s="80" t="e">
        <f t="shared" si="11"/>
        <v>#N/A</v>
      </c>
      <c r="DZ6" s="80" t="e">
        <f t="shared" si="11"/>
        <v>#N/A</v>
      </c>
      <c r="EA6" s="80" t="e">
        <f t="shared" si="11"/>
        <v>#N/A</v>
      </c>
      <c r="EB6" s="80" t="e">
        <f t="shared" si="11"/>
        <v>#N/A</v>
      </c>
      <c r="EC6" s="80" t="str">
        <f>IF(EC7="","",IF(EC7="-","【-】","【"&amp;SUBSTITUTE(TEXT(EC7,"#,##0.00"),"-","△")&amp;"】"))</f>
        <v/>
      </c>
      <c r="ED6" s="80">
        <f t="shared" ref="ED6:EM6" si="12">IF(ED7="",NA(),ED7)</f>
        <v>0</v>
      </c>
      <c r="EE6" s="86">
        <f t="shared" si="12"/>
        <v>0.4</v>
      </c>
      <c r="EF6" s="86">
        <f t="shared" si="12"/>
        <v>1.24</v>
      </c>
      <c r="EG6" s="86">
        <f t="shared" si="12"/>
        <v>1</v>
      </c>
      <c r="EH6" s="86">
        <f t="shared" si="12"/>
        <v>1.0900000000000001</v>
      </c>
      <c r="EI6" s="86">
        <f t="shared" si="12"/>
        <v>0.69</v>
      </c>
      <c r="EJ6" s="86">
        <f t="shared" si="12"/>
        <v>0.65</v>
      </c>
      <c r="EK6" s="86">
        <f t="shared" si="12"/>
        <v>0.53</v>
      </c>
      <c r="EL6" s="86">
        <f t="shared" si="12"/>
        <v>0.72</v>
      </c>
      <c r="EM6" s="86">
        <f t="shared" si="12"/>
        <v>0.53</v>
      </c>
      <c r="EN6" s="80" t="str">
        <f>IF(EN7="","",IF(EN7="-","【-】","【"&amp;SUBSTITUTE(TEXT(EN7,"#,##0.00"),"-","△")&amp;"】"))</f>
        <v>【0.54】</v>
      </c>
    </row>
    <row r="7" spans="1:144" s="65" customFormat="1">
      <c r="A7" s="66"/>
      <c r="B7" s="72">
        <v>2018</v>
      </c>
      <c r="C7" s="72">
        <v>222224</v>
      </c>
      <c r="D7" s="72">
        <v>47</v>
      </c>
      <c r="E7" s="72">
        <v>1</v>
      </c>
      <c r="F7" s="72">
        <v>0</v>
      </c>
      <c r="G7" s="72">
        <v>0</v>
      </c>
      <c r="H7" s="72" t="s">
        <v>96</v>
      </c>
      <c r="I7" s="72" t="s">
        <v>97</v>
      </c>
      <c r="J7" s="72" t="s">
        <v>98</v>
      </c>
      <c r="K7" s="72" t="s">
        <v>99</v>
      </c>
      <c r="L7" s="72" t="s">
        <v>100</v>
      </c>
      <c r="M7" s="72" t="s">
        <v>101</v>
      </c>
      <c r="N7" s="81" t="s">
        <v>54</v>
      </c>
      <c r="O7" s="81" t="s">
        <v>102</v>
      </c>
      <c r="P7" s="81">
        <v>9.14</v>
      </c>
      <c r="Q7" s="81">
        <v>2543</v>
      </c>
      <c r="R7" s="81">
        <v>30952</v>
      </c>
      <c r="S7" s="81">
        <v>363.97</v>
      </c>
      <c r="T7" s="81">
        <v>85.04</v>
      </c>
      <c r="U7" s="81">
        <v>2805</v>
      </c>
      <c r="V7" s="81">
        <v>0.79</v>
      </c>
      <c r="W7" s="81">
        <v>3550.63</v>
      </c>
      <c r="X7" s="81">
        <v>149.74</v>
      </c>
      <c r="Y7" s="81">
        <v>116.73</v>
      </c>
      <c r="Z7" s="81">
        <v>100.48</v>
      </c>
      <c r="AA7" s="81">
        <v>78.319999999999993</v>
      </c>
      <c r="AB7" s="81">
        <v>68.06</v>
      </c>
      <c r="AC7" s="81">
        <v>75.87</v>
      </c>
      <c r="AD7" s="81">
        <v>76.27</v>
      </c>
      <c r="AE7" s="81">
        <v>77.56</v>
      </c>
      <c r="AF7" s="81">
        <v>78.510000000000005</v>
      </c>
      <c r="AG7" s="81">
        <v>77.91</v>
      </c>
      <c r="AH7" s="81">
        <v>75.599999999999994</v>
      </c>
      <c r="AI7" s="81"/>
      <c r="AJ7" s="81"/>
      <c r="AK7" s="81"/>
      <c r="AL7" s="81"/>
      <c r="AM7" s="81"/>
      <c r="AN7" s="81"/>
      <c r="AO7" s="81"/>
      <c r="AP7" s="81"/>
      <c r="AQ7" s="81"/>
      <c r="AR7" s="81"/>
      <c r="AS7" s="81"/>
      <c r="AT7" s="81"/>
      <c r="AU7" s="81"/>
      <c r="AV7" s="81"/>
      <c r="AW7" s="81"/>
      <c r="AX7" s="81"/>
      <c r="AY7" s="81"/>
      <c r="AZ7" s="81"/>
      <c r="BA7" s="81"/>
      <c r="BB7" s="81"/>
      <c r="BC7" s="81"/>
      <c r="BD7" s="81"/>
      <c r="BE7" s="81">
        <v>1513.03</v>
      </c>
      <c r="BF7" s="81">
        <v>1501.8</v>
      </c>
      <c r="BG7" s="81">
        <v>1527.71</v>
      </c>
      <c r="BH7" s="81">
        <v>1540.73</v>
      </c>
      <c r="BI7" s="81">
        <v>1656.59</v>
      </c>
      <c r="BJ7" s="81">
        <v>1125.69</v>
      </c>
      <c r="BK7" s="81">
        <v>1134.67</v>
      </c>
      <c r="BL7" s="81">
        <v>1144.79</v>
      </c>
      <c r="BM7" s="81">
        <v>1061.58</v>
      </c>
      <c r="BN7" s="81">
        <v>1007.7</v>
      </c>
      <c r="BO7" s="81">
        <v>1074.1400000000001</v>
      </c>
      <c r="BP7" s="81">
        <v>63.3</v>
      </c>
      <c r="BQ7" s="81">
        <v>69.62</v>
      </c>
      <c r="BR7" s="81">
        <v>68.849999999999994</v>
      </c>
      <c r="BS7" s="81">
        <v>51.28</v>
      </c>
      <c r="BT7" s="81">
        <v>39.03</v>
      </c>
      <c r="BU7" s="81">
        <v>46.48</v>
      </c>
      <c r="BV7" s="81">
        <v>40.6</v>
      </c>
      <c r="BW7" s="81">
        <v>56.04</v>
      </c>
      <c r="BX7" s="81">
        <v>58.52</v>
      </c>
      <c r="BY7" s="81">
        <v>59.22</v>
      </c>
      <c r="BZ7" s="81">
        <v>54.36</v>
      </c>
      <c r="CA7" s="81">
        <v>191.12</v>
      </c>
      <c r="CB7" s="81">
        <v>189.19</v>
      </c>
      <c r="CC7" s="81">
        <v>199.3</v>
      </c>
      <c r="CD7" s="81">
        <v>260.61</v>
      </c>
      <c r="CE7" s="81">
        <v>338.05</v>
      </c>
      <c r="CF7" s="81">
        <v>376.61</v>
      </c>
      <c r="CG7" s="81">
        <v>440.03</v>
      </c>
      <c r="CH7" s="81">
        <v>304.35000000000002</v>
      </c>
      <c r="CI7" s="81">
        <v>296.3</v>
      </c>
      <c r="CJ7" s="81">
        <v>292.89999999999998</v>
      </c>
      <c r="CK7" s="81">
        <v>296.39999999999998</v>
      </c>
      <c r="CL7" s="81">
        <v>68.78</v>
      </c>
      <c r="CM7" s="81">
        <v>64.61</v>
      </c>
      <c r="CN7" s="81">
        <v>63.91</v>
      </c>
      <c r="CO7" s="81">
        <v>67.13</v>
      </c>
      <c r="CP7" s="81">
        <v>65.349999999999994</v>
      </c>
      <c r="CQ7" s="81">
        <v>57.43</v>
      </c>
      <c r="CR7" s="81">
        <v>57.29</v>
      </c>
      <c r="CS7" s="81">
        <v>55.9</v>
      </c>
      <c r="CT7" s="81">
        <v>57.3</v>
      </c>
      <c r="CU7" s="81">
        <v>56.76</v>
      </c>
      <c r="CV7" s="81">
        <v>55.95</v>
      </c>
      <c r="CW7" s="81">
        <v>81.87</v>
      </c>
      <c r="CX7" s="81">
        <v>82.04</v>
      </c>
      <c r="CY7" s="81">
        <v>82.1</v>
      </c>
      <c r="CZ7" s="81">
        <v>82.54</v>
      </c>
      <c r="DA7" s="81">
        <v>81.69</v>
      </c>
      <c r="DB7" s="81">
        <v>73.83</v>
      </c>
      <c r="DC7" s="81">
        <v>73.69</v>
      </c>
      <c r="DD7" s="81">
        <v>73.28</v>
      </c>
      <c r="DE7" s="81">
        <v>72.42</v>
      </c>
      <c r="DF7" s="81">
        <v>73.069999999999993</v>
      </c>
      <c r="DG7" s="81">
        <v>73.77</v>
      </c>
      <c r="DH7" s="81"/>
      <c r="DI7" s="81"/>
      <c r="DJ7" s="81"/>
      <c r="DK7" s="81"/>
      <c r="DL7" s="81"/>
      <c r="DM7" s="81"/>
      <c r="DN7" s="81"/>
      <c r="DO7" s="81"/>
      <c r="DP7" s="81"/>
      <c r="DQ7" s="81"/>
      <c r="DR7" s="81"/>
      <c r="DS7" s="81"/>
      <c r="DT7" s="81"/>
      <c r="DU7" s="81"/>
      <c r="DV7" s="81"/>
      <c r="DW7" s="81"/>
      <c r="DX7" s="81"/>
      <c r="DY7" s="81"/>
      <c r="DZ7" s="81"/>
      <c r="EA7" s="81"/>
      <c r="EB7" s="81"/>
      <c r="EC7" s="81"/>
      <c r="ED7" s="81">
        <v>0</v>
      </c>
      <c r="EE7" s="81">
        <v>0.4</v>
      </c>
      <c r="EF7" s="81">
        <v>1.24</v>
      </c>
      <c r="EG7" s="81">
        <v>1</v>
      </c>
      <c r="EH7" s="81">
        <v>1.0900000000000001</v>
      </c>
      <c r="EI7" s="81">
        <v>0.69</v>
      </c>
      <c r="EJ7" s="81">
        <v>0.65</v>
      </c>
      <c r="EK7" s="81">
        <v>0.53</v>
      </c>
      <c r="EL7" s="81">
        <v>0.72</v>
      </c>
      <c r="EM7" s="81">
        <v>0.53</v>
      </c>
      <c r="EN7" s="81">
        <v>0.54</v>
      </c>
    </row>
    <row r="8" spans="1:144">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row>
    <row r="9" spans="1:144">
      <c r="A9" s="67"/>
      <c r="B9" s="67" t="s">
        <v>103</v>
      </c>
      <c r="C9" s="67" t="s">
        <v>104</v>
      </c>
      <c r="D9" s="67" t="s">
        <v>105</v>
      </c>
      <c r="E9" s="67" t="s">
        <v>106</v>
      </c>
      <c r="F9" s="67" t="s">
        <v>107</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7" t="s">
        <v>53</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cp:lastPrinted>2020-02-10T00:42:47Z</cp:lastPrinted>
  <dcterms:created xsi:type="dcterms:W3CDTF">2019-12-05T04:38:00Z</dcterms:created>
  <dcterms:modified xsi:type="dcterms:W3CDTF">2020-02-21T02:36:25Z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2020-02-21T02:36:25Z</vt:filetime>
  </property>
</Properties>
</file>