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K09GEFS01\Share2\下水道課\３１共有\☆★照会・回答\★庁内\財政課\200114【1_28（火）財政課〆】FW_公営企業に係る「経営比較分析表」の公表について（１／３）\分析コメント回答\"/>
    </mc:Choice>
  </mc:AlternateContent>
  <workbookProtection workbookAlgorithmName="SHA-512" workbookHashValue="u7lmlVtdKGAveH3M5d6L0Dnj6WihtkGxh0lg+W5eGU2LMKHBSwHnb34Wz1EqnPT2g6JjDtO7iLhGkhCeV5Sw7Q==" workbookSaltValue="IqdwDYz2Z1X9jqVSG6U+O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 r="C10" i="5" l="1"/>
  <c r="D10" i="5"/>
  <c r="E10" i="5"/>
  <c r="B10" i="5"/>
</calcChain>
</file>

<file path=xl/sharedStrings.xml><?xml version="1.0" encoding="utf-8"?>
<sst xmlns="http://schemas.openxmlformats.org/spreadsheetml/2006/main" count="228" uniqueCount="113">
  <si>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</si>
  <si>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</si>
  <si>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</si>
  <si>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</si>
  <si>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</si>
  <si>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</si>
  <si>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</si>
  <si>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</si>
  <si>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</si>
  <si>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</si>
  <si>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</si>
  <si>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</si>
  <si>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</si>
  <si>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</si>
  <si>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</si>
  <si>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</si>
  <si>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</si>
  <si>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</si>
  <si>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</si>
  <si>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</si>
  <si>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</si>
  <si>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</si>
  <si>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</si>
  <si>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</si>
  <si>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</si>
  <si>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</si>
  <si>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</si>
  <si>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</si>
  <si>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</si>
  <si>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</si>
  <si>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</si>
  <si>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</si>
  <si>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</si>
  <si>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</si>
  <si>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</si>
  <si>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</si>
  <si>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</si>
  <si>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</si>
  <si>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</si>
  <si>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</si>
  <si>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</si>
  <si>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</si>
  <si>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</si>
  <si>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</si>
  <si>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</si>
  <si>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</si>
  <si>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</si>
  <si>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</si>
  <si>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</si>
  <si>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</si>
  <si>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</si>
  <si>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</si>
  <si>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</si>
  <si>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</si>
  <si>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</si>
  <si>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</si>
  <si>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</si>
  <si>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</si>
  <si>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</si>
  <si>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</si>
  <si>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</si>
  <si>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</si>
  <si>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</si>
  <si>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</si>
  <si>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</si>
  <si>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</si>
  <si>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</si>
  <si>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</si>
  <si>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</si>
  <si>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</si>
  <si>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</si>
  <si>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</si>
  <si>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</si>
  <si>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</si>
  <si>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</si>
  <si>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</si>
  <si>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</si>
  <si>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</si>
  <si>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</si>
  <si>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</si>
  <si>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</si>
  <si>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</si>
  <si>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</si>
  <si>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</si>
  <si>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</si>
  <si>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</si>
  <si>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</si>
  <si>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</si>
  <si>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</si>
  <si>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</si>
  <si>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</si>
  <si>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</si>
  <si>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</si>
  <si>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</si>
  <si>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</si>
  <si>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</si>
  <si>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</si>
  <si>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掛川市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</si>
  <si>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</si>
  <si>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</si>
  <si>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</si>
  <si>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</si>
  <si>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</si>
  <si>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</si>
  <si>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</si>
  <si>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</si>
  <si>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</si>
  <si>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</si>
  <si>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</si>
  <si>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</si>
  <si>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・事業開始から30年未満ということもあり、老朽化した管渠改善は現在まで行っていません。今後は年数経過による施設の傷みの予防的対処や耐震化も見据えた更新等を検討していく必要があります。
・なお、①②は地方公営企業法上の企業会計での会計処理適用に向け現在準備中(H32年4月適用予定)につき算定することはできませんが、H32年度決算数値から算定予定です。</t>
    <phoneticPr fontId="4"/>
  </si>
  <si>
    <t xml:space="preserve">・本市の農業集落排水事業は、4地区とも既に整備は終了しており、現在は運転管理が主な事業となっているため、施設の健全な維持管理に努めています。
・区域内人口密度が低く規模のﾒﾘｯﾄが活かしにくいなかでも使用料水準の検討と費用削減に取り組み、さらには近接する他施設との統合も視野に入れ、より効率的な運営を目指していきます。
</t>
    <phoneticPr fontId="4"/>
  </si>
  <si>
    <t>①収益的収支比率は、ここ数年82％前後で推移していましたが、平成30年決算においては分流式下水道等に要する経費の算出方式を変更したため96％となりました。依然として100％を割っている状況ですので、引き続き使用料収入の確保及び経費削減に取り組んでいく必要があります。
④企業債残高対事業規模比率は、分流式下水道等に要する経費の算出方式を変更し、一般会計負担額が増加したため、数値としては減少しています。収益については、接続率が90％を超えたものの１件当たりの利用水量が伸びず、増加には繋がっていません。企業債残高は前年度比６％増加していますが、令和2年度をピークに償還額は減少する見込みですので、今後着実に残高を減らすように取り組みます。
⑤経費回収率は類似団体等に比べて若干低い数字となりました。維持費は軽減していますが、それを上回って償還金負担が高止まり状態のため、数値向上が遅れています。使用料収入で賄えていない施設管理費、長期債償還元金及び利子については、一般会計繰入金を充てている状況です。
⑥汚水処理原価については、類似団体等とほぼ同等の数値といえます。今後も汚水処理費等の経費削減及び使用料収入の確保に取り組んでいきます。
⑦施設利用率については、現在、計画時の処理戸数以上の利用がありますが、下水に流す水量が減少傾向にある中で、施設の処理能力に対し余裕がある状態となっています。
⑧水洗化率については、類似団体、全国平均を上回っていますが、下水道への接続割合は100％が望ましいため、今後も接続率向上のため引き続き啓発活動等に努める必要があります。
なお、②③は地方公営企業法上の企業会計での会計処理適用に向け現在準備中(H32年4月適用予定)につき算定することはできませんが、H32年度決算数値から算定予定です。</t>
    <rPh sb="30" eb="32">
      <t>ヘイセイ</t>
    </rPh>
    <rPh sb="34" eb="35">
      <t>ネン</t>
    </rPh>
    <rPh sb="35" eb="37">
      <t>ケッサン</t>
    </rPh>
    <rPh sb="42" eb="44">
      <t>ブンリュウ</t>
    </rPh>
    <rPh sb="44" eb="45">
      <t>シキ</t>
    </rPh>
    <rPh sb="45" eb="48">
      <t>ゲスイドウ</t>
    </rPh>
    <rPh sb="48" eb="49">
      <t>トウ</t>
    </rPh>
    <rPh sb="50" eb="51">
      <t>ヨウ</t>
    </rPh>
    <rPh sb="53" eb="55">
      <t>ケイヒ</t>
    </rPh>
    <rPh sb="56" eb="58">
      <t>サンシュツ</t>
    </rPh>
    <rPh sb="58" eb="60">
      <t>ホウシキ</t>
    </rPh>
    <rPh sb="61" eb="63">
      <t>ヘンコウ</t>
    </rPh>
    <rPh sb="77" eb="79">
      <t>イゼン</t>
    </rPh>
    <rPh sb="87" eb="88">
      <t>ワ</t>
    </rPh>
    <rPh sb="92" eb="94">
      <t>ジョウキョウ</t>
    </rPh>
    <rPh sb="99" eb="100">
      <t>ヒ</t>
    </rPh>
    <rPh sb="101" eb="102">
      <t>ツヅ</t>
    </rPh>
    <rPh sb="149" eb="151">
      <t>ブンリュウ</t>
    </rPh>
    <rPh sb="151" eb="152">
      <t>シキ</t>
    </rPh>
    <rPh sb="152" eb="155">
      <t>ゲスイドウ</t>
    </rPh>
    <rPh sb="155" eb="156">
      <t>トウ</t>
    </rPh>
    <rPh sb="157" eb="158">
      <t>ヨウ</t>
    </rPh>
    <rPh sb="160" eb="162">
      <t>ケイヒ</t>
    </rPh>
    <rPh sb="163" eb="165">
      <t>サンシュツ</t>
    </rPh>
    <rPh sb="165" eb="167">
      <t>ホウシキ</t>
    </rPh>
    <rPh sb="168" eb="170">
      <t>ヘンコウ</t>
    </rPh>
    <rPh sb="172" eb="174">
      <t>イッパン</t>
    </rPh>
    <rPh sb="174" eb="176">
      <t>カイケイ</t>
    </rPh>
    <rPh sb="176" eb="179">
      <t>フタンガク</t>
    </rPh>
    <rPh sb="180" eb="182">
      <t>ゾウカ</t>
    </rPh>
    <rPh sb="187" eb="189">
      <t>スウチ</t>
    </rPh>
    <rPh sb="193" eb="195">
      <t>ゲンショウ</t>
    </rPh>
    <rPh sb="201" eb="203">
      <t>シュウエキ</t>
    </rPh>
    <rPh sb="209" eb="211">
      <t>セツゾク</t>
    </rPh>
    <rPh sb="211" eb="212">
      <t>リツ</t>
    </rPh>
    <rPh sb="217" eb="218">
      <t>コ</t>
    </rPh>
    <rPh sb="224" eb="225">
      <t>ケン</t>
    </rPh>
    <rPh sb="225" eb="226">
      <t>ア</t>
    </rPh>
    <rPh sb="229" eb="231">
      <t>リヨウ</t>
    </rPh>
    <rPh sb="231" eb="233">
      <t>スイリョウ</t>
    </rPh>
    <rPh sb="234" eb="235">
      <t>ノ</t>
    </rPh>
    <rPh sb="238" eb="240">
      <t>ゾウカ</t>
    </rPh>
    <rPh sb="242" eb="243">
      <t>ツナ</t>
    </rPh>
    <rPh sb="251" eb="254">
      <t>キギョウサイ</t>
    </rPh>
    <rPh sb="254" eb="256">
      <t>ザンダカ</t>
    </rPh>
    <rPh sb="257" eb="261">
      <t>ゼンネンドヒ</t>
    </rPh>
    <rPh sb="263" eb="265">
      <t>ゾウカ</t>
    </rPh>
    <rPh sb="272" eb="274">
      <t>レイワ</t>
    </rPh>
    <rPh sb="275" eb="277">
      <t>ネンド</t>
    </rPh>
    <rPh sb="282" eb="285">
      <t>ショウカンガク</t>
    </rPh>
    <rPh sb="286" eb="288">
      <t>ゲンショウ</t>
    </rPh>
    <rPh sb="290" eb="292">
      <t>ミコ</t>
    </rPh>
    <rPh sb="298" eb="300">
      <t>コンゴ</t>
    </rPh>
    <rPh sb="300" eb="302">
      <t>チャクジツ</t>
    </rPh>
    <rPh sb="303" eb="305">
      <t>ザンダカ</t>
    </rPh>
    <rPh sb="306" eb="307">
      <t>ヘ</t>
    </rPh>
    <rPh sb="312" eb="313">
      <t>ト</t>
    </rPh>
    <rPh sb="314" eb="315">
      <t>ク</t>
    </rPh>
    <rPh sb="397" eb="400">
      <t>シヨウリョウ</t>
    </rPh>
    <rPh sb="400" eb="402">
      <t>シュウニュウ</t>
    </rPh>
    <rPh sb="403" eb="404">
      <t>マカナ</t>
    </rPh>
    <rPh sb="409" eb="411">
      <t>シセツ</t>
    </rPh>
    <rPh sb="411" eb="414">
      <t>カンリヒ</t>
    </rPh>
    <rPh sb="415" eb="418">
      <t>チョウキサイ</t>
    </rPh>
    <rPh sb="418" eb="420">
      <t>ショウカン</t>
    </rPh>
    <rPh sb="420" eb="422">
      <t>ガンキン</t>
    </rPh>
    <rPh sb="422" eb="423">
      <t>オヨ</t>
    </rPh>
    <rPh sb="424" eb="426">
      <t>リシ</t>
    </rPh>
    <rPh sb="432" eb="434">
      <t>イッパン</t>
    </rPh>
    <rPh sb="434" eb="436">
      <t>カイケイ</t>
    </rPh>
    <rPh sb="436" eb="439">
      <t>クリイレキン</t>
    </rPh>
    <rPh sb="440" eb="441">
      <t>ア</t>
    </rPh>
    <rPh sb="445" eb="447">
      <t>ジョウキョウ</t>
    </rPh>
    <rPh sb="531" eb="533">
      <t>ゲンザイ</t>
    </rPh>
    <rPh sb="534" eb="537">
      <t>ケイカクジ</t>
    </rPh>
    <rPh sb="538" eb="540">
      <t>ショリ</t>
    </rPh>
    <rPh sb="540" eb="542">
      <t>コスウ</t>
    </rPh>
    <rPh sb="542" eb="544">
      <t>イジョウ</t>
    </rPh>
    <rPh sb="545" eb="547">
      <t>リヨウ</t>
    </rPh>
    <rPh sb="554" eb="556">
      <t>ゲスイ</t>
    </rPh>
    <rPh sb="557" eb="558">
      <t>ナガ</t>
    </rPh>
    <rPh sb="559" eb="561">
      <t>スイリョウ</t>
    </rPh>
    <rPh sb="562" eb="564">
      <t>ゲンショウ</t>
    </rPh>
    <rPh sb="564" eb="566">
      <t>ケイコウ</t>
    </rPh>
    <rPh sb="569" eb="570">
      <t>ナカ</t>
    </rPh>
    <rPh sb="572" eb="574">
      <t>シセツ</t>
    </rPh>
    <rPh sb="575" eb="577">
      <t>ショリ</t>
    </rPh>
    <rPh sb="577" eb="579">
      <t>ノウリョク</t>
    </rPh>
    <rPh sb="580" eb="581">
      <t>タイ</t>
    </rPh>
    <rPh sb="582" eb="584">
      <t>ヨユウ</t>
    </rPh>
    <rPh sb="587" eb="589">
      <t>ジョウタイ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</si>
</sst>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374-48FA-8AD6-E7CDD93ACC4F}"/>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c:ext xmlns:c16="http://schemas.microsoft.com/office/drawing/2014/chart" uri="{C3380CC4-5D6E-409C-BE32-E72D297353CC}">
              <c16:uniqueId val="{00000001-B374-48FA-8AD6-E7CDD93ACC4F}"/>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48.18</c:v>
                </c:pt>
                <c:pt idx="1">
                  <c:v>47.35</c:v>
                </c:pt>
                <c:pt idx="2">
                  <c:v>46.6</c:v>
                </c:pt>
                <c:pt idx="3">
                  <c:v>46.79</c:v>
                </c:pt>
                <c:pt idx="4">
                  <c:v>46.38</c:v>
                </c:pt>
              </c:numCache>
            </c:numRef>
          </c:val>
          <c:extLst>
            <c:ext xmlns:c16="http://schemas.microsoft.com/office/drawing/2014/chart" uri="{C3380CC4-5D6E-409C-BE32-E72D297353CC}">
              <c16:uniqueId val="{00000000-EF91-4A95-A101-DD8D3320A3BC}"/>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c:ext xmlns:c16="http://schemas.microsoft.com/office/drawing/2014/chart" uri="{C3380CC4-5D6E-409C-BE32-E72D297353CC}">
              <c16:uniqueId val="{00000001-EF91-4A95-A101-DD8D3320A3BC}"/>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93.97</c:v>
                </c:pt>
                <c:pt idx="1">
                  <c:v>94.17</c:v>
                </c:pt>
                <c:pt idx="2">
                  <c:v>94.77</c:v>
                </c:pt>
                <c:pt idx="3">
                  <c:v>98.67</c:v>
                </c:pt>
                <c:pt idx="4">
                  <c:v>95.41</c:v>
                </c:pt>
              </c:numCache>
            </c:numRef>
          </c:val>
          <c:extLst>
            <c:ext xmlns:c16="http://schemas.microsoft.com/office/drawing/2014/chart" uri="{C3380CC4-5D6E-409C-BE32-E72D297353CC}">
              <c16:uniqueId val="{00000000-957B-433E-A841-1D8308544757}"/>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c:ext xmlns:c16="http://schemas.microsoft.com/office/drawing/2014/chart" uri="{C3380CC4-5D6E-409C-BE32-E72D297353CC}">
              <c16:uniqueId val="{00000001-957B-433E-A841-1D8308544757}"/>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82.02</c:v>
                </c:pt>
                <c:pt idx="1">
                  <c:v>82.05</c:v>
                </c:pt>
                <c:pt idx="2">
                  <c:v>82.05</c:v>
                </c:pt>
                <c:pt idx="3">
                  <c:v>82.21</c:v>
                </c:pt>
                <c:pt idx="4">
                  <c:v>96.14</c:v>
                </c:pt>
              </c:numCache>
            </c:numRef>
          </c:val>
          <c:extLst>
            <c:ext xmlns:c16="http://schemas.microsoft.com/office/drawing/2014/chart" uri="{C3380CC4-5D6E-409C-BE32-E72D297353CC}">
              <c16:uniqueId val="{00000000-12B6-49F5-8D29-9D66DEB7354E}"/>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2B6-49F5-8D29-9D66DEB7354E}"/>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A42-40E7-BAA1-6F4C39D5291E}"/>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A42-40E7-BAA1-6F4C39D5291E}"/>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975-47FE-8BE8-73D8617DB934}"/>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975-47FE-8BE8-73D8617DB934}"/>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4BF-4644-8EE7-7FAC01FE3291}"/>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4BF-4644-8EE7-7FAC01FE3291}"/>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DDC-48A6-8BE0-3B69DB5D83D2}"/>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DDC-48A6-8BE0-3B69DB5D83D2}"/>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888.47</c:v>
                </c:pt>
                <c:pt idx="1">
                  <c:v>1230.8699999999999</c:v>
                </c:pt>
                <c:pt idx="2">
                  <c:v>1163.3</c:v>
                </c:pt>
                <c:pt idx="3">
                  <c:v>1110.67</c:v>
                </c:pt>
                <c:pt idx="4">
                  <c:v>610.52</c:v>
                </c:pt>
              </c:numCache>
            </c:numRef>
          </c:val>
          <c:extLst>
            <c:ext xmlns:c16="http://schemas.microsoft.com/office/drawing/2014/chart" uri="{C3380CC4-5D6E-409C-BE32-E72D297353CC}">
              <c16:uniqueId val="{00000000-29FC-410A-B126-3D6EED964AA0}"/>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c:ext xmlns:c16="http://schemas.microsoft.com/office/drawing/2014/chart" uri="{C3380CC4-5D6E-409C-BE32-E72D297353CC}">
              <c16:uniqueId val="{00000001-29FC-410A-B126-3D6EED964AA0}"/>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46.33</c:v>
                </c:pt>
                <c:pt idx="1">
                  <c:v>45.82</c:v>
                </c:pt>
                <c:pt idx="2">
                  <c:v>63.28</c:v>
                </c:pt>
                <c:pt idx="3">
                  <c:v>57.77</c:v>
                </c:pt>
                <c:pt idx="4">
                  <c:v>56.16</c:v>
                </c:pt>
              </c:numCache>
            </c:numRef>
          </c:val>
          <c:extLst>
            <c:ext xmlns:c16="http://schemas.microsoft.com/office/drawing/2014/chart" uri="{C3380CC4-5D6E-409C-BE32-E72D297353CC}">
              <c16:uniqueId val="{00000000-01B8-46F2-B26D-B168D178A1C2}"/>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c:ext xmlns:c16="http://schemas.microsoft.com/office/drawing/2014/chart" uri="{C3380CC4-5D6E-409C-BE32-E72D297353CC}">
              <c16:uniqueId val="{00000001-01B8-46F2-B26D-B168D178A1C2}"/>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319.8</c:v>
                </c:pt>
                <c:pt idx="1">
                  <c:v>321.63</c:v>
                </c:pt>
                <c:pt idx="2">
                  <c:v>232.07</c:v>
                </c:pt>
                <c:pt idx="3">
                  <c:v>260.64</c:v>
                </c:pt>
                <c:pt idx="4">
                  <c:v>266.85000000000002</c:v>
                </c:pt>
              </c:numCache>
            </c:numRef>
          </c:val>
          <c:extLst>
            <c:ext xmlns:c16="http://schemas.microsoft.com/office/drawing/2014/chart" uri="{C3380CC4-5D6E-409C-BE32-E72D297353CC}">
              <c16:uniqueId val="{00000000-D28A-435C-B0D1-5F96F2305B24}"/>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c:ext xmlns:c16="http://schemas.microsoft.com/office/drawing/2014/chart" uri="{C3380CC4-5D6E-409C-BE32-E72D297353CC}">
              <c16:uniqueId val="{00000001-D28A-435C-B0D1-5F96F2305B24}"/>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25"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静岡県　掛川市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tr">
        <f>データ!$M$6</f>
        <v>非設置</v>
      </c>
      <c r="AE8" s="49"/>
      <c r="AF8" s="49"/>
      <c r="AG8" s="49"/>
      <c r="AH8" s="49"/>
      <c r="AI8" s="49"/>
      <c r="AJ8" s="49"/>
      <c r="AK8" s="3"/>
      <c r="AL8" s="50">
        <f>データ!S6</f>
        <v>117931</v>
      </c>
      <c r="AM8" s="50"/>
      <c r="AN8" s="50"/>
      <c r="AO8" s="50"/>
      <c r="AP8" s="50"/>
      <c r="AQ8" s="50"/>
      <c r="AR8" s="50"/>
      <c r="AS8" s="50"/>
      <c r="AT8" s="45">
        <f>データ!T6</f>
        <v>265.69</v>
      </c>
      <c r="AU8" s="45"/>
      <c r="AV8" s="45"/>
      <c r="AW8" s="45"/>
      <c r="AX8" s="45"/>
      <c r="AY8" s="45"/>
      <c r="AZ8" s="45"/>
      <c r="BA8" s="45"/>
      <c r="BB8" s="45">
        <f>データ!U6</f>
        <v>443.87</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4.21</v>
      </c>
      <c r="Q10" s="45"/>
      <c r="R10" s="45"/>
      <c r="S10" s="45"/>
      <c r="T10" s="45"/>
      <c r="U10" s="45"/>
      <c r="V10" s="45"/>
      <c r="W10" s="45">
        <f>データ!Q6</f>
        <v>100</v>
      </c>
      <c r="X10" s="45"/>
      <c r="Y10" s="45"/>
      <c r="Z10" s="45"/>
      <c r="AA10" s="45"/>
      <c r="AB10" s="45"/>
      <c r="AC10" s="45"/>
      <c r="AD10" s="50">
        <f>データ!R6</f>
        <v>2786</v>
      </c>
      <c r="AE10" s="50"/>
      <c r="AF10" s="50"/>
      <c r="AG10" s="50"/>
      <c r="AH10" s="50"/>
      <c r="AI10" s="50"/>
      <c r="AJ10" s="50"/>
      <c r="AK10" s="2"/>
      <c r="AL10" s="50">
        <f>データ!V6</f>
        <v>4967</v>
      </c>
      <c r="AM10" s="50"/>
      <c r="AN10" s="50"/>
      <c r="AO10" s="50"/>
      <c r="AP10" s="50"/>
      <c r="AQ10" s="50"/>
      <c r="AR10" s="50"/>
      <c r="AS10" s="50"/>
      <c r="AT10" s="45">
        <f>データ!W6</f>
        <v>2.29</v>
      </c>
      <c r="AU10" s="45"/>
      <c r="AV10" s="45"/>
      <c r="AW10" s="45"/>
      <c r="AX10" s="45"/>
      <c r="AY10" s="45"/>
      <c r="AZ10" s="45"/>
      <c r="BA10" s="45"/>
      <c r="BB10" s="45">
        <f>データ!X6</f>
        <v>2169</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5" t="s">
        <v>112</v>
      </c>
      <c r="BM16" s="76"/>
      <c r="BN16" s="76"/>
      <c r="BO16" s="76"/>
      <c r="BP16" s="76"/>
      <c r="BQ16" s="76"/>
      <c r="BR16" s="76"/>
      <c r="BS16" s="76"/>
      <c r="BT16" s="76"/>
      <c r="BU16" s="76"/>
      <c r="BV16" s="76"/>
      <c r="BW16" s="76"/>
      <c r="BX16" s="76"/>
      <c r="BY16" s="76"/>
      <c r="BZ16" s="7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5"/>
      <c r="BM17" s="76"/>
      <c r="BN17" s="76"/>
      <c r="BO17" s="76"/>
      <c r="BP17" s="76"/>
      <c r="BQ17" s="76"/>
      <c r="BR17" s="76"/>
      <c r="BS17" s="76"/>
      <c r="BT17" s="76"/>
      <c r="BU17" s="76"/>
      <c r="BV17" s="76"/>
      <c r="BW17" s="76"/>
      <c r="BX17" s="76"/>
      <c r="BY17" s="76"/>
      <c r="BZ17" s="7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5"/>
      <c r="BM18" s="76"/>
      <c r="BN18" s="76"/>
      <c r="BO18" s="76"/>
      <c r="BP18" s="76"/>
      <c r="BQ18" s="76"/>
      <c r="BR18" s="76"/>
      <c r="BS18" s="76"/>
      <c r="BT18" s="76"/>
      <c r="BU18" s="76"/>
      <c r="BV18" s="76"/>
      <c r="BW18" s="76"/>
      <c r="BX18" s="76"/>
      <c r="BY18" s="76"/>
      <c r="BZ18" s="7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5"/>
      <c r="BM19" s="76"/>
      <c r="BN19" s="76"/>
      <c r="BO19" s="76"/>
      <c r="BP19" s="76"/>
      <c r="BQ19" s="76"/>
      <c r="BR19" s="76"/>
      <c r="BS19" s="76"/>
      <c r="BT19" s="76"/>
      <c r="BU19" s="76"/>
      <c r="BV19" s="76"/>
      <c r="BW19" s="76"/>
      <c r="BX19" s="76"/>
      <c r="BY19" s="76"/>
      <c r="BZ19" s="7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5"/>
      <c r="BM20" s="76"/>
      <c r="BN20" s="76"/>
      <c r="BO20" s="76"/>
      <c r="BP20" s="76"/>
      <c r="BQ20" s="76"/>
      <c r="BR20" s="76"/>
      <c r="BS20" s="76"/>
      <c r="BT20" s="76"/>
      <c r="BU20" s="76"/>
      <c r="BV20" s="76"/>
      <c r="BW20" s="76"/>
      <c r="BX20" s="76"/>
      <c r="BY20" s="76"/>
      <c r="BZ20" s="7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5"/>
      <c r="BM21" s="76"/>
      <c r="BN21" s="76"/>
      <c r="BO21" s="76"/>
      <c r="BP21" s="76"/>
      <c r="BQ21" s="76"/>
      <c r="BR21" s="76"/>
      <c r="BS21" s="76"/>
      <c r="BT21" s="76"/>
      <c r="BU21" s="76"/>
      <c r="BV21" s="76"/>
      <c r="BW21" s="76"/>
      <c r="BX21" s="76"/>
      <c r="BY21" s="76"/>
      <c r="BZ21" s="7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5"/>
      <c r="BM22" s="76"/>
      <c r="BN22" s="76"/>
      <c r="BO22" s="76"/>
      <c r="BP22" s="76"/>
      <c r="BQ22" s="76"/>
      <c r="BR22" s="76"/>
      <c r="BS22" s="76"/>
      <c r="BT22" s="76"/>
      <c r="BU22" s="76"/>
      <c r="BV22" s="76"/>
      <c r="BW22" s="76"/>
      <c r="BX22" s="76"/>
      <c r="BY22" s="76"/>
      <c r="BZ22" s="7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5"/>
      <c r="BM23" s="76"/>
      <c r="BN23" s="76"/>
      <c r="BO23" s="76"/>
      <c r="BP23" s="76"/>
      <c r="BQ23" s="76"/>
      <c r="BR23" s="76"/>
      <c r="BS23" s="76"/>
      <c r="BT23" s="76"/>
      <c r="BU23" s="76"/>
      <c r="BV23" s="76"/>
      <c r="BW23" s="76"/>
      <c r="BX23" s="76"/>
      <c r="BY23" s="76"/>
      <c r="BZ23" s="7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5"/>
      <c r="BM24" s="76"/>
      <c r="BN24" s="76"/>
      <c r="BO24" s="76"/>
      <c r="BP24" s="76"/>
      <c r="BQ24" s="76"/>
      <c r="BR24" s="76"/>
      <c r="BS24" s="76"/>
      <c r="BT24" s="76"/>
      <c r="BU24" s="76"/>
      <c r="BV24" s="76"/>
      <c r="BW24" s="76"/>
      <c r="BX24" s="76"/>
      <c r="BY24" s="76"/>
      <c r="BZ24" s="7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5"/>
      <c r="BM25" s="76"/>
      <c r="BN25" s="76"/>
      <c r="BO25" s="76"/>
      <c r="BP25" s="76"/>
      <c r="BQ25" s="76"/>
      <c r="BR25" s="76"/>
      <c r="BS25" s="76"/>
      <c r="BT25" s="76"/>
      <c r="BU25" s="76"/>
      <c r="BV25" s="76"/>
      <c r="BW25" s="76"/>
      <c r="BX25" s="76"/>
      <c r="BY25" s="76"/>
      <c r="BZ25" s="7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5"/>
      <c r="BM26" s="76"/>
      <c r="BN26" s="76"/>
      <c r="BO26" s="76"/>
      <c r="BP26" s="76"/>
      <c r="BQ26" s="76"/>
      <c r="BR26" s="76"/>
      <c r="BS26" s="76"/>
      <c r="BT26" s="76"/>
      <c r="BU26" s="76"/>
      <c r="BV26" s="76"/>
      <c r="BW26" s="76"/>
      <c r="BX26" s="76"/>
      <c r="BY26" s="76"/>
      <c r="BZ26" s="7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5"/>
      <c r="BM27" s="76"/>
      <c r="BN27" s="76"/>
      <c r="BO27" s="76"/>
      <c r="BP27" s="76"/>
      <c r="BQ27" s="76"/>
      <c r="BR27" s="76"/>
      <c r="BS27" s="76"/>
      <c r="BT27" s="76"/>
      <c r="BU27" s="76"/>
      <c r="BV27" s="76"/>
      <c r="BW27" s="76"/>
      <c r="BX27" s="76"/>
      <c r="BY27" s="76"/>
      <c r="BZ27" s="7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5"/>
      <c r="BM28" s="76"/>
      <c r="BN28" s="76"/>
      <c r="BO28" s="76"/>
      <c r="BP28" s="76"/>
      <c r="BQ28" s="76"/>
      <c r="BR28" s="76"/>
      <c r="BS28" s="76"/>
      <c r="BT28" s="76"/>
      <c r="BU28" s="76"/>
      <c r="BV28" s="76"/>
      <c r="BW28" s="76"/>
      <c r="BX28" s="76"/>
      <c r="BY28" s="76"/>
      <c r="BZ28" s="7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5"/>
      <c r="BM29" s="76"/>
      <c r="BN29" s="76"/>
      <c r="BO29" s="76"/>
      <c r="BP29" s="76"/>
      <c r="BQ29" s="76"/>
      <c r="BR29" s="76"/>
      <c r="BS29" s="76"/>
      <c r="BT29" s="76"/>
      <c r="BU29" s="76"/>
      <c r="BV29" s="76"/>
      <c r="BW29" s="76"/>
      <c r="BX29" s="76"/>
      <c r="BY29" s="76"/>
      <c r="BZ29" s="7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5"/>
      <c r="BM30" s="76"/>
      <c r="BN30" s="76"/>
      <c r="BO30" s="76"/>
      <c r="BP30" s="76"/>
      <c r="BQ30" s="76"/>
      <c r="BR30" s="76"/>
      <c r="BS30" s="76"/>
      <c r="BT30" s="76"/>
      <c r="BU30" s="76"/>
      <c r="BV30" s="76"/>
      <c r="BW30" s="76"/>
      <c r="BX30" s="76"/>
      <c r="BY30" s="76"/>
      <c r="BZ30" s="7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5"/>
      <c r="BM31" s="76"/>
      <c r="BN31" s="76"/>
      <c r="BO31" s="76"/>
      <c r="BP31" s="76"/>
      <c r="BQ31" s="76"/>
      <c r="BR31" s="76"/>
      <c r="BS31" s="76"/>
      <c r="BT31" s="76"/>
      <c r="BU31" s="76"/>
      <c r="BV31" s="76"/>
      <c r="BW31" s="76"/>
      <c r="BX31" s="76"/>
      <c r="BY31" s="76"/>
      <c r="BZ31" s="7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5"/>
      <c r="BM32" s="76"/>
      <c r="BN32" s="76"/>
      <c r="BO32" s="76"/>
      <c r="BP32" s="76"/>
      <c r="BQ32" s="76"/>
      <c r="BR32" s="76"/>
      <c r="BS32" s="76"/>
      <c r="BT32" s="76"/>
      <c r="BU32" s="76"/>
      <c r="BV32" s="76"/>
      <c r="BW32" s="76"/>
      <c r="BX32" s="76"/>
      <c r="BY32" s="76"/>
      <c r="BZ32" s="7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5"/>
      <c r="BM33" s="76"/>
      <c r="BN33" s="76"/>
      <c r="BO33" s="76"/>
      <c r="BP33" s="76"/>
      <c r="BQ33" s="76"/>
      <c r="BR33" s="76"/>
      <c r="BS33" s="76"/>
      <c r="BT33" s="76"/>
      <c r="BU33" s="76"/>
      <c r="BV33" s="76"/>
      <c r="BW33" s="76"/>
      <c r="BX33" s="76"/>
      <c r="BY33" s="76"/>
      <c r="BZ33" s="77"/>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5"/>
      <c r="BM34" s="76"/>
      <c r="BN34" s="76"/>
      <c r="BO34" s="76"/>
      <c r="BP34" s="76"/>
      <c r="BQ34" s="76"/>
      <c r="BR34" s="76"/>
      <c r="BS34" s="76"/>
      <c r="BT34" s="76"/>
      <c r="BU34" s="76"/>
      <c r="BV34" s="76"/>
      <c r="BW34" s="76"/>
      <c r="BX34" s="76"/>
      <c r="BY34" s="76"/>
      <c r="BZ34" s="77"/>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5"/>
      <c r="BM35" s="76"/>
      <c r="BN35" s="76"/>
      <c r="BO35" s="76"/>
      <c r="BP35" s="76"/>
      <c r="BQ35" s="76"/>
      <c r="BR35" s="76"/>
      <c r="BS35" s="76"/>
      <c r="BT35" s="76"/>
      <c r="BU35" s="76"/>
      <c r="BV35" s="76"/>
      <c r="BW35" s="76"/>
      <c r="BX35" s="76"/>
      <c r="BY35" s="76"/>
      <c r="BZ35" s="7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5"/>
      <c r="BM36" s="76"/>
      <c r="BN36" s="76"/>
      <c r="BO36" s="76"/>
      <c r="BP36" s="76"/>
      <c r="BQ36" s="76"/>
      <c r="BR36" s="76"/>
      <c r="BS36" s="76"/>
      <c r="BT36" s="76"/>
      <c r="BU36" s="76"/>
      <c r="BV36" s="76"/>
      <c r="BW36" s="76"/>
      <c r="BX36" s="76"/>
      <c r="BY36" s="76"/>
      <c r="BZ36" s="7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5"/>
      <c r="BM37" s="76"/>
      <c r="BN37" s="76"/>
      <c r="BO37" s="76"/>
      <c r="BP37" s="76"/>
      <c r="BQ37" s="76"/>
      <c r="BR37" s="76"/>
      <c r="BS37" s="76"/>
      <c r="BT37" s="76"/>
      <c r="BU37" s="76"/>
      <c r="BV37" s="76"/>
      <c r="BW37" s="76"/>
      <c r="BX37" s="76"/>
      <c r="BY37" s="76"/>
      <c r="BZ37" s="7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5"/>
      <c r="BM38" s="76"/>
      <c r="BN38" s="76"/>
      <c r="BO38" s="76"/>
      <c r="BP38" s="76"/>
      <c r="BQ38" s="76"/>
      <c r="BR38" s="76"/>
      <c r="BS38" s="76"/>
      <c r="BT38" s="76"/>
      <c r="BU38" s="76"/>
      <c r="BV38" s="76"/>
      <c r="BW38" s="76"/>
      <c r="BX38" s="76"/>
      <c r="BY38" s="76"/>
      <c r="BZ38" s="7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5"/>
      <c r="BM39" s="76"/>
      <c r="BN39" s="76"/>
      <c r="BO39" s="76"/>
      <c r="BP39" s="76"/>
      <c r="BQ39" s="76"/>
      <c r="BR39" s="76"/>
      <c r="BS39" s="76"/>
      <c r="BT39" s="76"/>
      <c r="BU39" s="76"/>
      <c r="BV39" s="76"/>
      <c r="BW39" s="76"/>
      <c r="BX39" s="76"/>
      <c r="BY39" s="76"/>
      <c r="BZ39" s="7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5"/>
      <c r="BM40" s="76"/>
      <c r="BN40" s="76"/>
      <c r="BO40" s="76"/>
      <c r="BP40" s="76"/>
      <c r="BQ40" s="76"/>
      <c r="BR40" s="76"/>
      <c r="BS40" s="76"/>
      <c r="BT40" s="76"/>
      <c r="BU40" s="76"/>
      <c r="BV40" s="76"/>
      <c r="BW40" s="76"/>
      <c r="BX40" s="76"/>
      <c r="BY40" s="76"/>
      <c r="BZ40" s="7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5"/>
      <c r="BM41" s="76"/>
      <c r="BN41" s="76"/>
      <c r="BO41" s="76"/>
      <c r="BP41" s="76"/>
      <c r="BQ41" s="76"/>
      <c r="BR41" s="76"/>
      <c r="BS41" s="76"/>
      <c r="BT41" s="76"/>
      <c r="BU41" s="76"/>
      <c r="BV41" s="76"/>
      <c r="BW41" s="76"/>
      <c r="BX41" s="76"/>
      <c r="BY41" s="76"/>
      <c r="BZ41" s="7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5"/>
      <c r="BM42" s="76"/>
      <c r="BN42" s="76"/>
      <c r="BO42" s="76"/>
      <c r="BP42" s="76"/>
      <c r="BQ42" s="76"/>
      <c r="BR42" s="76"/>
      <c r="BS42" s="76"/>
      <c r="BT42" s="76"/>
      <c r="BU42" s="76"/>
      <c r="BV42" s="76"/>
      <c r="BW42" s="76"/>
      <c r="BX42" s="76"/>
      <c r="BY42" s="76"/>
      <c r="BZ42" s="7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5"/>
      <c r="BM43" s="76"/>
      <c r="BN43" s="76"/>
      <c r="BO43" s="76"/>
      <c r="BP43" s="76"/>
      <c r="BQ43" s="76"/>
      <c r="BR43" s="76"/>
      <c r="BS43" s="76"/>
      <c r="BT43" s="76"/>
      <c r="BU43" s="76"/>
      <c r="BV43" s="76"/>
      <c r="BW43" s="76"/>
      <c r="BX43" s="76"/>
      <c r="BY43" s="76"/>
      <c r="BZ43" s="7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8"/>
      <c r="BM44" s="79"/>
      <c r="BN44" s="79"/>
      <c r="BO44" s="79"/>
      <c r="BP44" s="79"/>
      <c r="BQ44" s="79"/>
      <c r="BR44" s="79"/>
      <c r="BS44" s="79"/>
      <c r="BT44" s="79"/>
      <c r="BU44" s="79"/>
      <c r="BV44" s="79"/>
      <c r="BW44" s="79"/>
      <c r="BX44" s="79"/>
      <c r="BY44" s="79"/>
      <c r="BZ44" s="8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110</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111</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43</v>
      </c>
      <c r="N86" s="26" t="s">
        <v>43</v>
      </c>
      <c r="O86" s="26" t="str">
        <f>データ!EO6</f>
        <v>【0.02】</v>
      </c>
    </row>
  </sheetData>
  <sheetProtection algorithmName="SHA-512" hashValue="qOHYCkUxH/i/P/oYHXC05GG4YuIl/rqm7Zc33ELWLCQxgYjMbKsNL1FaOJEm96N4NRx1+J9mnpffAacTVNRl9A==" saltValue="oGlvgRJVrOSerHws/VV7m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82" t="s">
        <v>53</v>
      </c>
      <c r="I3" s="83"/>
      <c r="J3" s="83"/>
      <c r="K3" s="83"/>
      <c r="L3" s="83"/>
      <c r="M3" s="83"/>
      <c r="N3" s="83"/>
      <c r="O3" s="83"/>
      <c r="P3" s="83"/>
      <c r="Q3" s="83"/>
      <c r="R3" s="83"/>
      <c r="S3" s="83"/>
      <c r="T3" s="83"/>
      <c r="U3" s="83"/>
      <c r="V3" s="83"/>
      <c r="W3" s="83"/>
      <c r="X3" s="84"/>
      <c r="Y3" s="88" t="s">
        <v>54</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55</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8" t="s">
        <v>56</v>
      </c>
      <c r="B4" s="30"/>
      <c r="C4" s="30"/>
      <c r="D4" s="30"/>
      <c r="E4" s="30"/>
      <c r="F4" s="30"/>
      <c r="G4" s="30"/>
      <c r="H4" s="85"/>
      <c r="I4" s="86"/>
      <c r="J4" s="86"/>
      <c r="K4" s="86"/>
      <c r="L4" s="86"/>
      <c r="M4" s="86"/>
      <c r="N4" s="86"/>
      <c r="O4" s="86"/>
      <c r="P4" s="86"/>
      <c r="Q4" s="86"/>
      <c r="R4" s="86"/>
      <c r="S4" s="86"/>
      <c r="T4" s="86"/>
      <c r="U4" s="86"/>
      <c r="V4" s="86"/>
      <c r="W4" s="86"/>
      <c r="X4" s="87"/>
      <c r="Y4" s="81" t="s">
        <v>57</v>
      </c>
      <c r="Z4" s="81"/>
      <c r="AA4" s="81"/>
      <c r="AB4" s="81"/>
      <c r="AC4" s="81"/>
      <c r="AD4" s="81"/>
      <c r="AE4" s="81"/>
      <c r="AF4" s="81"/>
      <c r="AG4" s="81"/>
      <c r="AH4" s="81"/>
      <c r="AI4" s="81"/>
      <c r="AJ4" s="81" t="s">
        <v>58</v>
      </c>
      <c r="AK4" s="81"/>
      <c r="AL4" s="81"/>
      <c r="AM4" s="81"/>
      <c r="AN4" s="81"/>
      <c r="AO4" s="81"/>
      <c r="AP4" s="81"/>
      <c r="AQ4" s="81"/>
      <c r="AR4" s="81"/>
      <c r="AS4" s="81"/>
      <c r="AT4" s="81"/>
      <c r="AU4" s="81" t="s">
        <v>59</v>
      </c>
      <c r="AV4" s="81"/>
      <c r="AW4" s="81"/>
      <c r="AX4" s="81"/>
      <c r="AY4" s="81"/>
      <c r="AZ4" s="81"/>
      <c r="BA4" s="81"/>
      <c r="BB4" s="81"/>
      <c r="BC4" s="81"/>
      <c r="BD4" s="81"/>
      <c r="BE4" s="81"/>
      <c r="BF4" s="81" t="s">
        <v>60</v>
      </c>
      <c r="BG4" s="81"/>
      <c r="BH4" s="81"/>
      <c r="BI4" s="81"/>
      <c r="BJ4" s="81"/>
      <c r="BK4" s="81"/>
      <c r="BL4" s="81"/>
      <c r="BM4" s="81"/>
      <c r="BN4" s="81"/>
      <c r="BO4" s="81"/>
      <c r="BP4" s="81"/>
      <c r="BQ4" s="81" t="s">
        <v>61</v>
      </c>
      <c r="BR4" s="81"/>
      <c r="BS4" s="81"/>
      <c r="BT4" s="81"/>
      <c r="BU4" s="81"/>
      <c r="BV4" s="81"/>
      <c r="BW4" s="81"/>
      <c r="BX4" s="81"/>
      <c r="BY4" s="81"/>
      <c r="BZ4" s="81"/>
      <c r="CA4" s="81"/>
      <c r="CB4" s="81" t="s">
        <v>62</v>
      </c>
      <c r="CC4" s="81"/>
      <c r="CD4" s="81"/>
      <c r="CE4" s="81"/>
      <c r="CF4" s="81"/>
      <c r="CG4" s="81"/>
      <c r="CH4" s="81"/>
      <c r="CI4" s="81"/>
      <c r="CJ4" s="81"/>
      <c r="CK4" s="81"/>
      <c r="CL4" s="81"/>
      <c r="CM4" s="81" t="s">
        <v>63</v>
      </c>
      <c r="CN4" s="81"/>
      <c r="CO4" s="81"/>
      <c r="CP4" s="81"/>
      <c r="CQ4" s="81"/>
      <c r="CR4" s="81"/>
      <c r="CS4" s="81"/>
      <c r="CT4" s="81"/>
      <c r="CU4" s="81"/>
      <c r="CV4" s="81"/>
      <c r="CW4" s="81"/>
      <c r="CX4" s="81" t="s">
        <v>64</v>
      </c>
      <c r="CY4" s="81"/>
      <c r="CZ4" s="81"/>
      <c r="DA4" s="81"/>
      <c r="DB4" s="81"/>
      <c r="DC4" s="81"/>
      <c r="DD4" s="81"/>
      <c r="DE4" s="81"/>
      <c r="DF4" s="81"/>
      <c r="DG4" s="81"/>
      <c r="DH4" s="81"/>
      <c r="DI4" s="81" t="s">
        <v>65</v>
      </c>
      <c r="DJ4" s="81"/>
      <c r="DK4" s="81"/>
      <c r="DL4" s="81"/>
      <c r="DM4" s="81"/>
      <c r="DN4" s="81"/>
      <c r="DO4" s="81"/>
      <c r="DP4" s="81"/>
      <c r="DQ4" s="81"/>
      <c r="DR4" s="81"/>
      <c r="DS4" s="81"/>
      <c r="DT4" s="81" t="s">
        <v>66</v>
      </c>
      <c r="DU4" s="81"/>
      <c r="DV4" s="81"/>
      <c r="DW4" s="81"/>
      <c r="DX4" s="81"/>
      <c r="DY4" s="81"/>
      <c r="DZ4" s="81"/>
      <c r="EA4" s="81"/>
      <c r="EB4" s="81"/>
      <c r="EC4" s="81"/>
      <c r="ED4" s="81"/>
      <c r="EE4" s="81" t="s">
        <v>67</v>
      </c>
      <c r="EF4" s="81"/>
      <c r="EG4" s="81"/>
      <c r="EH4" s="81"/>
      <c r="EI4" s="81"/>
      <c r="EJ4" s="81"/>
      <c r="EK4" s="81"/>
      <c r="EL4" s="81"/>
      <c r="EM4" s="81"/>
      <c r="EN4" s="81"/>
      <c r="EO4" s="81"/>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222135</v>
      </c>
      <c r="D6" s="33">
        <f t="shared" si="3"/>
        <v>47</v>
      </c>
      <c r="E6" s="33">
        <f t="shared" si="3"/>
        <v>17</v>
      </c>
      <c r="F6" s="33">
        <f t="shared" si="3"/>
        <v>5</v>
      </c>
      <c r="G6" s="33">
        <f t="shared" si="3"/>
        <v>0</v>
      </c>
      <c r="H6" s="33" t="str">
        <f t="shared" si="3"/>
        <v>静岡県　掛川市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4.21</v>
      </c>
      <c r="Q6" s="34">
        <f t="shared" si="3"/>
        <v>100</v>
      </c>
      <c r="R6" s="34">
        <f t="shared" si="3"/>
        <v>2786</v>
      </c>
      <c r="S6" s="34">
        <f t="shared" si="3"/>
        <v>117931</v>
      </c>
      <c r="T6" s="34">
        <f t="shared" si="3"/>
        <v>265.69</v>
      </c>
      <c r="U6" s="34">
        <f t="shared" si="3"/>
        <v>443.87</v>
      </c>
      <c r="V6" s="34">
        <f t="shared" si="3"/>
        <v>4967</v>
      </c>
      <c r="W6" s="34">
        <f t="shared" si="3"/>
        <v>2.29</v>
      </c>
      <c r="X6" s="34">
        <f t="shared" si="3"/>
        <v>2169</v>
      </c>
      <c r="Y6" s="35">
        <f>IF(Y7="",NA(),Y7)</f>
        <v>82.02</v>
      </c>
      <c r="Z6" s="35">
        <f t="shared" ref="Z6:AH6" si="4">IF(Z7="",NA(),Z7)</f>
        <v>82.05</v>
      </c>
      <c r="AA6" s="35">
        <f t="shared" si="4"/>
        <v>82.05</v>
      </c>
      <c r="AB6" s="35">
        <f t="shared" si="4"/>
        <v>82.21</v>
      </c>
      <c r="AC6" s="35">
        <f t="shared" si="4"/>
        <v>96.14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888.47</v>
      </c>
      <c r="BG6" s="35">
        <f t="shared" ref="BG6:BO6" si="7">IF(BG7="",NA(),BG7)</f>
        <v>1230.8699999999999</v>
      </c>
      <c r="BH6" s="35">
        <f t="shared" si="7"/>
        <v>1163.3</v>
      </c>
      <c r="BI6" s="35">
        <f t="shared" si="7"/>
        <v>1110.67</v>
      </c>
      <c r="BJ6" s="35">
        <f t="shared" si="7"/>
        <v>610.52</v>
      </c>
      <c r="BK6" s="35">
        <f t="shared" si="7"/>
        <v>1044.8</v>
      </c>
      <c r="BL6" s="35">
        <f t="shared" si="7"/>
        <v>1081.8</v>
      </c>
      <c r="BM6" s="35">
        <f t="shared" si="7"/>
        <v>974.93</v>
      </c>
      <c r="BN6" s="35">
        <f t="shared" si="7"/>
        <v>855.8</v>
      </c>
      <c r="BO6" s="35">
        <f t="shared" si="7"/>
        <v>789.46</v>
      </c>
      <c r="BP6" s="34" t="str">
        <f>IF(BP7="","",IF(BP7="-","【-】","【"&amp;SUBSTITUTE(TEXT(BP7,"#,##0.00"),"-","△")&amp;"】"))</f>
        <v>【747.76】</v>
      </c>
      <c r="BQ6" s="35">
        <f>IF(BQ7="",NA(),BQ7)</f>
        <v>46.33</v>
      </c>
      <c r="BR6" s="35">
        <f t="shared" ref="BR6:BZ6" si="8">IF(BR7="",NA(),BR7)</f>
        <v>45.82</v>
      </c>
      <c r="BS6" s="35">
        <f t="shared" si="8"/>
        <v>63.28</v>
      </c>
      <c r="BT6" s="35">
        <f t="shared" si="8"/>
        <v>57.77</v>
      </c>
      <c r="BU6" s="35">
        <f t="shared" si="8"/>
        <v>56.16</v>
      </c>
      <c r="BV6" s="35">
        <f t="shared" si="8"/>
        <v>50.82</v>
      </c>
      <c r="BW6" s="35">
        <f t="shared" si="8"/>
        <v>52.19</v>
      </c>
      <c r="BX6" s="35">
        <f t="shared" si="8"/>
        <v>55.32</v>
      </c>
      <c r="BY6" s="35">
        <f t="shared" si="8"/>
        <v>59.8</v>
      </c>
      <c r="BZ6" s="35">
        <f t="shared" si="8"/>
        <v>57.77</v>
      </c>
      <c r="CA6" s="34" t="str">
        <f>IF(CA7="","",IF(CA7="-","【-】","【"&amp;SUBSTITUTE(TEXT(CA7,"#,##0.00"),"-","△")&amp;"】"))</f>
        <v>【59.51】</v>
      </c>
      <c r="CB6" s="35">
        <f>IF(CB7="",NA(),CB7)</f>
        <v>319.8</v>
      </c>
      <c r="CC6" s="35">
        <f t="shared" ref="CC6:CK6" si="9">IF(CC7="",NA(),CC7)</f>
        <v>321.63</v>
      </c>
      <c r="CD6" s="35">
        <f t="shared" si="9"/>
        <v>232.07</v>
      </c>
      <c r="CE6" s="35">
        <f t="shared" si="9"/>
        <v>260.64</v>
      </c>
      <c r="CF6" s="35">
        <f t="shared" si="9"/>
        <v>266.85000000000002</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48.18</v>
      </c>
      <c r="CN6" s="35">
        <f t="shared" ref="CN6:CV6" si="10">IF(CN7="",NA(),CN7)</f>
        <v>47.35</v>
      </c>
      <c r="CO6" s="35">
        <f t="shared" si="10"/>
        <v>46.6</v>
      </c>
      <c r="CP6" s="35">
        <f t="shared" si="10"/>
        <v>46.79</v>
      </c>
      <c r="CQ6" s="35">
        <f t="shared" si="10"/>
        <v>46.38</v>
      </c>
      <c r="CR6" s="35">
        <f t="shared" si="10"/>
        <v>53.24</v>
      </c>
      <c r="CS6" s="35">
        <f t="shared" si="10"/>
        <v>52.31</v>
      </c>
      <c r="CT6" s="35">
        <f t="shared" si="10"/>
        <v>60.65</v>
      </c>
      <c r="CU6" s="35">
        <f t="shared" si="10"/>
        <v>51.75</v>
      </c>
      <c r="CV6" s="35">
        <f t="shared" si="10"/>
        <v>50.68</v>
      </c>
      <c r="CW6" s="34" t="str">
        <f>IF(CW7="","",IF(CW7="-","【-】","【"&amp;SUBSTITUTE(TEXT(CW7,"#,##0.00"),"-","△")&amp;"】"))</f>
        <v>【52.23】</v>
      </c>
      <c r="CX6" s="35">
        <f>IF(CX7="",NA(),CX7)</f>
        <v>93.97</v>
      </c>
      <c r="CY6" s="35">
        <f t="shared" ref="CY6:DG6" si="11">IF(CY7="",NA(),CY7)</f>
        <v>94.17</v>
      </c>
      <c r="CZ6" s="35">
        <f t="shared" si="11"/>
        <v>94.77</v>
      </c>
      <c r="DA6" s="35">
        <f t="shared" si="11"/>
        <v>98.67</v>
      </c>
      <c r="DB6" s="35">
        <f t="shared" si="11"/>
        <v>95.41</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222135</v>
      </c>
      <c r="D7" s="37">
        <v>47</v>
      </c>
      <c r="E7" s="37">
        <v>17</v>
      </c>
      <c r="F7" s="37">
        <v>5</v>
      </c>
      <c r="G7" s="37">
        <v>0</v>
      </c>
      <c r="H7" s="37" t="s">
        <v>97</v>
      </c>
      <c r="I7" s="37" t="s">
        <v>98</v>
      </c>
      <c r="J7" s="37" t="s">
        <v>99</v>
      </c>
      <c r="K7" s="37" t="s">
        <v>100</v>
      </c>
      <c r="L7" s="37" t="s">
        <v>101</v>
      </c>
      <c r="M7" s="37" t="s">
        <v>102</v>
      </c>
      <c r="N7" s="38" t="s">
        <v>103</v>
      </c>
      <c r="O7" s="38" t="s">
        <v>104</v>
      </c>
      <c r="P7" s="38">
        <v>4.21</v>
      </c>
      <c r="Q7" s="38">
        <v>100</v>
      </c>
      <c r="R7" s="38">
        <v>2786</v>
      </c>
      <c r="S7" s="38">
        <v>117931</v>
      </c>
      <c r="T7" s="38">
        <v>265.69</v>
      </c>
      <c r="U7" s="38">
        <v>443.87</v>
      </c>
      <c r="V7" s="38">
        <v>4967</v>
      </c>
      <c r="W7" s="38">
        <v>2.29</v>
      </c>
      <c r="X7" s="38">
        <v>2169</v>
      </c>
      <c r="Y7" s="38">
        <v>82.02</v>
      </c>
      <c r="Z7" s="38">
        <v>82.05</v>
      </c>
      <c r="AA7" s="38">
        <v>82.05</v>
      </c>
      <c r="AB7" s="38">
        <v>82.21</v>
      </c>
      <c r="AC7" s="38">
        <v>96.14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888.47</v>
      </c>
      <c r="BG7" s="38">
        <v>1230.8699999999999</v>
      </c>
      <c r="BH7" s="38">
        <v>1163.3</v>
      </c>
      <c r="BI7" s="38">
        <v>1110.67</v>
      </c>
      <c r="BJ7" s="38">
        <v>610.52</v>
      </c>
      <c r="BK7" s="38">
        <v>1044.8</v>
      </c>
      <c r="BL7" s="38">
        <v>1081.8</v>
      </c>
      <c r="BM7" s="38">
        <v>974.93</v>
      </c>
      <c r="BN7" s="38">
        <v>855.8</v>
      </c>
      <c r="BO7" s="38">
        <v>789.46</v>
      </c>
      <c r="BP7" s="38">
        <v>747.76</v>
      </c>
      <c r="BQ7" s="38">
        <v>46.33</v>
      </c>
      <c r="BR7" s="38">
        <v>45.82</v>
      </c>
      <c r="BS7" s="38">
        <v>63.28</v>
      </c>
      <c r="BT7" s="38">
        <v>57.77</v>
      </c>
      <c r="BU7" s="38">
        <v>56.16</v>
      </c>
      <c r="BV7" s="38">
        <v>50.82</v>
      </c>
      <c r="BW7" s="38">
        <v>52.19</v>
      </c>
      <c r="BX7" s="38">
        <v>55.32</v>
      </c>
      <c r="BY7" s="38">
        <v>59.8</v>
      </c>
      <c r="BZ7" s="38">
        <v>57.77</v>
      </c>
      <c r="CA7" s="38">
        <v>59.51</v>
      </c>
      <c r="CB7" s="38">
        <v>319.8</v>
      </c>
      <c r="CC7" s="38">
        <v>321.63</v>
      </c>
      <c r="CD7" s="38">
        <v>232.07</v>
      </c>
      <c r="CE7" s="38">
        <v>260.64</v>
      </c>
      <c r="CF7" s="38">
        <v>266.85000000000002</v>
      </c>
      <c r="CG7" s="38">
        <v>300.52</v>
      </c>
      <c r="CH7" s="38">
        <v>296.14</v>
      </c>
      <c r="CI7" s="38">
        <v>283.17</v>
      </c>
      <c r="CJ7" s="38">
        <v>263.76</v>
      </c>
      <c r="CK7" s="38">
        <v>274.35000000000002</v>
      </c>
      <c r="CL7" s="38">
        <v>261.45999999999998</v>
      </c>
      <c r="CM7" s="38">
        <v>48.18</v>
      </c>
      <c r="CN7" s="38">
        <v>47.35</v>
      </c>
      <c r="CO7" s="38">
        <v>46.6</v>
      </c>
      <c r="CP7" s="38">
        <v>46.79</v>
      </c>
      <c r="CQ7" s="38">
        <v>46.38</v>
      </c>
      <c r="CR7" s="38">
        <v>53.24</v>
      </c>
      <c r="CS7" s="38">
        <v>52.31</v>
      </c>
      <c r="CT7" s="38">
        <v>60.65</v>
      </c>
      <c r="CU7" s="38">
        <v>51.75</v>
      </c>
      <c r="CV7" s="38">
        <v>50.68</v>
      </c>
      <c r="CW7" s="38">
        <v>52.23</v>
      </c>
      <c r="CX7" s="38">
        <v>93.97</v>
      </c>
      <c r="CY7" s="38">
        <v>94.17</v>
      </c>
      <c r="CZ7" s="38">
        <v>94.77</v>
      </c>
      <c r="DA7" s="38">
        <v>98.67</v>
      </c>
      <c r="DB7" s="38">
        <v>95.41</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掛川市役所</cp:lastModifiedBy>
  <cp:lastPrinted>2020-02-13T00:46:11Z</cp:lastPrinted>
  <dcterms:created xsi:type="dcterms:W3CDTF">2019-12-05T05:20:18Z</dcterms:created>
  <dcterms:modified xsi:type="dcterms:W3CDTF">2020-02-13T02:20:57Z</dcterms:modified>
  <cp:category/>
</cp:coreProperties>
</file>