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kAgAd6BijZy8A9bfMnjFRTk6sL5jeAIfdtdcpzpFYVmttg74ppKrBafxGr1nJ0pBfGiX8FAPPQdU0y8emrjYg==" workbookSaltValue="BSaqe2pFNNYLsTz2MspNvA==" workbookSpinCount="100000"/>
  <bookViews>
    <workbookView xWindow="0" yWindow="0" windowWidth="20490" windowHeight="7650"/>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<sst xmlns:r="http://schemas.openxmlformats.org/officeDocument/2006/relationships" xmlns="http://schemas.openxmlformats.org/spreadsheetml/2006/main" count="107" uniqueCount="107">
  <si>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</si>
  <si>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</si>
  <si>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</si>
  <si>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</si>
  <si>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</si>
  <si>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</si>
  <si>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</si>
  <si>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</si>
  <si>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</si>
  <si>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</si>
  <si>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</si>
  <si>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</si>
  <si>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</si>
  <si>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</si>
  <si>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</si>
  <si>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</si>
  <si>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</si>
  <si>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</si>
  <si>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</si>
  <si>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</si>
  <si>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</si>
  <si>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</si>
  <si>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</si>
  <si>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</si>
  <si>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</si>
  <si>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</si>
  <si>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</si>
  <si>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</si>
  <si>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</si>
  <si>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</si>
  <si>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</si>
  <si>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</si>
  <si>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</si>
  <si>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</si>
  <si>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</si>
  <si>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</si>
  <si>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</si>
  <si>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</si>
  <si>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</si>
  <si>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</si>
  <si>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</si>
  <si>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</si>
  <si>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</si>
  <si>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</si>
  <si>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</si>
  <si>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</si>
  <si>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</si>
  <si>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</si>
  <si>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</si>
  <si>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</si>
  <si>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</si>
  <si>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</si>
  <si>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</si>
  <si>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</si>
  <si>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</si>
  <si>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</si>
  <si>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</si>
  <si>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</si>
  <si>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</si>
  <si>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</si>
  <si>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</si>
  <si>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</si>
  <si>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</si>
  <si>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</si>
  <si>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</si>
  <si>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</si>
  <si>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</si>
  <si>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</si>
  <si>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</si>
  <si>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</si>
  <si>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</si>
  <si>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</si>
  <si>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</si>
  <si>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</si>
  <si>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</si>
  <si>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</si>
  <si>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</si>
  <si>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</si>
  <si>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</si>
  <si>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</si>
  <si>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</si>
  <si>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</si>
  <si>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</si>
  <si>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</si>
  <si>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</si>
  <si>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</si>
  <si>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</si>
  <si>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</si>
  <si>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</si>
  <si>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</si>
  <si>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</si>
  <si>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</si>
  <si>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三島市</t>
  </si>
  <si>
    <t>法適用</t>
  </si>
  <si>
    <t>水道事業</t>
  </si>
  <si>
    <t>末端給水事業</t>
  </si>
  <si>
    <t>A3</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</si>
  <si>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</si>
  <si>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</si>
  <si>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</si>
  <si>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</si>
  <si>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</si>
  <si>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</si>
  <si>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</si>
  <si>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平成30年度決算には、平成29年10月に実施した料金改定の効果が給水収益に全面的に反映されており、その結果、「経常収支比率」及び「料金回収率」は全国平均を上回る結果となった。
　有収水量は、現在のところ、平成29年度に策定した「三島市水道事業経営戦略」の計画値よりもさらに減少傾向にある。有収率の改善にむけての継続した努力が必要であり、今後も、類似団体平均値を上回る「管路更新率」を維持していきながら、漏水調査や減圧弁の設置などの措置を行っていく。
　なお、施設の老朽化への対処のために多額の建設改良費を要する状況は今後も続いていくため、アセットマネジメントによる投資の合理化等に継続的に取り組んでいきながら、経営の健全化と経営基盤の強化を図っていく。</t>
    <rPh sb="38" eb="41">
      <t>ゼンメンテキ</t>
    </rPh>
    <rPh sb="63" eb="64">
      <t>オヨ</t>
    </rPh>
    <rPh sb="73" eb="75">
      <t>ゼンコク</t>
    </rPh>
    <rPh sb="75" eb="77">
      <t>ヘイキン</t>
    </rPh>
    <rPh sb="78" eb="80">
      <t>ウワマワ</t>
    </rPh>
    <rPh sb="81" eb="83">
      <t>ケッカ</t>
    </rPh>
    <rPh sb="90" eb="92">
      <t>ユウシュウ</t>
    </rPh>
    <rPh sb="92" eb="94">
      <t>スイリョウ</t>
    </rPh>
    <rPh sb="96" eb="98">
      <t>ゲンザイ</t>
    </rPh>
    <rPh sb="128" eb="130">
      <t>ケイカク</t>
    </rPh>
    <rPh sb="130" eb="131">
      <t>チ</t>
    </rPh>
    <rPh sb="137" eb="139">
      <t>ゲンショウ</t>
    </rPh>
    <rPh sb="139" eb="141">
      <t>ケイコウ</t>
    </rPh>
    <rPh sb="149" eb="151">
      <t>カイゼン</t>
    </rPh>
    <rPh sb="156" eb="158">
      <t>ケイゾク</t>
    </rPh>
    <rPh sb="160" eb="162">
      <t>ドリョク</t>
    </rPh>
    <rPh sb="163" eb="165">
      <t>ヒツヨウ</t>
    </rPh>
    <rPh sb="169" eb="171">
      <t>コンゴ</t>
    </rPh>
    <rPh sb="202" eb="204">
      <t>ロウスイ</t>
    </rPh>
    <rPh sb="204" eb="206">
      <t>チョウサ</t>
    </rPh>
    <rPh sb="207" eb="210">
      <t>ゲンアツベン</t>
    </rPh>
    <rPh sb="211" eb="213">
      <t>セッチ</t>
    </rPh>
    <rPh sb="216" eb="218">
      <t>ソチ</t>
    </rPh>
    <rPh sb="219" eb="220">
      <t>オコナ</t>
    </rPh>
    <phoneticPr fontId="1"/>
  </si>
  <si>
    <r>
      <t>　①経常収支比率は、平成29年10月の料金改定により、全国平均を上回った。
　②累積欠損金比率は、今後も0％を維持できる見込みである。
　③流動比率は、料金改定により流動資産が増加した一方で、</t>
    </r>
    <r>
      <rPr>
        <sz val="11"/>
        <color auto="1"/>
        <rFont val="ＭＳ ゴシック"/>
      </rPr>
      <t xml:space="preserve">年度末に完了した工事の清算に伴う未払金の増などにより、類似団体平均値を下回る結果となった。
　④企業債残高対給水収益比率は、料金改定により類似団体平均値に近づいたが、老朽化した施設を順次更新していくにあたり、今後は再び上昇していく見込みである。
　⑤料金回収率は、供給単価が給水原価を下回る原価割れの状態が続いていたが、料金改定により健全化し、全国平均を上回った。
　⑥給水原価は、地下水の利用により、料金改定後もなお類似団体平均値よりも安価に供給を行っているが、分母となる有収水量の減り幅が大きく、今後も上昇傾向は続く見込みである。
　⑦施設利用率は、類似団体平均値を下回っており、近年の水需要の低迷により配水能力を十分に生かし切れていない。なお、分母となる「一日配水能力」には、受水の契約水量が含まれており、数値的な改善が難しい一因となっている。
　⑧有収率は、老朽管率が高いことから類似団体平均値を下回っている。また、平成28年度に実施した簡易水道1事業との統合の影響等により、低下傾向にある。今後も引き続き漏水の早期発見と老朽管の更新に係る取り組みを行っていく。
</t>
    </r>
    <rPh sb="27" eb="29">
      <t>ゼンコク</t>
    </rPh>
    <rPh sb="29" eb="31">
      <t>ヘイキン</t>
    </rPh>
    <rPh sb="32" eb="34">
      <t>ウワマワ</t>
    </rPh>
    <rPh sb="83" eb="85">
      <t>リュウドウ</t>
    </rPh>
    <rPh sb="85" eb="87">
      <t>シサン</t>
    </rPh>
    <rPh sb="88" eb="90">
      <t>ゾウカ</t>
    </rPh>
    <rPh sb="92" eb="94">
      <t>イッポウ</t>
    </rPh>
    <rPh sb="96" eb="99">
      <t>ネンドマツ</t>
    </rPh>
    <rPh sb="100" eb="102">
      <t>カンリョウ</t>
    </rPh>
    <rPh sb="104" eb="106">
      <t>コウジ</t>
    </rPh>
    <rPh sb="107" eb="109">
      <t>セイサン</t>
    </rPh>
    <rPh sb="110" eb="111">
      <t>トモナ</t>
    </rPh>
    <rPh sb="112" eb="115">
      <t>ミバライキン</t>
    </rPh>
    <rPh sb="116" eb="117">
      <t>ゾウ</t>
    </rPh>
    <rPh sb="131" eb="133">
      <t>シタマワ</t>
    </rPh>
    <rPh sb="134" eb="136">
      <t>ケッカ</t>
    </rPh>
    <rPh sb="173" eb="174">
      <t>チカ</t>
    </rPh>
    <rPh sb="184" eb="186">
      <t>シセツ</t>
    </rPh>
    <rPh sb="187" eb="189">
      <t>ジュンジ</t>
    </rPh>
    <rPh sb="189" eb="191">
      <t>コウシン</t>
    </rPh>
    <rPh sb="200" eb="202">
      <t>コンゴ</t>
    </rPh>
    <rPh sb="203" eb="204">
      <t>フタタ</t>
    </rPh>
    <rPh sb="205" eb="207">
      <t>ジョウショウ</t>
    </rPh>
    <rPh sb="211" eb="213">
      <t>ミコ</t>
    </rPh>
    <rPh sb="268" eb="270">
      <t>ゼンコク</t>
    </rPh>
    <rPh sb="270" eb="272">
      <t>ヘイキン</t>
    </rPh>
    <rPh sb="297" eb="299">
      <t>リョウキン</t>
    </rPh>
    <rPh sb="299" eb="301">
      <t>カイテイ</t>
    </rPh>
    <rPh sb="301" eb="302">
      <t>ゴ</t>
    </rPh>
    <rPh sb="427" eb="429">
      <t>１ニチ</t>
    </rPh>
    <rPh sb="437" eb="439">
      <t>ジュスイ</t>
    </rPh>
    <rPh sb="459" eb="460">
      <t>ムズカ</t>
    </rPh>
    <rPh sb="462" eb="464">
      <t>イチイン</t>
    </rPh>
    <rPh sb="533" eb="534">
      <t>トウ</t>
    </rPh>
    <rPh sb="540" eb="542">
      <t>ケイコウ</t>
    </rPh>
    <phoneticPr fontId="1"/>
  </si>
  <si>
    <r>
      <t>　①有形固定資産減価償却率は、類似団体と比べ若干高いが、ほぼ平均的な数字となっている。
　②管路経年化率は、全国平均や類似団体平均値と比較すると、著しく数値が高い状況である。この問題への取り組みの結果として、全国平均や類似団体平均値を上回る③管路更新率となっているが、新たに</t>
    </r>
    <r>
      <rPr>
        <sz val="11"/>
        <color auto="1"/>
        <rFont val="ＭＳ ゴシック"/>
      </rPr>
      <t>耐用年数を超える管の延長が長いため、②管路経年化率としては、わずかな改善を示す程度に止まっている。一方、高い③管路更新率を維持することで、耐震管率は年々向上していく計画となっている。</t>
    </r>
    <rPh sb="93" eb="94">
      <t>ト</t>
    </rPh>
    <rPh sb="95" eb="96">
      <t>ク</t>
    </rPh>
    <rPh sb="98" eb="100">
      <t>ケッカ</t>
    </rPh>
    <rPh sb="134" eb="135">
      <t>アラ</t>
    </rPh>
    <rPh sb="137" eb="139">
      <t>タイヨウ</t>
    </rPh>
    <rPh sb="139" eb="141">
      <t>ネンスウ</t>
    </rPh>
    <rPh sb="142" eb="143">
      <t>コ</t>
    </rPh>
    <rPh sb="145" eb="146">
      <t>カン</t>
    </rPh>
    <rPh sb="147" eb="149">
      <t>エンチョウ</t>
    </rPh>
    <rPh sb="150" eb="151">
      <t>ナガ</t>
    </rPh>
    <rPh sb="171" eb="173">
      <t>カイゼン</t>
    </rPh>
    <rPh sb="174" eb="175">
      <t>シメ</t>
    </rPh>
    <rPh sb="176" eb="178">
      <t>テイド</t>
    </rPh>
    <rPh sb="179" eb="180">
      <t>トド</t>
    </rPh>
    <rPh sb="186" eb="188">
      <t>イッポウ</t>
    </rPh>
    <rPh sb="189" eb="190">
      <t>タカ</t>
    </rPh>
    <rPh sb="198" eb="200">
      <t>イジ</t>
    </rPh>
    <rPh sb="208" eb="209">
      <t>カン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</si>
</sst>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auto="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c:v>
                </c:pt>
                <c:pt idx="1">
                  <c:v>1.32</c:v>
                </c:pt>
                <c:pt idx="2">
                  <c:v>2.1800000000000002</c:v>
                </c:pt>
                <c:pt idx="3">
                  <c:v>1.33</c:v>
                </c:pt>
                <c:pt idx="4">
                  <c:v>1.47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0.75</c:v>
                </c:pt>
                <c:pt idx="1">
                  <c:v>0.95</c:v>
                </c:pt>
                <c:pt idx="2">
                  <c:v>0.74</c:v>
                </c:pt>
                <c:pt idx="3">
                  <c:v>0.74</c:v>
                </c:pt>
                <c:pt idx="4">
                  <c:v>0.72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54.94</c:v>
                </c:pt>
                <c:pt idx="1">
                  <c:v>53.71</c:v>
                </c:pt>
                <c:pt idx="2">
                  <c:v>53.44</c:v>
                </c:pt>
                <c:pt idx="3">
                  <c:v>54.18</c:v>
                </c:pt>
                <c:pt idx="4">
                  <c:v>53.51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62.12</c:v>
                </c:pt>
                <c:pt idx="1">
                  <c:v>62.26</c:v>
                </c:pt>
                <c:pt idx="2">
                  <c:v>62.1</c:v>
                </c:pt>
                <c:pt idx="3">
                  <c:v>62.38</c:v>
                </c:pt>
                <c:pt idx="4">
                  <c:v>62.83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82.76</c:v>
                </c:pt>
                <c:pt idx="1">
                  <c:v>83.14</c:v>
                </c:pt>
                <c:pt idx="2">
                  <c:v>83.86</c:v>
                </c:pt>
                <c:pt idx="3">
                  <c:v>82.39</c:v>
                </c:pt>
                <c:pt idx="4">
                  <c:v>81.7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89.45</c:v>
                </c:pt>
                <c:pt idx="1">
                  <c:v>89.5</c:v>
                </c:pt>
                <c:pt idx="2">
                  <c:v>89.52</c:v>
                </c:pt>
                <c:pt idx="3">
                  <c:v>89.17</c:v>
                </c:pt>
                <c:pt idx="4">
                  <c:v>88.86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99.64</c:v>
                </c:pt>
                <c:pt idx="1">
                  <c:v>99.17</c:v>
                </c:pt>
                <c:pt idx="2">
                  <c:v>108.68</c:v>
                </c:pt>
                <c:pt idx="3">
                  <c:v>108.18</c:v>
                </c:pt>
                <c:pt idx="4">
                  <c:v>124.26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113.11</c:v>
                </c:pt>
                <c:pt idx="1">
                  <c:v>114</c:v>
                </c:pt>
                <c:pt idx="2">
                  <c:v>114</c:v>
                </c:pt>
                <c:pt idx="3">
                  <c:v>113.68</c:v>
                </c:pt>
                <c:pt idx="4">
                  <c:v>113.82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45.34</c:v>
                </c:pt>
                <c:pt idx="1">
                  <c:v>45.7</c:v>
                </c:pt>
                <c:pt idx="2">
                  <c:v>46.81</c:v>
                </c:pt>
                <c:pt idx="3">
                  <c:v>47.59</c:v>
                </c:pt>
                <c:pt idx="4">
                  <c:v>48.27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44.91</c:v>
                </c:pt>
                <c:pt idx="1">
                  <c:v>45.89</c:v>
                </c:pt>
                <c:pt idx="2">
                  <c:v>46.58</c:v>
                </c:pt>
                <c:pt idx="3">
                  <c:v>46.99</c:v>
                </c:pt>
                <c:pt idx="4">
                  <c:v>47.89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31.84</c:v>
                </c:pt>
                <c:pt idx="1">
                  <c:v>32.65</c:v>
                </c:pt>
                <c:pt idx="2">
                  <c:v>32.78</c:v>
                </c:pt>
                <c:pt idx="3">
                  <c:v>32.33</c:v>
                </c:pt>
                <c:pt idx="4">
                  <c:v>31.3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12.03</c:v>
                </c:pt>
                <c:pt idx="1">
                  <c:v>13.14</c:v>
                </c:pt>
                <c:pt idx="2">
                  <c:v>14.45</c:v>
                </c:pt>
                <c:pt idx="3">
                  <c:v>15.83</c:v>
                </c:pt>
                <c:pt idx="4">
                  <c:v>16.899999999999999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formatCode="#,##0.00;&quot;△&quot;#,##0.00">
                  <c:v>0</c:v>
                </c:pt>
                <c:pt idx="1">
                  <c:v>3.e-002</c:v>
                </c:pt>
                <c:pt idx="2">
                  <c:v>0.23</c:v>
                </c:pt>
                <c:pt idx="3">
                  <c:v>3.e-002</c:v>
                </c:pt>
                <c:pt idx="4" formatCode="#,##0.00;&quot;△&quot;#,##0.00">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347.58</c:v>
                </c:pt>
                <c:pt idx="1">
                  <c:v>339.78</c:v>
                </c:pt>
                <c:pt idx="2">
                  <c:v>318.27</c:v>
                </c:pt>
                <c:pt idx="3">
                  <c:v>349.78</c:v>
                </c:pt>
                <c:pt idx="4">
                  <c:v>304.77999999999997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344.19</c:v>
                </c:pt>
                <c:pt idx="1">
                  <c:v>352.05</c:v>
                </c:pt>
                <c:pt idx="2">
                  <c:v>349.04</c:v>
                </c:pt>
                <c:pt idx="3">
                  <c:v>337.49</c:v>
                </c:pt>
                <c:pt idx="4">
                  <c:v>335.6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285.08999999999997</c:v>
                </c:pt>
                <c:pt idx="1">
                  <c:v>291.35000000000002</c:v>
                </c:pt>
                <c:pt idx="2">
                  <c:v>289.47000000000003</c:v>
                </c:pt>
                <c:pt idx="3">
                  <c:v>291.73</c:v>
                </c:pt>
                <c:pt idx="4">
                  <c:v>260.22000000000003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252.09</c:v>
                </c:pt>
                <c:pt idx="1">
                  <c:v>250.76</c:v>
                </c:pt>
                <c:pt idx="2">
                  <c:v>254.54</c:v>
                </c:pt>
                <c:pt idx="3">
                  <c:v>265.92</c:v>
                </c:pt>
                <c:pt idx="4">
                  <c:v>258.26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93.82</c:v>
                </c:pt>
                <c:pt idx="1">
                  <c:v>92.42</c:v>
                </c:pt>
                <c:pt idx="2">
                  <c:v>93.92</c:v>
                </c:pt>
                <c:pt idx="3">
                  <c:v>102.68</c:v>
                </c:pt>
                <c:pt idx="4">
                  <c:v>120.3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106.22</c:v>
                </c:pt>
                <c:pt idx="1">
                  <c:v>106.69</c:v>
                </c:pt>
                <c:pt idx="2">
                  <c:v>106.52</c:v>
                </c:pt>
                <c:pt idx="3">
                  <c:v>105.86</c:v>
                </c:pt>
                <c:pt idx="4">
                  <c:v>106.07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92.7</c:v>
                </c:pt>
                <c:pt idx="1">
                  <c:v>94.02</c:v>
                </c:pt>
                <c:pt idx="2">
                  <c:v>92.48</c:v>
                </c:pt>
                <c:pt idx="3">
                  <c:v>94.04</c:v>
                </c:pt>
                <c:pt idx="4">
                  <c:v>96.89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三島市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非設置</v>
      </c>
      <c r="AE8" s="28"/>
      <c r="AF8" s="28"/>
      <c r="AG8" s="28"/>
      <c r="AH8" s="28"/>
      <c r="AI8" s="28"/>
      <c r="AJ8" s="28"/>
      <c r="AK8" s="18"/>
      <c r="AL8" s="31">
        <f>データ!$R$6</f>
        <v>110352</v>
      </c>
      <c r="AM8" s="31"/>
      <c r="AN8" s="31"/>
      <c r="AO8" s="31"/>
      <c r="AP8" s="31"/>
      <c r="AQ8" s="31"/>
      <c r="AR8" s="31"/>
      <c r="AS8" s="31"/>
      <c r="AT8" s="7">
        <f>データ!$S$6</f>
        <v>62.02</v>
      </c>
      <c r="AU8" s="15"/>
      <c r="AV8" s="15"/>
      <c r="AW8" s="15"/>
      <c r="AX8" s="15"/>
      <c r="AY8" s="15"/>
      <c r="AZ8" s="15"/>
      <c r="BA8" s="15"/>
      <c r="BB8" s="29">
        <f>データ!$T$6</f>
        <v>1779.3</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67.63</v>
      </c>
      <c r="J10" s="15"/>
      <c r="K10" s="15"/>
      <c r="L10" s="15"/>
      <c r="M10" s="15"/>
      <c r="N10" s="15"/>
      <c r="O10" s="26"/>
      <c r="P10" s="29">
        <f>データ!$P$6</f>
        <v>99.96</v>
      </c>
      <c r="Q10" s="29"/>
      <c r="R10" s="29"/>
      <c r="S10" s="29"/>
      <c r="T10" s="29"/>
      <c r="U10" s="29"/>
      <c r="V10" s="29"/>
      <c r="W10" s="31">
        <f>データ!$Q$6</f>
        <v>2150</v>
      </c>
      <c r="X10" s="31"/>
      <c r="Y10" s="31"/>
      <c r="Z10" s="31"/>
      <c r="AA10" s="31"/>
      <c r="AB10" s="31"/>
      <c r="AC10" s="31"/>
      <c r="AD10" s="2"/>
      <c r="AE10" s="2"/>
      <c r="AF10" s="2"/>
      <c r="AG10" s="2"/>
      <c r="AH10" s="18"/>
      <c r="AI10" s="18"/>
      <c r="AJ10" s="18"/>
      <c r="AK10" s="18"/>
      <c r="AL10" s="31">
        <f>データ!$U$6</f>
        <v>109922</v>
      </c>
      <c r="AM10" s="31"/>
      <c r="AN10" s="31"/>
      <c r="AO10" s="31"/>
      <c r="AP10" s="31"/>
      <c r="AQ10" s="31"/>
      <c r="AR10" s="31"/>
      <c r="AS10" s="31"/>
      <c r="AT10" s="7">
        <f>データ!$V$6</f>
        <v>29.29</v>
      </c>
      <c r="AU10" s="15"/>
      <c r="AV10" s="15"/>
      <c r="AW10" s="15"/>
      <c r="AX10" s="15"/>
      <c r="AY10" s="15"/>
      <c r="AZ10" s="15"/>
      <c r="BA10" s="15"/>
      <c r="BB10" s="29">
        <f>データ!$W$6</f>
        <v>3752.88</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105</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106</v>
      </c>
      <c r="BM47" s="54"/>
      <c r="BN47" s="54"/>
      <c r="BO47" s="54"/>
      <c r="BP47" s="54"/>
      <c r="BQ47" s="54"/>
      <c r="BR47" s="54"/>
      <c r="BS47" s="54"/>
      <c r="BT47" s="54"/>
      <c r="BU47" s="54"/>
      <c r="BV47" s="54"/>
      <c r="BW47" s="54"/>
      <c r="BX47" s="54"/>
      <c r="BY47" s="54"/>
      <c r="BZ47" s="69"/>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4"/>
      <c r="BN48" s="54"/>
      <c r="BO48" s="54"/>
      <c r="BP48" s="54"/>
      <c r="BQ48" s="54"/>
      <c r="BR48" s="54"/>
      <c r="BS48" s="54"/>
      <c r="BT48" s="54"/>
      <c r="BU48" s="54"/>
      <c r="BV48" s="54"/>
      <c r="BW48" s="54"/>
      <c r="BX48" s="54"/>
      <c r="BY48" s="54"/>
      <c r="BZ48" s="69"/>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4"/>
      <c r="BN49" s="54"/>
      <c r="BO49" s="54"/>
      <c r="BP49" s="54"/>
      <c r="BQ49" s="54"/>
      <c r="BR49" s="54"/>
      <c r="BS49" s="54"/>
      <c r="BT49" s="54"/>
      <c r="BU49" s="54"/>
      <c r="BV49" s="54"/>
      <c r="BW49" s="54"/>
      <c r="BX49" s="54"/>
      <c r="BY49" s="54"/>
      <c r="BZ49" s="69"/>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4"/>
      <c r="BN50" s="54"/>
      <c r="BO50" s="54"/>
      <c r="BP50" s="54"/>
      <c r="BQ50" s="54"/>
      <c r="BR50" s="54"/>
      <c r="BS50" s="54"/>
      <c r="BT50" s="54"/>
      <c r="BU50" s="54"/>
      <c r="BV50" s="54"/>
      <c r="BW50" s="54"/>
      <c r="BX50" s="54"/>
      <c r="BY50" s="54"/>
      <c r="BZ50" s="69"/>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4"/>
      <c r="BN51" s="54"/>
      <c r="BO51" s="54"/>
      <c r="BP51" s="54"/>
      <c r="BQ51" s="54"/>
      <c r="BR51" s="54"/>
      <c r="BS51" s="54"/>
      <c r="BT51" s="54"/>
      <c r="BU51" s="54"/>
      <c r="BV51" s="54"/>
      <c r="BW51" s="54"/>
      <c r="BX51" s="54"/>
      <c r="BY51" s="54"/>
      <c r="BZ51" s="69"/>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4"/>
      <c r="BN52" s="54"/>
      <c r="BO52" s="54"/>
      <c r="BP52" s="54"/>
      <c r="BQ52" s="54"/>
      <c r="BR52" s="54"/>
      <c r="BS52" s="54"/>
      <c r="BT52" s="54"/>
      <c r="BU52" s="54"/>
      <c r="BV52" s="54"/>
      <c r="BW52" s="54"/>
      <c r="BX52" s="54"/>
      <c r="BY52" s="54"/>
      <c r="BZ52" s="69"/>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4"/>
      <c r="BN53" s="54"/>
      <c r="BO53" s="54"/>
      <c r="BP53" s="54"/>
      <c r="BQ53" s="54"/>
      <c r="BR53" s="54"/>
      <c r="BS53" s="54"/>
      <c r="BT53" s="54"/>
      <c r="BU53" s="54"/>
      <c r="BV53" s="54"/>
      <c r="BW53" s="54"/>
      <c r="BX53" s="54"/>
      <c r="BY53" s="54"/>
      <c r="BZ53" s="69"/>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4"/>
      <c r="BN54" s="54"/>
      <c r="BO54" s="54"/>
      <c r="BP54" s="54"/>
      <c r="BQ54" s="54"/>
      <c r="BR54" s="54"/>
      <c r="BS54" s="54"/>
      <c r="BT54" s="54"/>
      <c r="BU54" s="54"/>
      <c r="BV54" s="54"/>
      <c r="BW54" s="54"/>
      <c r="BX54" s="54"/>
      <c r="BY54" s="54"/>
      <c r="BZ54" s="69"/>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4"/>
      <c r="BN55" s="54"/>
      <c r="BO55" s="54"/>
      <c r="BP55" s="54"/>
      <c r="BQ55" s="54"/>
      <c r="BR55" s="54"/>
      <c r="BS55" s="54"/>
      <c r="BT55" s="54"/>
      <c r="BU55" s="54"/>
      <c r="BV55" s="54"/>
      <c r="BW55" s="54"/>
      <c r="BX55" s="54"/>
      <c r="BY55" s="54"/>
      <c r="BZ55" s="69"/>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4"/>
      <c r="BN56" s="54"/>
      <c r="BO56" s="54"/>
      <c r="BP56" s="54"/>
      <c r="BQ56" s="54"/>
      <c r="BR56" s="54"/>
      <c r="BS56" s="54"/>
      <c r="BT56" s="54"/>
      <c r="BU56" s="54"/>
      <c r="BV56" s="54"/>
      <c r="BW56" s="54"/>
      <c r="BX56" s="54"/>
      <c r="BY56" s="54"/>
      <c r="BZ56" s="69"/>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4"/>
      <c r="BN57" s="54"/>
      <c r="BO57" s="54"/>
      <c r="BP57" s="54"/>
      <c r="BQ57" s="54"/>
      <c r="BR57" s="54"/>
      <c r="BS57" s="54"/>
      <c r="BT57" s="54"/>
      <c r="BU57" s="54"/>
      <c r="BV57" s="54"/>
      <c r="BW57" s="54"/>
      <c r="BX57" s="54"/>
      <c r="BY57" s="54"/>
      <c r="BZ57" s="69"/>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4"/>
      <c r="BN58" s="54"/>
      <c r="BO58" s="54"/>
      <c r="BP58" s="54"/>
      <c r="BQ58" s="54"/>
      <c r="BR58" s="54"/>
      <c r="BS58" s="54"/>
      <c r="BT58" s="54"/>
      <c r="BU58" s="54"/>
      <c r="BV58" s="54"/>
      <c r="BW58" s="54"/>
      <c r="BX58" s="54"/>
      <c r="BY58" s="54"/>
      <c r="BZ58" s="69"/>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4"/>
      <c r="BN59" s="54"/>
      <c r="BO59" s="54"/>
      <c r="BP59" s="54"/>
      <c r="BQ59" s="54"/>
      <c r="BR59" s="54"/>
      <c r="BS59" s="54"/>
      <c r="BT59" s="54"/>
      <c r="BU59" s="54"/>
      <c r="BV59" s="54"/>
      <c r="BW59" s="54"/>
      <c r="BX59" s="54"/>
      <c r="BY59" s="54"/>
      <c r="BZ59" s="69"/>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4"/>
      <c r="BN60" s="54"/>
      <c r="BO60" s="54"/>
      <c r="BP60" s="54"/>
      <c r="BQ60" s="54"/>
      <c r="BR60" s="54"/>
      <c r="BS60" s="54"/>
      <c r="BT60" s="54"/>
      <c r="BU60" s="54"/>
      <c r="BV60" s="54"/>
      <c r="BW60" s="54"/>
      <c r="BX60" s="54"/>
      <c r="BY60" s="54"/>
      <c r="BZ60" s="69"/>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4"/>
      <c r="BN61" s="54"/>
      <c r="BO61" s="54"/>
      <c r="BP61" s="54"/>
      <c r="BQ61" s="54"/>
      <c r="BR61" s="54"/>
      <c r="BS61" s="54"/>
      <c r="BT61" s="54"/>
      <c r="BU61" s="54"/>
      <c r="BV61" s="54"/>
      <c r="BW61" s="54"/>
      <c r="BX61" s="54"/>
      <c r="BY61" s="54"/>
      <c r="BZ61" s="69"/>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4"/>
      <c r="BN62" s="54"/>
      <c r="BO62" s="54"/>
      <c r="BP62" s="54"/>
      <c r="BQ62" s="54"/>
      <c r="BR62" s="54"/>
      <c r="BS62" s="54"/>
      <c r="BT62" s="54"/>
      <c r="BU62" s="54"/>
      <c r="BV62" s="54"/>
      <c r="BW62" s="54"/>
      <c r="BX62" s="54"/>
      <c r="BY62" s="54"/>
      <c r="BZ62" s="69"/>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4"/>
      <c r="BN63" s="54"/>
      <c r="BO63" s="54"/>
      <c r="BP63" s="54"/>
      <c r="BQ63" s="54"/>
      <c r="BR63" s="54"/>
      <c r="BS63" s="54"/>
      <c r="BT63" s="54"/>
      <c r="BU63" s="54"/>
      <c r="BV63" s="54"/>
      <c r="BW63" s="54"/>
      <c r="BX63" s="54"/>
      <c r="BY63" s="54"/>
      <c r="BZ63" s="69"/>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104</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YKWC3daUe0IKYLaw/E9wEap/PUb+srFz9gKdE36F50xmVenfaM3CZCqRQKTrBne9ziMiTXoI2QGXx+gUxTCxZw==" saltValue="fL2gtQ00Dn5zXMPiHYjbP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52</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54</v>
      </c>
      <c r="B3" s="75" t="s">
        <v>55</v>
      </c>
      <c r="C3" s="75" t="s">
        <v>39</v>
      </c>
      <c r="D3" s="75" t="s">
        <v>21</v>
      </c>
      <c r="E3" s="75" t="s">
        <v>30</v>
      </c>
      <c r="F3" s="75" t="s">
        <v>46</v>
      </c>
      <c r="G3" s="75" t="s">
        <v>56</v>
      </c>
      <c r="H3" s="82" t="s">
        <v>9</v>
      </c>
      <c r="I3" s="85"/>
      <c r="J3" s="85"/>
      <c r="K3" s="85"/>
      <c r="L3" s="85"/>
      <c r="M3" s="85"/>
      <c r="N3" s="85"/>
      <c r="O3" s="85"/>
      <c r="P3" s="85"/>
      <c r="Q3" s="85"/>
      <c r="R3" s="85"/>
      <c r="S3" s="85"/>
      <c r="T3" s="85"/>
      <c r="U3" s="85"/>
      <c r="V3" s="85"/>
      <c r="W3" s="89"/>
      <c r="X3" s="91" t="s">
        <v>57</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53</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58</v>
      </c>
      <c r="AU4" s="92"/>
      <c r="AV4" s="92"/>
      <c r="AW4" s="92"/>
      <c r="AX4" s="92"/>
      <c r="AY4" s="92"/>
      <c r="AZ4" s="92"/>
      <c r="BA4" s="92"/>
      <c r="BB4" s="92"/>
      <c r="BC4" s="92"/>
      <c r="BD4" s="92"/>
      <c r="BE4" s="92" t="s">
        <v>36</v>
      </c>
      <c r="BF4" s="92"/>
      <c r="BG4" s="92"/>
      <c r="BH4" s="92"/>
      <c r="BI4" s="92"/>
      <c r="BJ4" s="92"/>
      <c r="BK4" s="92"/>
      <c r="BL4" s="92"/>
      <c r="BM4" s="92"/>
      <c r="BN4" s="92"/>
      <c r="BO4" s="92"/>
      <c r="BP4" s="92" t="s">
        <v>59</v>
      </c>
      <c r="BQ4" s="92"/>
      <c r="BR4" s="92"/>
      <c r="BS4" s="92"/>
      <c r="BT4" s="92"/>
      <c r="BU4" s="92"/>
      <c r="BV4" s="92"/>
      <c r="BW4" s="92"/>
      <c r="BX4" s="92"/>
      <c r="BY4" s="92"/>
      <c r="BZ4" s="92"/>
      <c r="CA4" s="92" t="s">
        <v>60</v>
      </c>
      <c r="CB4" s="92"/>
      <c r="CC4" s="92"/>
      <c r="CD4" s="92"/>
      <c r="CE4" s="92"/>
      <c r="CF4" s="92"/>
      <c r="CG4" s="92"/>
      <c r="CH4" s="92"/>
      <c r="CI4" s="92"/>
      <c r="CJ4" s="92"/>
      <c r="CK4" s="92"/>
      <c r="CL4" s="92" t="s">
        <v>61</v>
      </c>
      <c r="CM4" s="92"/>
      <c r="CN4" s="92"/>
      <c r="CO4" s="92"/>
      <c r="CP4" s="92"/>
      <c r="CQ4" s="92"/>
      <c r="CR4" s="92"/>
      <c r="CS4" s="92"/>
      <c r="CT4" s="92"/>
      <c r="CU4" s="92"/>
      <c r="CV4" s="92"/>
      <c r="CW4" s="92" t="s">
        <v>62</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64</v>
      </c>
      <c r="EE4" s="92"/>
      <c r="EF4" s="92"/>
      <c r="EG4" s="92"/>
      <c r="EH4" s="92"/>
      <c r="EI4" s="92"/>
      <c r="EJ4" s="92"/>
      <c r="EK4" s="92"/>
      <c r="EL4" s="92"/>
      <c r="EM4" s="92"/>
      <c r="EN4" s="92"/>
    </row>
    <row r="5" spans="1:144">
      <c r="A5" s="73" t="s">
        <v>65</v>
      </c>
      <c r="B5" s="77"/>
      <c r="C5" s="77"/>
      <c r="D5" s="77"/>
      <c r="E5" s="77"/>
      <c r="F5" s="77"/>
      <c r="G5" s="77"/>
      <c r="H5" s="84" t="s">
        <v>63</v>
      </c>
      <c r="I5" s="84" t="s">
        <v>66</v>
      </c>
      <c r="J5" s="84" t="s">
        <v>67</v>
      </c>
      <c r="K5" s="84" t="s">
        <v>68</v>
      </c>
      <c r="L5" s="84" t="s">
        <v>69</v>
      </c>
      <c r="M5" s="84" t="s">
        <v>13</v>
      </c>
      <c r="N5" s="84" t="s">
        <v>70</v>
      </c>
      <c r="O5" s="84" t="s">
        <v>71</v>
      </c>
      <c r="P5" s="84" t="s">
        <v>72</v>
      </c>
      <c r="Q5" s="84" t="s">
        <v>73</v>
      </c>
      <c r="R5" s="84" t="s">
        <v>74</v>
      </c>
      <c r="S5" s="84" t="s">
        <v>75</v>
      </c>
      <c r="T5" s="84" t="s">
        <v>76</v>
      </c>
      <c r="U5" s="84" t="s">
        <v>77</v>
      </c>
      <c r="V5" s="84" t="s">
        <v>78</v>
      </c>
      <c r="W5" s="84" t="s">
        <v>79</v>
      </c>
      <c r="X5" s="84" t="s">
        <v>80</v>
      </c>
      <c r="Y5" s="84" t="s">
        <v>81</v>
      </c>
      <c r="Z5" s="84" t="s">
        <v>82</v>
      </c>
      <c r="AA5" s="84" t="s">
        <v>83</v>
      </c>
      <c r="AB5" s="84" t="s">
        <v>84</v>
      </c>
      <c r="AC5" s="84" t="s">
        <v>85</v>
      </c>
      <c r="AD5" s="84" t="s">
        <v>86</v>
      </c>
      <c r="AE5" s="84" t="s">
        <v>87</v>
      </c>
      <c r="AF5" s="84" t="s">
        <v>88</v>
      </c>
      <c r="AG5" s="84" t="s">
        <v>89</v>
      </c>
      <c r="AH5" s="84" t="s">
        <v>3</v>
      </c>
      <c r="AI5" s="84" t="s">
        <v>80</v>
      </c>
      <c r="AJ5" s="84" t="s">
        <v>81</v>
      </c>
      <c r="AK5" s="84" t="s">
        <v>82</v>
      </c>
      <c r="AL5" s="84" t="s">
        <v>83</v>
      </c>
      <c r="AM5" s="84" t="s">
        <v>84</v>
      </c>
      <c r="AN5" s="84" t="s">
        <v>85</v>
      </c>
      <c r="AO5" s="84" t="s">
        <v>86</v>
      </c>
      <c r="AP5" s="84" t="s">
        <v>87</v>
      </c>
      <c r="AQ5" s="84" t="s">
        <v>88</v>
      </c>
      <c r="AR5" s="84" t="s">
        <v>89</v>
      </c>
      <c r="AS5" s="84" t="s">
        <v>90</v>
      </c>
      <c r="AT5" s="84" t="s">
        <v>80</v>
      </c>
      <c r="AU5" s="84" t="s">
        <v>81</v>
      </c>
      <c r="AV5" s="84" t="s">
        <v>82</v>
      </c>
      <c r="AW5" s="84" t="s">
        <v>83</v>
      </c>
      <c r="AX5" s="84" t="s">
        <v>84</v>
      </c>
      <c r="AY5" s="84" t="s">
        <v>85</v>
      </c>
      <c r="AZ5" s="84" t="s">
        <v>86</v>
      </c>
      <c r="BA5" s="84" t="s">
        <v>87</v>
      </c>
      <c r="BB5" s="84" t="s">
        <v>88</v>
      </c>
      <c r="BC5" s="84" t="s">
        <v>89</v>
      </c>
      <c r="BD5" s="84" t="s">
        <v>90</v>
      </c>
      <c r="BE5" s="84" t="s">
        <v>80</v>
      </c>
      <c r="BF5" s="84" t="s">
        <v>81</v>
      </c>
      <c r="BG5" s="84" t="s">
        <v>82</v>
      </c>
      <c r="BH5" s="84" t="s">
        <v>83</v>
      </c>
      <c r="BI5" s="84" t="s">
        <v>84</v>
      </c>
      <c r="BJ5" s="84" t="s">
        <v>85</v>
      </c>
      <c r="BK5" s="84" t="s">
        <v>86</v>
      </c>
      <c r="BL5" s="84" t="s">
        <v>87</v>
      </c>
      <c r="BM5" s="84" t="s">
        <v>88</v>
      </c>
      <c r="BN5" s="84" t="s">
        <v>89</v>
      </c>
      <c r="BO5" s="84" t="s">
        <v>90</v>
      </c>
      <c r="BP5" s="84" t="s">
        <v>80</v>
      </c>
      <c r="BQ5" s="84" t="s">
        <v>81</v>
      </c>
      <c r="BR5" s="84" t="s">
        <v>82</v>
      </c>
      <c r="BS5" s="84" t="s">
        <v>83</v>
      </c>
      <c r="BT5" s="84" t="s">
        <v>84</v>
      </c>
      <c r="BU5" s="84" t="s">
        <v>85</v>
      </c>
      <c r="BV5" s="84" t="s">
        <v>86</v>
      </c>
      <c r="BW5" s="84" t="s">
        <v>87</v>
      </c>
      <c r="BX5" s="84" t="s">
        <v>88</v>
      </c>
      <c r="BY5" s="84" t="s">
        <v>89</v>
      </c>
      <c r="BZ5" s="84" t="s">
        <v>90</v>
      </c>
      <c r="CA5" s="84" t="s">
        <v>80</v>
      </c>
      <c r="CB5" s="84" t="s">
        <v>81</v>
      </c>
      <c r="CC5" s="84" t="s">
        <v>82</v>
      </c>
      <c r="CD5" s="84" t="s">
        <v>83</v>
      </c>
      <c r="CE5" s="84" t="s">
        <v>84</v>
      </c>
      <c r="CF5" s="84" t="s">
        <v>85</v>
      </c>
      <c r="CG5" s="84" t="s">
        <v>86</v>
      </c>
      <c r="CH5" s="84" t="s">
        <v>87</v>
      </c>
      <c r="CI5" s="84" t="s">
        <v>88</v>
      </c>
      <c r="CJ5" s="84" t="s">
        <v>89</v>
      </c>
      <c r="CK5" s="84" t="s">
        <v>90</v>
      </c>
      <c r="CL5" s="84" t="s">
        <v>80</v>
      </c>
      <c r="CM5" s="84" t="s">
        <v>81</v>
      </c>
      <c r="CN5" s="84" t="s">
        <v>82</v>
      </c>
      <c r="CO5" s="84" t="s">
        <v>83</v>
      </c>
      <c r="CP5" s="84" t="s">
        <v>84</v>
      </c>
      <c r="CQ5" s="84" t="s">
        <v>85</v>
      </c>
      <c r="CR5" s="84" t="s">
        <v>86</v>
      </c>
      <c r="CS5" s="84" t="s">
        <v>87</v>
      </c>
      <c r="CT5" s="84" t="s">
        <v>88</v>
      </c>
      <c r="CU5" s="84" t="s">
        <v>89</v>
      </c>
      <c r="CV5" s="84" t="s">
        <v>90</v>
      </c>
      <c r="CW5" s="84" t="s">
        <v>80</v>
      </c>
      <c r="CX5" s="84" t="s">
        <v>81</v>
      </c>
      <c r="CY5" s="84" t="s">
        <v>82</v>
      </c>
      <c r="CZ5" s="84" t="s">
        <v>83</v>
      </c>
      <c r="DA5" s="84" t="s">
        <v>84</v>
      </c>
      <c r="DB5" s="84" t="s">
        <v>85</v>
      </c>
      <c r="DC5" s="84" t="s">
        <v>86</v>
      </c>
      <c r="DD5" s="84" t="s">
        <v>87</v>
      </c>
      <c r="DE5" s="84" t="s">
        <v>88</v>
      </c>
      <c r="DF5" s="84" t="s">
        <v>89</v>
      </c>
      <c r="DG5" s="84" t="s">
        <v>90</v>
      </c>
      <c r="DH5" s="84" t="s">
        <v>80</v>
      </c>
      <c r="DI5" s="84" t="s">
        <v>81</v>
      </c>
      <c r="DJ5" s="84" t="s">
        <v>82</v>
      </c>
      <c r="DK5" s="84" t="s">
        <v>83</v>
      </c>
      <c r="DL5" s="84" t="s">
        <v>84</v>
      </c>
      <c r="DM5" s="84" t="s">
        <v>85</v>
      </c>
      <c r="DN5" s="84" t="s">
        <v>86</v>
      </c>
      <c r="DO5" s="84" t="s">
        <v>87</v>
      </c>
      <c r="DP5" s="84" t="s">
        <v>88</v>
      </c>
      <c r="DQ5" s="84" t="s">
        <v>89</v>
      </c>
      <c r="DR5" s="84" t="s">
        <v>90</v>
      </c>
      <c r="DS5" s="84" t="s">
        <v>80</v>
      </c>
      <c r="DT5" s="84" t="s">
        <v>81</v>
      </c>
      <c r="DU5" s="84" t="s">
        <v>82</v>
      </c>
      <c r="DV5" s="84" t="s">
        <v>83</v>
      </c>
      <c r="DW5" s="84" t="s">
        <v>84</v>
      </c>
      <c r="DX5" s="84" t="s">
        <v>85</v>
      </c>
      <c r="DY5" s="84" t="s">
        <v>86</v>
      </c>
      <c r="DZ5" s="84" t="s">
        <v>87</v>
      </c>
      <c r="EA5" s="84" t="s">
        <v>88</v>
      </c>
      <c r="EB5" s="84" t="s">
        <v>89</v>
      </c>
      <c r="EC5" s="84" t="s">
        <v>90</v>
      </c>
      <c r="ED5" s="84" t="s">
        <v>80</v>
      </c>
      <c r="EE5" s="84" t="s">
        <v>81</v>
      </c>
      <c r="EF5" s="84" t="s">
        <v>82</v>
      </c>
      <c r="EG5" s="84" t="s">
        <v>83</v>
      </c>
      <c r="EH5" s="84" t="s">
        <v>84</v>
      </c>
      <c r="EI5" s="84" t="s">
        <v>85</v>
      </c>
      <c r="EJ5" s="84" t="s">
        <v>86</v>
      </c>
      <c r="EK5" s="84" t="s">
        <v>87</v>
      </c>
      <c r="EL5" s="84" t="s">
        <v>88</v>
      </c>
      <c r="EM5" s="84" t="s">
        <v>89</v>
      </c>
      <c r="EN5" s="84" t="s">
        <v>90</v>
      </c>
    </row>
    <row r="6" spans="1:144" s="72" customFormat="1">
      <c r="A6" s="73" t="s">
        <v>91</v>
      </c>
      <c r="B6" s="78">
        <f t="shared" ref="B6:W6" si="1">B7</f>
        <v>2018</v>
      </c>
      <c r="C6" s="78">
        <f t="shared" si="1"/>
        <v>222062</v>
      </c>
      <c r="D6" s="78">
        <f t="shared" si="1"/>
        <v>46</v>
      </c>
      <c r="E6" s="78">
        <f t="shared" si="1"/>
        <v>1</v>
      </c>
      <c r="F6" s="78">
        <f t="shared" si="1"/>
        <v>0</v>
      </c>
      <c r="G6" s="78">
        <f t="shared" si="1"/>
        <v>1</v>
      </c>
      <c r="H6" s="78" t="str">
        <f t="shared" si="1"/>
        <v>静岡県　三島市</v>
      </c>
      <c r="I6" s="78" t="str">
        <f t="shared" si="1"/>
        <v>法適用</v>
      </c>
      <c r="J6" s="78" t="str">
        <f t="shared" si="1"/>
        <v>水道事業</v>
      </c>
      <c r="K6" s="78" t="str">
        <f t="shared" si="1"/>
        <v>末端給水事業</v>
      </c>
      <c r="L6" s="78" t="str">
        <f t="shared" si="1"/>
        <v>A3</v>
      </c>
      <c r="M6" s="78" t="str">
        <f t="shared" si="1"/>
        <v>非設置</v>
      </c>
      <c r="N6" s="87" t="str">
        <f t="shared" si="1"/>
        <v>-</v>
      </c>
      <c r="O6" s="87">
        <f t="shared" si="1"/>
        <v>67.63</v>
      </c>
      <c r="P6" s="87">
        <f t="shared" si="1"/>
        <v>99.96</v>
      </c>
      <c r="Q6" s="87">
        <f t="shared" si="1"/>
        <v>2150</v>
      </c>
      <c r="R6" s="87">
        <f t="shared" si="1"/>
        <v>110352</v>
      </c>
      <c r="S6" s="87">
        <f t="shared" si="1"/>
        <v>62.02</v>
      </c>
      <c r="T6" s="87">
        <f t="shared" si="1"/>
        <v>1779.3</v>
      </c>
      <c r="U6" s="87">
        <f t="shared" si="1"/>
        <v>109922</v>
      </c>
      <c r="V6" s="87">
        <f t="shared" si="1"/>
        <v>29.29</v>
      </c>
      <c r="W6" s="87">
        <f t="shared" si="1"/>
        <v>3752.88</v>
      </c>
      <c r="X6" s="93">
        <f t="shared" ref="X6:AG6" si="2">IF(X7="",NA(),X7)</f>
        <v>99.64</v>
      </c>
      <c r="Y6" s="93">
        <f t="shared" si="2"/>
        <v>99.17</v>
      </c>
      <c r="Z6" s="93">
        <f t="shared" si="2"/>
        <v>108.68</v>
      </c>
      <c r="AA6" s="93">
        <f t="shared" si="2"/>
        <v>108.18</v>
      </c>
      <c r="AB6" s="93">
        <f t="shared" si="2"/>
        <v>124.26</v>
      </c>
      <c r="AC6" s="93">
        <f t="shared" si="2"/>
        <v>113.11</v>
      </c>
      <c r="AD6" s="93">
        <f t="shared" si="2"/>
        <v>114</v>
      </c>
      <c r="AE6" s="93">
        <f t="shared" si="2"/>
        <v>114</v>
      </c>
      <c r="AF6" s="93">
        <f t="shared" si="2"/>
        <v>113.68</v>
      </c>
      <c r="AG6" s="93">
        <f t="shared" si="2"/>
        <v>113.82</v>
      </c>
      <c r="AH6" s="87" t="str">
        <f>IF(AH7="","",IF(AH7="-","【-】","【"&amp;SUBSTITUTE(TEXT(AH7,"#,##0.00"),"-","△")&amp;"】"))</f>
        <v>【112.83】</v>
      </c>
      <c r="AI6" s="87">
        <f t="shared" ref="AI6:AR6" si="3">IF(AI7="",NA(),AI7)</f>
        <v>0</v>
      </c>
      <c r="AJ6" s="87">
        <f t="shared" si="3"/>
        <v>0</v>
      </c>
      <c r="AK6" s="87">
        <f t="shared" si="3"/>
        <v>0</v>
      </c>
      <c r="AL6" s="87">
        <f t="shared" si="3"/>
        <v>0</v>
      </c>
      <c r="AM6" s="87">
        <f t="shared" si="3"/>
        <v>0</v>
      </c>
      <c r="AN6" s="87">
        <f t="shared" si="3"/>
        <v>0</v>
      </c>
      <c r="AO6" s="93">
        <f t="shared" si="3"/>
        <v>3.e-002</v>
      </c>
      <c r="AP6" s="93">
        <f t="shared" si="3"/>
        <v>0.23</v>
      </c>
      <c r="AQ6" s="93">
        <f t="shared" si="3"/>
        <v>3.e-002</v>
      </c>
      <c r="AR6" s="87">
        <f t="shared" si="3"/>
        <v>0</v>
      </c>
      <c r="AS6" s="87" t="str">
        <f>IF(AS7="","",IF(AS7="-","【-】","【"&amp;SUBSTITUTE(TEXT(AS7,"#,##0.00"),"-","△")&amp;"】"))</f>
        <v>【1.05】</v>
      </c>
      <c r="AT6" s="93">
        <f t="shared" ref="AT6:BC6" si="4">IF(AT7="",NA(),AT7)</f>
        <v>347.58</v>
      </c>
      <c r="AU6" s="93">
        <f t="shared" si="4"/>
        <v>339.78</v>
      </c>
      <c r="AV6" s="93">
        <f t="shared" si="4"/>
        <v>318.27</v>
      </c>
      <c r="AW6" s="93">
        <f t="shared" si="4"/>
        <v>349.78</v>
      </c>
      <c r="AX6" s="93">
        <f t="shared" si="4"/>
        <v>304.77999999999997</v>
      </c>
      <c r="AY6" s="93">
        <f t="shared" si="4"/>
        <v>344.19</v>
      </c>
      <c r="AZ6" s="93">
        <f t="shared" si="4"/>
        <v>352.05</v>
      </c>
      <c r="BA6" s="93">
        <f t="shared" si="4"/>
        <v>349.04</v>
      </c>
      <c r="BB6" s="93">
        <f t="shared" si="4"/>
        <v>337.49</v>
      </c>
      <c r="BC6" s="93">
        <f t="shared" si="4"/>
        <v>335.6</v>
      </c>
      <c r="BD6" s="87" t="str">
        <f>IF(BD7="","",IF(BD7="-","【-】","【"&amp;SUBSTITUTE(TEXT(BD7,"#,##0.00"),"-","△")&amp;"】"))</f>
        <v>【261.93】</v>
      </c>
      <c r="BE6" s="93">
        <f t="shared" ref="BE6:BN6" si="5">IF(BE7="",NA(),BE7)</f>
        <v>285.08999999999997</v>
      </c>
      <c r="BF6" s="93">
        <f t="shared" si="5"/>
        <v>291.35000000000002</v>
      </c>
      <c r="BG6" s="93">
        <f t="shared" si="5"/>
        <v>289.47000000000003</v>
      </c>
      <c r="BH6" s="93">
        <f t="shared" si="5"/>
        <v>291.73</v>
      </c>
      <c r="BI6" s="93">
        <f t="shared" si="5"/>
        <v>260.22000000000003</v>
      </c>
      <c r="BJ6" s="93">
        <f t="shared" si="5"/>
        <v>252.09</v>
      </c>
      <c r="BK6" s="93">
        <f t="shared" si="5"/>
        <v>250.76</v>
      </c>
      <c r="BL6" s="93">
        <f t="shared" si="5"/>
        <v>254.54</v>
      </c>
      <c r="BM6" s="93">
        <f t="shared" si="5"/>
        <v>265.92</v>
      </c>
      <c r="BN6" s="93">
        <f t="shared" si="5"/>
        <v>258.26</v>
      </c>
      <c r="BO6" s="87" t="str">
        <f>IF(BO7="","",IF(BO7="-","【-】","【"&amp;SUBSTITUTE(TEXT(BO7,"#,##0.00"),"-","△")&amp;"】"))</f>
        <v>【270.46】</v>
      </c>
      <c r="BP6" s="93">
        <f t="shared" ref="BP6:BY6" si="6">IF(BP7="",NA(),BP7)</f>
        <v>93.82</v>
      </c>
      <c r="BQ6" s="93">
        <f t="shared" si="6"/>
        <v>92.42</v>
      </c>
      <c r="BR6" s="93">
        <f t="shared" si="6"/>
        <v>93.92</v>
      </c>
      <c r="BS6" s="93">
        <f t="shared" si="6"/>
        <v>102.68</v>
      </c>
      <c r="BT6" s="93">
        <f t="shared" si="6"/>
        <v>120.3</v>
      </c>
      <c r="BU6" s="93">
        <f t="shared" si="6"/>
        <v>106.22</v>
      </c>
      <c r="BV6" s="93">
        <f t="shared" si="6"/>
        <v>106.69</v>
      </c>
      <c r="BW6" s="93">
        <f t="shared" si="6"/>
        <v>106.52</v>
      </c>
      <c r="BX6" s="93">
        <f t="shared" si="6"/>
        <v>105.86</v>
      </c>
      <c r="BY6" s="93">
        <f t="shared" si="6"/>
        <v>106.07</v>
      </c>
      <c r="BZ6" s="87" t="str">
        <f>IF(BZ7="","",IF(BZ7="-","【-】","【"&amp;SUBSTITUTE(TEXT(BZ7,"#,##0.00"),"-","△")&amp;"】"))</f>
        <v>【103.91】</v>
      </c>
      <c r="CA6" s="93">
        <f t="shared" ref="CA6:CJ6" si="7">IF(CA7="",NA(),CA7)</f>
        <v>92.7</v>
      </c>
      <c r="CB6" s="93">
        <f t="shared" si="7"/>
        <v>94.02</v>
      </c>
      <c r="CC6" s="93">
        <f t="shared" si="7"/>
        <v>92.48</v>
      </c>
      <c r="CD6" s="93">
        <f t="shared" si="7"/>
        <v>94.04</v>
      </c>
      <c r="CE6" s="93">
        <f t="shared" si="7"/>
        <v>96.89</v>
      </c>
      <c r="CF6" s="93">
        <f t="shared" si="7"/>
        <v>155.22999999999999</v>
      </c>
      <c r="CG6" s="93">
        <f t="shared" si="7"/>
        <v>154.91999999999999</v>
      </c>
      <c r="CH6" s="93">
        <f t="shared" si="7"/>
        <v>155.80000000000001</v>
      </c>
      <c r="CI6" s="93">
        <f t="shared" si="7"/>
        <v>158.58000000000001</v>
      </c>
      <c r="CJ6" s="93">
        <f t="shared" si="7"/>
        <v>159.22</v>
      </c>
      <c r="CK6" s="87" t="str">
        <f>IF(CK7="","",IF(CK7="-","【-】","【"&amp;SUBSTITUTE(TEXT(CK7,"#,##0.00"),"-","△")&amp;"】"))</f>
        <v>【167.11】</v>
      </c>
      <c r="CL6" s="93">
        <f t="shared" ref="CL6:CU6" si="8">IF(CL7="",NA(),CL7)</f>
        <v>54.94</v>
      </c>
      <c r="CM6" s="93">
        <f t="shared" si="8"/>
        <v>53.71</v>
      </c>
      <c r="CN6" s="93">
        <f t="shared" si="8"/>
        <v>53.44</v>
      </c>
      <c r="CO6" s="93">
        <f t="shared" si="8"/>
        <v>54.18</v>
      </c>
      <c r="CP6" s="93">
        <f t="shared" si="8"/>
        <v>53.51</v>
      </c>
      <c r="CQ6" s="93">
        <f t="shared" si="8"/>
        <v>62.12</v>
      </c>
      <c r="CR6" s="93">
        <f t="shared" si="8"/>
        <v>62.26</v>
      </c>
      <c r="CS6" s="93">
        <f t="shared" si="8"/>
        <v>62.1</v>
      </c>
      <c r="CT6" s="93">
        <f t="shared" si="8"/>
        <v>62.38</v>
      </c>
      <c r="CU6" s="93">
        <f t="shared" si="8"/>
        <v>62.83</v>
      </c>
      <c r="CV6" s="87" t="str">
        <f>IF(CV7="","",IF(CV7="-","【-】","【"&amp;SUBSTITUTE(TEXT(CV7,"#,##0.00"),"-","△")&amp;"】"))</f>
        <v>【60.27】</v>
      </c>
      <c r="CW6" s="93">
        <f t="shared" ref="CW6:DF6" si="9">IF(CW7="",NA(),CW7)</f>
        <v>82.76</v>
      </c>
      <c r="CX6" s="93">
        <f t="shared" si="9"/>
        <v>83.14</v>
      </c>
      <c r="CY6" s="93">
        <f t="shared" si="9"/>
        <v>83.86</v>
      </c>
      <c r="CZ6" s="93">
        <f t="shared" si="9"/>
        <v>82.39</v>
      </c>
      <c r="DA6" s="93">
        <f t="shared" si="9"/>
        <v>81.7</v>
      </c>
      <c r="DB6" s="93">
        <f t="shared" si="9"/>
        <v>89.45</v>
      </c>
      <c r="DC6" s="93">
        <f t="shared" si="9"/>
        <v>89.5</v>
      </c>
      <c r="DD6" s="93">
        <f t="shared" si="9"/>
        <v>89.52</v>
      </c>
      <c r="DE6" s="93">
        <f t="shared" si="9"/>
        <v>89.17</v>
      </c>
      <c r="DF6" s="93">
        <f t="shared" si="9"/>
        <v>88.86</v>
      </c>
      <c r="DG6" s="87" t="str">
        <f>IF(DG7="","",IF(DG7="-","【-】","【"&amp;SUBSTITUTE(TEXT(DG7,"#,##0.00"),"-","△")&amp;"】"))</f>
        <v>【89.92】</v>
      </c>
      <c r="DH6" s="93">
        <f t="shared" ref="DH6:DQ6" si="10">IF(DH7="",NA(),DH7)</f>
        <v>45.34</v>
      </c>
      <c r="DI6" s="93">
        <f t="shared" si="10"/>
        <v>45.7</v>
      </c>
      <c r="DJ6" s="93">
        <f t="shared" si="10"/>
        <v>46.81</v>
      </c>
      <c r="DK6" s="93">
        <f t="shared" si="10"/>
        <v>47.59</v>
      </c>
      <c r="DL6" s="93">
        <f t="shared" si="10"/>
        <v>48.27</v>
      </c>
      <c r="DM6" s="93">
        <f t="shared" si="10"/>
        <v>44.91</v>
      </c>
      <c r="DN6" s="93">
        <f t="shared" si="10"/>
        <v>45.89</v>
      </c>
      <c r="DO6" s="93">
        <f t="shared" si="10"/>
        <v>46.58</v>
      </c>
      <c r="DP6" s="93">
        <f t="shared" si="10"/>
        <v>46.99</v>
      </c>
      <c r="DQ6" s="93">
        <f t="shared" si="10"/>
        <v>47.89</v>
      </c>
      <c r="DR6" s="87" t="str">
        <f>IF(DR7="","",IF(DR7="-","【-】","【"&amp;SUBSTITUTE(TEXT(DR7,"#,##0.00"),"-","△")&amp;"】"))</f>
        <v>【48.85】</v>
      </c>
      <c r="DS6" s="93">
        <f t="shared" ref="DS6:EB6" si="11">IF(DS7="",NA(),DS7)</f>
        <v>31.84</v>
      </c>
      <c r="DT6" s="93">
        <f t="shared" si="11"/>
        <v>32.65</v>
      </c>
      <c r="DU6" s="93">
        <f t="shared" si="11"/>
        <v>32.78</v>
      </c>
      <c r="DV6" s="93">
        <f t="shared" si="11"/>
        <v>32.33</v>
      </c>
      <c r="DW6" s="93">
        <f t="shared" si="11"/>
        <v>31.3</v>
      </c>
      <c r="DX6" s="93">
        <f t="shared" si="11"/>
        <v>12.03</v>
      </c>
      <c r="DY6" s="93">
        <f t="shared" si="11"/>
        <v>13.14</v>
      </c>
      <c r="DZ6" s="93">
        <f t="shared" si="11"/>
        <v>14.45</v>
      </c>
      <c r="EA6" s="93">
        <f t="shared" si="11"/>
        <v>15.83</v>
      </c>
      <c r="EB6" s="93">
        <f t="shared" si="11"/>
        <v>16.899999999999999</v>
      </c>
      <c r="EC6" s="87" t="str">
        <f>IF(EC7="","",IF(EC7="-","【-】","【"&amp;SUBSTITUTE(TEXT(EC7,"#,##0.00"),"-","△")&amp;"】"))</f>
        <v>【17.80】</v>
      </c>
      <c r="ED6" s="93">
        <f t="shared" ref="ED6:EM6" si="12">IF(ED7="",NA(),ED7)</f>
        <v>1</v>
      </c>
      <c r="EE6" s="93">
        <f t="shared" si="12"/>
        <v>1.32</v>
      </c>
      <c r="EF6" s="93">
        <f t="shared" si="12"/>
        <v>2.1800000000000002</v>
      </c>
      <c r="EG6" s="93">
        <f t="shared" si="12"/>
        <v>1.33</v>
      </c>
      <c r="EH6" s="93">
        <f t="shared" si="12"/>
        <v>1.47</v>
      </c>
      <c r="EI6" s="93">
        <f t="shared" si="12"/>
        <v>0.75</v>
      </c>
      <c r="EJ6" s="93">
        <f t="shared" si="12"/>
        <v>0.95</v>
      </c>
      <c r="EK6" s="93">
        <f t="shared" si="12"/>
        <v>0.74</v>
      </c>
      <c r="EL6" s="93">
        <f t="shared" si="12"/>
        <v>0.74</v>
      </c>
      <c r="EM6" s="93">
        <f t="shared" si="12"/>
        <v>0.72</v>
      </c>
      <c r="EN6" s="87" t="str">
        <f>IF(EN7="","",IF(EN7="-","【-】","【"&amp;SUBSTITUTE(TEXT(EN7,"#,##0.00"),"-","△")&amp;"】"))</f>
        <v>【0.70】</v>
      </c>
    </row>
    <row r="7" spans="1:144" s="72" customFormat="1">
      <c r="A7" s="73"/>
      <c r="B7" s="79">
        <v>2018</v>
      </c>
      <c r="C7" s="79">
        <v>222062</v>
      </c>
      <c r="D7" s="79">
        <v>46</v>
      </c>
      <c r="E7" s="79">
        <v>1</v>
      </c>
      <c r="F7" s="79">
        <v>0</v>
      </c>
      <c r="G7" s="79">
        <v>1</v>
      </c>
      <c r="H7" s="79" t="s">
        <v>92</v>
      </c>
      <c r="I7" s="79" t="s">
        <v>93</v>
      </c>
      <c r="J7" s="79" t="s">
        <v>94</v>
      </c>
      <c r="K7" s="79" t="s">
        <v>95</v>
      </c>
      <c r="L7" s="79" t="s">
        <v>96</v>
      </c>
      <c r="M7" s="79" t="s">
        <v>97</v>
      </c>
      <c r="N7" s="88" t="s">
        <v>98</v>
      </c>
      <c r="O7" s="88">
        <v>67.63</v>
      </c>
      <c r="P7" s="88">
        <v>99.96</v>
      </c>
      <c r="Q7" s="88">
        <v>2150</v>
      </c>
      <c r="R7" s="88">
        <v>110352</v>
      </c>
      <c r="S7" s="88">
        <v>62.02</v>
      </c>
      <c r="T7" s="88">
        <v>1779.3</v>
      </c>
      <c r="U7" s="88">
        <v>109922</v>
      </c>
      <c r="V7" s="88">
        <v>29.29</v>
      </c>
      <c r="W7" s="88">
        <v>3752.88</v>
      </c>
      <c r="X7" s="88">
        <v>99.64</v>
      </c>
      <c r="Y7" s="88">
        <v>99.17</v>
      </c>
      <c r="Z7" s="88">
        <v>108.68</v>
      </c>
      <c r="AA7" s="88">
        <v>108.18</v>
      </c>
      <c r="AB7" s="88">
        <v>124.26</v>
      </c>
      <c r="AC7" s="88">
        <v>113.11</v>
      </c>
      <c r="AD7" s="88">
        <v>114</v>
      </c>
      <c r="AE7" s="88">
        <v>114</v>
      </c>
      <c r="AF7" s="88">
        <v>113.68</v>
      </c>
      <c r="AG7" s="88">
        <v>113.82</v>
      </c>
      <c r="AH7" s="88">
        <v>112.83</v>
      </c>
      <c r="AI7" s="88">
        <v>0</v>
      </c>
      <c r="AJ7" s="88">
        <v>0</v>
      </c>
      <c r="AK7" s="88">
        <v>0</v>
      </c>
      <c r="AL7" s="88">
        <v>0</v>
      </c>
      <c r="AM7" s="88">
        <v>0</v>
      </c>
      <c r="AN7" s="88">
        <v>0</v>
      </c>
      <c r="AO7" s="88">
        <v>3.e-002</v>
      </c>
      <c r="AP7" s="88">
        <v>0.23</v>
      </c>
      <c r="AQ7" s="88">
        <v>3.e-002</v>
      </c>
      <c r="AR7" s="88">
        <v>0</v>
      </c>
      <c r="AS7" s="88">
        <v>1.05</v>
      </c>
      <c r="AT7" s="88">
        <v>347.58</v>
      </c>
      <c r="AU7" s="88">
        <v>339.78</v>
      </c>
      <c r="AV7" s="88">
        <v>318.27</v>
      </c>
      <c r="AW7" s="88">
        <v>349.78</v>
      </c>
      <c r="AX7" s="88">
        <v>304.77999999999997</v>
      </c>
      <c r="AY7" s="88">
        <v>344.19</v>
      </c>
      <c r="AZ7" s="88">
        <v>352.05</v>
      </c>
      <c r="BA7" s="88">
        <v>349.04</v>
      </c>
      <c r="BB7" s="88">
        <v>337.49</v>
      </c>
      <c r="BC7" s="88">
        <v>335.6</v>
      </c>
      <c r="BD7" s="88">
        <v>261.93</v>
      </c>
      <c r="BE7" s="88">
        <v>285.08999999999997</v>
      </c>
      <c r="BF7" s="88">
        <v>291.35000000000002</v>
      </c>
      <c r="BG7" s="88">
        <v>289.47000000000003</v>
      </c>
      <c r="BH7" s="88">
        <v>291.73</v>
      </c>
      <c r="BI7" s="88">
        <v>260.22000000000003</v>
      </c>
      <c r="BJ7" s="88">
        <v>252.09</v>
      </c>
      <c r="BK7" s="88">
        <v>250.76</v>
      </c>
      <c r="BL7" s="88">
        <v>254.54</v>
      </c>
      <c r="BM7" s="88">
        <v>265.92</v>
      </c>
      <c r="BN7" s="88">
        <v>258.26</v>
      </c>
      <c r="BO7" s="88">
        <v>270.45999999999998</v>
      </c>
      <c r="BP7" s="88">
        <v>93.82</v>
      </c>
      <c r="BQ7" s="88">
        <v>92.42</v>
      </c>
      <c r="BR7" s="88">
        <v>93.92</v>
      </c>
      <c r="BS7" s="88">
        <v>102.68</v>
      </c>
      <c r="BT7" s="88">
        <v>120.3</v>
      </c>
      <c r="BU7" s="88">
        <v>106.22</v>
      </c>
      <c r="BV7" s="88">
        <v>106.69</v>
      </c>
      <c r="BW7" s="88">
        <v>106.52</v>
      </c>
      <c r="BX7" s="88">
        <v>105.86</v>
      </c>
      <c r="BY7" s="88">
        <v>106.07</v>
      </c>
      <c r="BZ7" s="88">
        <v>103.91</v>
      </c>
      <c r="CA7" s="88">
        <v>92.7</v>
      </c>
      <c r="CB7" s="88">
        <v>94.02</v>
      </c>
      <c r="CC7" s="88">
        <v>92.48</v>
      </c>
      <c r="CD7" s="88">
        <v>94.04</v>
      </c>
      <c r="CE7" s="88">
        <v>96.89</v>
      </c>
      <c r="CF7" s="88">
        <v>155.22999999999999</v>
      </c>
      <c r="CG7" s="88">
        <v>154.91999999999999</v>
      </c>
      <c r="CH7" s="88">
        <v>155.80000000000001</v>
      </c>
      <c r="CI7" s="88">
        <v>158.58000000000001</v>
      </c>
      <c r="CJ7" s="88">
        <v>159.22</v>
      </c>
      <c r="CK7" s="88">
        <v>167.11</v>
      </c>
      <c r="CL7" s="88">
        <v>54.94</v>
      </c>
      <c r="CM7" s="88">
        <v>53.71</v>
      </c>
      <c r="CN7" s="88">
        <v>53.44</v>
      </c>
      <c r="CO7" s="88">
        <v>54.18</v>
      </c>
      <c r="CP7" s="88">
        <v>53.51</v>
      </c>
      <c r="CQ7" s="88">
        <v>62.12</v>
      </c>
      <c r="CR7" s="88">
        <v>62.26</v>
      </c>
      <c r="CS7" s="88">
        <v>62.1</v>
      </c>
      <c r="CT7" s="88">
        <v>62.38</v>
      </c>
      <c r="CU7" s="88">
        <v>62.83</v>
      </c>
      <c r="CV7" s="88">
        <v>60.27</v>
      </c>
      <c r="CW7" s="88">
        <v>82.76</v>
      </c>
      <c r="CX7" s="88">
        <v>83.14</v>
      </c>
      <c r="CY7" s="88">
        <v>83.86</v>
      </c>
      <c r="CZ7" s="88">
        <v>82.39</v>
      </c>
      <c r="DA7" s="88">
        <v>81.7</v>
      </c>
      <c r="DB7" s="88">
        <v>89.45</v>
      </c>
      <c r="DC7" s="88">
        <v>89.5</v>
      </c>
      <c r="DD7" s="88">
        <v>89.52</v>
      </c>
      <c r="DE7" s="88">
        <v>89.17</v>
      </c>
      <c r="DF7" s="88">
        <v>88.86</v>
      </c>
      <c r="DG7" s="88">
        <v>89.92</v>
      </c>
      <c r="DH7" s="88">
        <v>45.34</v>
      </c>
      <c r="DI7" s="88">
        <v>45.7</v>
      </c>
      <c r="DJ7" s="88">
        <v>46.81</v>
      </c>
      <c r="DK7" s="88">
        <v>47.59</v>
      </c>
      <c r="DL7" s="88">
        <v>48.27</v>
      </c>
      <c r="DM7" s="88">
        <v>44.91</v>
      </c>
      <c r="DN7" s="88">
        <v>45.89</v>
      </c>
      <c r="DO7" s="88">
        <v>46.58</v>
      </c>
      <c r="DP7" s="88">
        <v>46.99</v>
      </c>
      <c r="DQ7" s="88">
        <v>47.89</v>
      </c>
      <c r="DR7" s="88">
        <v>48.85</v>
      </c>
      <c r="DS7" s="88">
        <v>31.84</v>
      </c>
      <c r="DT7" s="88">
        <v>32.65</v>
      </c>
      <c r="DU7" s="88">
        <v>32.78</v>
      </c>
      <c r="DV7" s="88">
        <v>32.33</v>
      </c>
      <c r="DW7" s="88">
        <v>31.3</v>
      </c>
      <c r="DX7" s="88">
        <v>12.03</v>
      </c>
      <c r="DY7" s="88">
        <v>13.14</v>
      </c>
      <c r="DZ7" s="88">
        <v>14.45</v>
      </c>
      <c r="EA7" s="88">
        <v>15.83</v>
      </c>
      <c r="EB7" s="88">
        <v>16.899999999999999</v>
      </c>
      <c r="EC7" s="88">
        <v>17.8</v>
      </c>
      <c r="ED7" s="88">
        <v>1</v>
      </c>
      <c r="EE7" s="88">
        <v>1.32</v>
      </c>
      <c r="EF7" s="88">
        <v>2.1800000000000002</v>
      </c>
      <c r="EG7" s="88">
        <v>1.33</v>
      </c>
      <c r="EH7" s="88">
        <v>1.47</v>
      </c>
      <c r="EI7" s="88">
        <v>0.75</v>
      </c>
      <c r="EJ7" s="88">
        <v>0.95</v>
      </c>
      <c r="EK7" s="88">
        <v>0.74</v>
      </c>
      <c r="EL7" s="88">
        <v>0.74</v>
      </c>
      <c r="EM7" s="88">
        <v>0.72</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99</v>
      </c>
      <c r="C9" s="74" t="s">
        <v>100</v>
      </c>
      <c r="D9" s="74" t="s">
        <v>101</v>
      </c>
      <c r="E9" s="74" t="s">
        <v>102</v>
      </c>
      <c r="F9" s="74"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55</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2020-02-09T23:40:20Z</cp:lastPrinted>
  <dcterms:created xsi:type="dcterms:W3CDTF">2019-12-05T04:17:35Z</dcterms:created>
  <dcterms:modified xsi:type="dcterms:W3CDTF">2020-02-19T07:40:25Z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2020-02-19T07:40:25Z</vt:filetime>
  </property>
</Properties>
</file>