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evg4NjsuZbyo60AHdJpAPggXxtsMKemDAToM56IQybPSHaL8fFWmhGLJUUzs/12WaMM1QsOkz6CLpR5ofxLaQ==" workbookSaltValue="u4XGaHIk8u7IxlBpqp25cw==" workbookSpinCount="100000"/>
  <bookViews>
    <workbookView xWindow="0" yWindow="0" windowWidth="15360" windowHeight="7635"/>
  </bookViews>
  <sheets>
    <sheet name="法非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<sst xmlns:r="http://schemas.openxmlformats.org/officeDocument/2006/relationships" xmlns="http://schemas.openxmlformats.org/spreadsheetml/2006/main" count="109" uniqueCount="109">
  <si>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</si>
  <si>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</si>
  <si>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</si>
  <si>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</si>
  <si>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</si>
  <si>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</si>
  <si>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</si>
  <si>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</si>
  <si>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t>⑦施設利用率(％)</t>
    <rPh sb="1" eb="3">
      <t>シセツ</t>
    </rPh>
    <rPh sb="3" eb="6">
      <t>リヨウリツ</t>
    </rPh>
    <phoneticPr fontId="1"/>
  </si>
  <si>
    <t>管理者の情報</t>
    <rPh sb="0" eb="2">
      <t>カンリ</t>
    </rPh>
    <rPh sb="2" eb="3">
      <t>シャ</t>
    </rPh>
    <rPh sb="4" eb="6">
      <t>ジョウホウ</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</si>
  <si>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</si>
  <si>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</si>
  <si>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</si>
  <si>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</si>
  <si>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</si>
  <si>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1"/>
  </si>
  <si>
    <t>水道事業(法非適用)</t>
    <rPh sb="0" eb="2">
      <t>スイドウ</t>
    </rPh>
    <rPh sb="2" eb="4">
      <t>ジギョウ</t>
    </rPh>
    <phoneticPr fontId="1"/>
  </si>
  <si>
    <t>【】</t>
  </si>
  <si>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</si>
  <si>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</si>
  <si>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</si>
  <si>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</si>
  <si>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</si>
  <si>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</si>
  <si>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</si>
  <si>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</si>
  <si>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</si>
  <si>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</si>
  <si>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</si>
  <si>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</si>
  <si>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</si>
  <si>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</si>
  <si>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</si>
  <si>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分析欄</t>
    <rPh sb="0" eb="2">
      <t>ブンセキ</t>
    </rPh>
    <rPh sb="2" eb="3">
      <t>ラン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</si>
  <si>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</si>
  <si>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</si>
  <si>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</si>
  <si>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</si>
  <si>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</si>
  <si>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</si>
  <si>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</si>
  <si>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</si>
  <si>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</si>
  <si>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</si>
  <si>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</si>
  <si>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</si>
  <si>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</si>
  <si>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</si>
  <si>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</si>
  <si>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</si>
  <si>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</si>
  <si>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</si>
  <si>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</si>
  <si>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</si>
  <si>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</si>
  <si>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</si>
  <si>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</si>
  <si>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</si>
  <si>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</si>
  <si>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</si>
  <si>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</si>
  <si>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</si>
  <si>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</si>
  <si>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</si>
  <si>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</si>
  <si>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</si>
  <si>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</si>
  <si>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</si>
  <si>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</si>
  <si>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</si>
  <si>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</si>
  <si>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</si>
  <si>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</si>
  <si>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</si>
  <si>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</si>
  <si>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</si>
  <si>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</si>
  <si>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</si>
  <si>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</si>
  <si>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</si>
  <si>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</si>
  <si>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</si>
  <si>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</si>
  <si>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</si>
  <si>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</si>
  <si>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</si>
  <si>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</si>
  <si>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</si>
  <si>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</si>
  <si>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</si>
  <si>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</si>
  <si>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</si>
  <si>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</si>
  <si>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</si>
  <si>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森町</t>
  </si>
  <si>
    <t>法非適用</t>
  </si>
  <si>
    <t>水道事業</t>
  </si>
  <si>
    <t>簡易水道事業</t>
  </si>
  <si>
    <t>D4</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</si>
  <si>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</si>
  <si>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</si>
  <si>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</si>
  <si>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</si>
  <si>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</si>
  <si>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</si>
  <si>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</si>
  <si>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給水人口及び給水戸数の減少が続き、給水収益は減少傾向であるため、収益的収支比率、料金回収率は共に100％を下回り、厳しい経営が続いている。　　　　　　　　　　　　　　　　　　　　　　　　　　　　　　　　　　　　　　　　　　　　　　　　　　　　　　　　　　　　　　　　　　　　　　　　　　　　　　　　　　　　　　　　　　　　　　　　　　　　　　　　　　　　　　　　　　　　　　　　　　　　　　　　　　　　　　　　　　　　　　　　　　　経営規模が小さく、現状としては、施設の更新や大規模な修繕等は、基金の取り崩しや一般会計からの繰入がなければ実施できない状況にあるが、地元とも協議しながら更新及び修繕箇所を選定し、無駄のない効率的な事業実施に努めている。</t>
    <rPh sb="0" eb="2">
      <t>キュウスイ</t>
    </rPh>
    <rPh sb="2" eb="4">
      <t>ジンコウ</t>
    </rPh>
    <rPh sb="4" eb="5">
      <t>オヨ</t>
    </rPh>
    <rPh sb="6" eb="8">
      <t>キュウスイ</t>
    </rPh>
    <rPh sb="8" eb="10">
      <t>コスウ</t>
    </rPh>
    <rPh sb="11" eb="13">
      <t>ゲンショウ</t>
    </rPh>
    <rPh sb="14" eb="15">
      <t>ツヅ</t>
    </rPh>
    <rPh sb="17" eb="19">
      <t>キュウスイ</t>
    </rPh>
    <rPh sb="19" eb="21">
      <t>シュウエキ</t>
    </rPh>
    <rPh sb="22" eb="24">
      <t>ゲンショウ</t>
    </rPh>
    <rPh sb="24" eb="26">
      <t>ケイコウ</t>
    </rPh>
    <rPh sb="32" eb="35">
      <t>シュウエキテキ</t>
    </rPh>
    <rPh sb="35" eb="37">
      <t>シュウシ</t>
    </rPh>
    <rPh sb="37" eb="39">
      <t>ヒリツ</t>
    </rPh>
    <rPh sb="40" eb="42">
      <t>リョウキン</t>
    </rPh>
    <rPh sb="42" eb="45">
      <t>カイシュウリツ</t>
    </rPh>
    <rPh sb="46" eb="47">
      <t>トモ</t>
    </rPh>
    <rPh sb="53" eb="55">
      <t>シタマワ</t>
    </rPh>
    <rPh sb="57" eb="58">
      <t>キビ</t>
    </rPh>
    <rPh sb="60" eb="62">
      <t>ケイエイ</t>
    </rPh>
    <rPh sb="63" eb="64">
      <t>ツヅ</t>
    </rPh>
    <rPh sb="216" eb="218">
      <t>ケイエイ</t>
    </rPh>
    <rPh sb="218" eb="220">
      <t>キボ</t>
    </rPh>
    <rPh sb="221" eb="222">
      <t>チイ</t>
    </rPh>
    <rPh sb="225" eb="227">
      <t>ゲンジョウ</t>
    </rPh>
    <rPh sb="232" eb="234">
      <t>シセツ</t>
    </rPh>
    <rPh sb="235" eb="237">
      <t>コウシン</t>
    </rPh>
    <rPh sb="238" eb="241">
      <t>ダイキボ</t>
    </rPh>
    <rPh sb="242" eb="244">
      <t>シュウゼン</t>
    </rPh>
    <rPh sb="244" eb="245">
      <t>トウ</t>
    </rPh>
    <rPh sb="247" eb="249">
      <t>キキン</t>
    </rPh>
    <rPh sb="250" eb="251">
      <t>ト</t>
    </rPh>
    <rPh sb="252" eb="253">
      <t>クズ</t>
    </rPh>
    <rPh sb="255" eb="257">
      <t>イッパン</t>
    </rPh>
    <rPh sb="257" eb="259">
      <t>カイケイ</t>
    </rPh>
    <rPh sb="262" eb="264">
      <t>クリイレ</t>
    </rPh>
    <rPh sb="269" eb="271">
      <t>ジッシ</t>
    </rPh>
    <rPh sb="275" eb="277">
      <t>ジョウキョウ</t>
    </rPh>
    <rPh sb="282" eb="284">
      <t>ジモト</t>
    </rPh>
    <rPh sb="286" eb="288">
      <t>キョウギ</t>
    </rPh>
    <rPh sb="292" eb="294">
      <t>コウシン</t>
    </rPh>
    <rPh sb="294" eb="295">
      <t>オヨ</t>
    </rPh>
    <rPh sb="296" eb="298">
      <t>シュウゼン</t>
    </rPh>
    <rPh sb="298" eb="300">
      <t>カショ</t>
    </rPh>
    <rPh sb="301" eb="303">
      <t>センテイ</t>
    </rPh>
    <rPh sb="305" eb="307">
      <t>ムダ</t>
    </rPh>
    <rPh sb="310" eb="313">
      <t>コウリツテキ</t>
    </rPh>
    <rPh sb="314" eb="316">
      <t>ジギョウ</t>
    </rPh>
    <rPh sb="316" eb="318">
      <t>ジッシ</t>
    </rPh>
    <rPh sb="319" eb="320">
      <t>ツト</t>
    </rPh>
    <phoneticPr fontId="1"/>
  </si>
  <si>
    <t>40年以上経過した施設が多く、老朽化が進んでいる。現時点で行える対策として、地元・職員が協力し、点検をこまめに実施することで施設の維持に努めている。</t>
    <rPh sb="2" eb="5">
      <t>ネンイジョウ</t>
    </rPh>
    <rPh sb="5" eb="7">
      <t>ケイカ</t>
    </rPh>
    <rPh sb="9" eb="11">
      <t>シセツ</t>
    </rPh>
    <rPh sb="12" eb="13">
      <t>オオ</t>
    </rPh>
    <rPh sb="15" eb="18">
      <t>ロウキュウカ</t>
    </rPh>
    <rPh sb="19" eb="20">
      <t>スス</t>
    </rPh>
    <rPh sb="25" eb="28">
      <t>ゲンジテン</t>
    </rPh>
    <rPh sb="29" eb="30">
      <t>オコナ</t>
    </rPh>
    <rPh sb="32" eb="34">
      <t>タイサク</t>
    </rPh>
    <rPh sb="38" eb="40">
      <t>ジモト</t>
    </rPh>
    <rPh sb="41" eb="43">
      <t>ショクイン</t>
    </rPh>
    <rPh sb="44" eb="46">
      <t>キョウリョク</t>
    </rPh>
    <rPh sb="48" eb="50">
      <t>テンケン</t>
    </rPh>
    <rPh sb="55" eb="57">
      <t>ジッシ</t>
    </rPh>
    <rPh sb="62" eb="64">
      <t>シセツ</t>
    </rPh>
    <rPh sb="65" eb="67">
      <t>イジ</t>
    </rPh>
    <rPh sb="68" eb="69">
      <t>ツト</t>
    </rPh>
    <phoneticPr fontId="1"/>
  </si>
  <si>
    <t>当町の３つの簡易水道は、山間部に点在する小規模な施設で地形的に施設統合が困難な状況にある。また、高齢化が進み人口の減少に伴う給水収益の減少、老朽化した施設の更新・修繕に係る費用の確保など、課題は多い。　　　　　　　　　　　　　　　　　　　　　　　　　　　　　　　　　　　　　　　　　　　　　　　　　　　　　　　　　　　　　　　　　　　　　　　　　　　　　　　　　　　　　　　　　　　　　　　　　　　　　　　　　　　　　　　　　　　　　　　　　　　　　　基金の活用等による施設整備を計画的に行いつつ、地元とも協議し、今後の経営について経営形態等を含めて検討する必要がある。</t>
    <rPh sb="0" eb="2">
      <t>トウチョウ</t>
    </rPh>
    <rPh sb="6" eb="8">
      <t>カンイ</t>
    </rPh>
    <rPh sb="8" eb="10">
      <t>スイドウ</t>
    </rPh>
    <rPh sb="12" eb="15">
      <t>サンカンブ</t>
    </rPh>
    <rPh sb="16" eb="18">
      <t>テンザイ</t>
    </rPh>
    <rPh sb="20" eb="23">
      <t>ショウキボ</t>
    </rPh>
    <rPh sb="24" eb="26">
      <t>シセツ</t>
    </rPh>
    <rPh sb="27" eb="30">
      <t>チケイテキ</t>
    </rPh>
    <rPh sb="31" eb="33">
      <t>シセツ</t>
    </rPh>
    <rPh sb="33" eb="35">
      <t>トウゴウ</t>
    </rPh>
    <rPh sb="36" eb="38">
      <t>コンナン</t>
    </rPh>
    <rPh sb="39" eb="41">
      <t>ジョウキョウ</t>
    </rPh>
    <rPh sb="48" eb="51">
      <t>コウレイカ</t>
    </rPh>
    <rPh sb="52" eb="53">
      <t>スス</t>
    </rPh>
    <rPh sb="54" eb="56">
      <t>ジンコウ</t>
    </rPh>
    <rPh sb="57" eb="59">
      <t>ゲンショウ</t>
    </rPh>
    <rPh sb="60" eb="61">
      <t>トモナ</t>
    </rPh>
    <rPh sb="62" eb="64">
      <t>キュウスイ</t>
    </rPh>
    <rPh sb="64" eb="66">
      <t>シュウエキ</t>
    </rPh>
    <rPh sb="67" eb="69">
      <t>ゲンショウ</t>
    </rPh>
    <rPh sb="70" eb="73">
      <t>ロウキュウカ</t>
    </rPh>
    <rPh sb="75" eb="77">
      <t>シセツ</t>
    </rPh>
    <rPh sb="78" eb="80">
      <t>コウシン</t>
    </rPh>
    <rPh sb="81" eb="83">
      <t>シュウゼン</t>
    </rPh>
    <rPh sb="84" eb="85">
      <t>カカ</t>
    </rPh>
    <rPh sb="86" eb="88">
      <t>ヒヨウ</t>
    </rPh>
    <rPh sb="89" eb="91">
      <t>カクホ</t>
    </rPh>
    <rPh sb="94" eb="96">
      <t>カダイ</t>
    </rPh>
    <rPh sb="97" eb="98">
      <t>オオ</t>
    </rPh>
    <rPh sb="226" eb="228">
      <t>キキン</t>
    </rPh>
    <rPh sb="229" eb="231">
      <t>カツヨウ</t>
    </rPh>
    <rPh sb="231" eb="232">
      <t>ナド</t>
    </rPh>
    <rPh sb="235" eb="237">
      <t>シセツ</t>
    </rPh>
    <rPh sb="237" eb="239">
      <t>セイビ</t>
    </rPh>
    <rPh sb="240" eb="243">
      <t>ケイカクテキ</t>
    </rPh>
    <rPh sb="244" eb="245">
      <t>オコナ</t>
    </rPh>
    <rPh sb="249" eb="251">
      <t>ジモト</t>
    </rPh>
    <rPh sb="253" eb="255">
      <t>キョウギ</t>
    </rPh>
    <rPh sb="257" eb="259">
      <t>コンゴ</t>
    </rPh>
    <rPh sb="260" eb="262">
      <t>ケイエイ</t>
    </rPh>
    <rPh sb="266" eb="268">
      <t>ケイエイ</t>
    </rPh>
    <rPh sb="268" eb="270">
      <t>ケイタイ</t>
    </rPh>
    <rPh sb="270" eb="271">
      <t>トウ</t>
    </rPh>
    <rPh sb="272" eb="273">
      <t>フク</t>
    </rPh>
    <rPh sb="275" eb="277">
      <t>ケントウ</t>
    </rPh>
    <rPh sb="279" eb="281">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</si>
</sst>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0.91</c:v>
                </c:pt>
                <c:pt idx="1">
                  <c:v>1.26</c:v>
                </c:pt>
                <c:pt idx="2">
                  <c:v>0.78</c:v>
                </c:pt>
                <c:pt idx="3">
                  <c:v>0.56999999999999995</c:v>
                </c:pt>
                <c:pt idx="4">
                  <c:v>0.62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46.61</c:v>
                </c:pt>
                <c:pt idx="1">
                  <c:v>45.22</c:v>
                </c:pt>
                <c:pt idx="2">
                  <c:v>45.12</c:v>
                </c:pt>
                <c:pt idx="3">
                  <c:v>40.380000000000003</c:v>
                </c:pt>
                <c:pt idx="4">
                  <c:v>40.68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48.36</c:v>
                </c:pt>
                <c:pt idx="1">
                  <c:v>48.7</c:v>
                </c:pt>
                <c:pt idx="2">
                  <c:v>46.9</c:v>
                </c:pt>
                <c:pt idx="3">
                  <c:v>47.95</c:v>
                </c:pt>
                <c:pt idx="4">
                  <c:v>48.26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c:v>
                </c:pt>
                <c:pt idx="1">
                  <c:v>90</c:v>
                </c:pt>
                <c:pt idx="2">
                  <c:v>90</c:v>
                </c:pt>
                <c:pt idx="3">
                  <c:v>90</c:v>
                </c:pt>
                <c:pt idx="4">
                  <c:v>90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75.239999999999995</c:v>
                </c:pt>
                <c:pt idx="1">
                  <c:v>74.959999999999994</c:v>
                </c:pt>
                <c:pt idx="2">
                  <c:v>74.63</c:v>
                </c:pt>
                <c:pt idx="3">
                  <c:v>74.900000000000006</c:v>
                </c:pt>
                <c:pt idx="4">
                  <c:v>72.72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87.96</c:v>
                </c:pt>
                <c:pt idx="1">
                  <c:v>92.85</c:v>
                </c:pt>
                <c:pt idx="2">
                  <c:v>88.99</c:v>
                </c:pt>
                <c:pt idx="3">
                  <c:v>89.85</c:v>
                </c:pt>
                <c:pt idx="4">
                  <c:v>87.31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73.06</c:v>
                </c:pt>
                <c:pt idx="1">
                  <c:v>72.03</c:v>
                </c:pt>
                <c:pt idx="2">
                  <c:v>72.11</c:v>
                </c:pt>
                <c:pt idx="3">
                  <c:v>74.05</c:v>
                </c:pt>
                <c:pt idx="4">
                  <c:v>73.25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225.77</c:v>
                </c:pt>
                <c:pt idx="1">
                  <c:v>200.35</c:v>
                </c:pt>
                <c:pt idx="2">
                  <c:v>171.56</c:v>
                </c:pt>
                <c:pt idx="3">
                  <c:v>151.19</c:v>
                </c:pt>
                <c:pt idx="4">
                  <c:v>114.05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1486.62</c:v>
                </c:pt>
                <c:pt idx="1">
                  <c:v>1510.14</c:v>
                </c:pt>
                <c:pt idx="2">
                  <c:v>1595.62</c:v>
                </c:pt>
                <c:pt idx="3">
                  <c:v>1302.33</c:v>
                </c:pt>
                <c:pt idx="4">
                  <c:v>1274.21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81.99</c:v>
                </c:pt>
                <c:pt idx="1">
                  <c:v>87.12</c:v>
                </c:pt>
                <c:pt idx="2">
                  <c:v>84.13</c:v>
                </c:pt>
                <c:pt idx="3">
                  <c:v>52.11</c:v>
                </c:pt>
                <c:pt idx="4">
                  <c:v>65.77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24.39</c:v>
                </c:pt>
                <c:pt idx="1">
                  <c:v>22.67</c:v>
                </c:pt>
                <c:pt idx="2">
                  <c:v>37.92</c:v>
                </c:pt>
                <c:pt idx="3">
                  <c:v>40.89</c:v>
                </c:pt>
                <c:pt idx="4">
                  <c:v>41.25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106.55</c:v>
                </c:pt>
                <c:pt idx="1">
                  <c:v>101.52</c:v>
                </c:pt>
                <c:pt idx="2">
                  <c:v>104.48</c:v>
                </c:pt>
                <c:pt idx="3">
                  <c:v>173.01</c:v>
                </c:pt>
                <c:pt idx="4">
                  <c:v>135.26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734.18</c:v>
                </c:pt>
                <c:pt idx="1">
                  <c:v>789.62</c:v>
                </c:pt>
                <c:pt idx="2">
                  <c:v>423.18</c:v>
                </c:pt>
                <c:pt idx="3">
                  <c:v>383.2</c:v>
                </c:pt>
                <c:pt idx="4">
                  <c:v>383.25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16765" y="6743700"/>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F1" workbookViewId="0">
      <selection activeCell="B2" sqref="B2:BZ4"/>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森町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7</v>
      </c>
      <c r="J7" s="5"/>
      <c r="K7" s="5"/>
      <c r="L7" s="5"/>
      <c r="M7" s="5"/>
      <c r="N7" s="5"/>
      <c r="O7" s="5"/>
      <c r="P7" s="5" t="s">
        <v>0</v>
      </c>
      <c r="Q7" s="5"/>
      <c r="R7" s="5"/>
      <c r="S7" s="5"/>
      <c r="T7" s="5"/>
      <c r="U7" s="5"/>
      <c r="V7" s="5"/>
      <c r="W7" s="5" t="s">
        <v>5</v>
      </c>
      <c r="X7" s="5"/>
      <c r="Y7" s="5"/>
      <c r="Z7" s="5"/>
      <c r="AA7" s="5"/>
      <c r="AB7" s="5"/>
      <c r="AC7" s="5"/>
      <c r="AD7" s="5" t="s">
        <v>9</v>
      </c>
      <c r="AE7" s="5"/>
      <c r="AF7" s="5"/>
      <c r="AG7" s="5"/>
      <c r="AH7" s="5"/>
      <c r="AI7" s="5"/>
      <c r="AJ7" s="5"/>
      <c r="AK7" s="2"/>
      <c r="AL7" s="5" t="s">
        <v>10</v>
      </c>
      <c r="AM7" s="5"/>
      <c r="AN7" s="5"/>
      <c r="AO7" s="5"/>
      <c r="AP7" s="5"/>
      <c r="AQ7" s="5"/>
      <c r="AR7" s="5"/>
      <c r="AS7" s="5"/>
      <c r="AT7" s="5" t="s">
        <v>14</v>
      </c>
      <c r="AU7" s="5"/>
      <c r="AV7" s="5"/>
      <c r="AW7" s="5"/>
      <c r="AX7" s="5"/>
      <c r="AY7" s="5"/>
      <c r="AZ7" s="5"/>
      <c r="BA7" s="5"/>
      <c r="BB7" s="5" t="s">
        <v>11</v>
      </c>
      <c r="BC7" s="5"/>
      <c r="BD7" s="5"/>
      <c r="BE7" s="5"/>
      <c r="BF7" s="5"/>
      <c r="BG7" s="5"/>
      <c r="BH7" s="5"/>
      <c r="BI7" s="5"/>
      <c r="BJ7" s="3"/>
      <c r="BK7" s="3"/>
      <c r="BL7" s="27" t="s">
        <v>15</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18440</v>
      </c>
      <c r="AM8" s="22"/>
      <c r="AN8" s="22"/>
      <c r="AO8" s="22"/>
      <c r="AP8" s="22"/>
      <c r="AQ8" s="22"/>
      <c r="AR8" s="22"/>
      <c r="AS8" s="22"/>
      <c r="AT8" s="7">
        <f>データ!$S$6</f>
        <v>133.91</v>
      </c>
      <c r="AU8" s="7"/>
      <c r="AV8" s="7"/>
      <c r="AW8" s="7"/>
      <c r="AX8" s="7"/>
      <c r="AY8" s="7"/>
      <c r="AZ8" s="7"/>
      <c r="BA8" s="7"/>
      <c r="BB8" s="7">
        <f>データ!$T$6</f>
        <v>137.69999999999999</v>
      </c>
      <c r="BC8" s="7"/>
      <c r="BD8" s="7"/>
      <c r="BE8" s="7"/>
      <c r="BF8" s="7"/>
      <c r="BG8" s="7"/>
      <c r="BH8" s="7"/>
      <c r="BI8" s="7"/>
      <c r="BJ8" s="3"/>
      <c r="BK8" s="3"/>
      <c r="BL8" s="28" t="s">
        <v>18</v>
      </c>
      <c r="BM8" s="38"/>
      <c r="BN8" s="45"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27</v>
      </c>
      <c r="X9" s="5"/>
      <c r="Y9" s="5"/>
      <c r="Z9" s="5"/>
      <c r="AA9" s="5"/>
      <c r="AB9" s="5"/>
      <c r="AC9" s="5"/>
      <c r="AD9" s="2"/>
      <c r="AE9" s="2"/>
      <c r="AF9" s="2"/>
      <c r="AG9" s="2"/>
      <c r="AH9" s="3"/>
      <c r="AI9" s="2"/>
      <c r="AJ9" s="2"/>
      <c r="AK9" s="2"/>
      <c r="AL9" s="5" t="s">
        <v>6</v>
      </c>
      <c r="AM9" s="5"/>
      <c r="AN9" s="5"/>
      <c r="AO9" s="5"/>
      <c r="AP9" s="5"/>
      <c r="AQ9" s="5"/>
      <c r="AR9" s="5"/>
      <c r="AS9" s="5"/>
      <c r="AT9" s="5" t="s">
        <v>26</v>
      </c>
      <c r="AU9" s="5"/>
      <c r="AV9" s="5"/>
      <c r="AW9" s="5"/>
      <c r="AX9" s="5"/>
      <c r="AY9" s="5"/>
      <c r="AZ9" s="5"/>
      <c r="BA9" s="5"/>
      <c r="BB9" s="5" t="s">
        <v>4</v>
      </c>
      <c r="BC9" s="5"/>
      <c r="BD9" s="5"/>
      <c r="BE9" s="5"/>
      <c r="BF9" s="5"/>
      <c r="BG9" s="5"/>
      <c r="BH9" s="5"/>
      <c r="BI9" s="5"/>
      <c r="BJ9" s="3"/>
      <c r="BK9" s="3"/>
      <c r="BL9" s="29" t="s">
        <v>31</v>
      </c>
      <c r="BM9" s="39"/>
      <c r="BN9" s="46" t="s">
        <v>13</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1.4</v>
      </c>
      <c r="Q10" s="7"/>
      <c r="R10" s="7"/>
      <c r="S10" s="7"/>
      <c r="T10" s="7"/>
      <c r="U10" s="7"/>
      <c r="V10" s="7"/>
      <c r="W10" s="22">
        <f>データ!$Q$6</f>
        <v>1296</v>
      </c>
      <c r="X10" s="22"/>
      <c r="Y10" s="22"/>
      <c r="Z10" s="22"/>
      <c r="AA10" s="22"/>
      <c r="AB10" s="22"/>
      <c r="AC10" s="22"/>
      <c r="AD10" s="2"/>
      <c r="AE10" s="2"/>
      <c r="AF10" s="2"/>
      <c r="AG10" s="2"/>
      <c r="AH10" s="2"/>
      <c r="AI10" s="2"/>
      <c r="AJ10" s="2"/>
      <c r="AK10" s="2"/>
      <c r="AL10" s="22">
        <f>データ!$U$6</f>
        <v>257</v>
      </c>
      <c r="AM10" s="22"/>
      <c r="AN10" s="22"/>
      <c r="AO10" s="22"/>
      <c r="AP10" s="22"/>
      <c r="AQ10" s="22"/>
      <c r="AR10" s="22"/>
      <c r="AS10" s="22"/>
      <c r="AT10" s="7">
        <f>データ!$V$6</f>
        <v>0.22</v>
      </c>
      <c r="AU10" s="7"/>
      <c r="AV10" s="7"/>
      <c r="AW10" s="7"/>
      <c r="AX10" s="7"/>
      <c r="AY10" s="7"/>
      <c r="AZ10" s="7"/>
      <c r="BA10" s="7"/>
      <c r="BB10" s="7">
        <f>データ!$W$6</f>
        <v>1168.18</v>
      </c>
      <c r="BC10" s="7"/>
      <c r="BD10" s="7"/>
      <c r="BE10" s="7"/>
      <c r="BF10" s="7"/>
      <c r="BG10" s="7"/>
      <c r="BH10" s="7"/>
      <c r="BI10" s="7"/>
      <c r="BJ10" s="2"/>
      <c r="BK10" s="2"/>
      <c r="BL10" s="30" t="s">
        <v>17</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35</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39</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3</v>
      </c>
      <c r="C84" s="12"/>
      <c r="D84" s="12"/>
      <c r="E84" s="12" t="s">
        <v>43</v>
      </c>
      <c r="F84" s="12" t="s">
        <v>38</v>
      </c>
      <c r="G84" s="12" t="s">
        <v>45</v>
      </c>
      <c r="H84" s="12" t="s">
        <v>46</v>
      </c>
      <c r="I84" s="12" t="s">
        <v>48</v>
      </c>
      <c r="J84" s="12" t="s">
        <v>28</v>
      </c>
      <c r="K84" s="12" t="s">
        <v>49</v>
      </c>
      <c r="L84" s="12" t="s">
        <v>50</v>
      </c>
      <c r="M84" s="12" t="s">
        <v>51</v>
      </c>
      <c r="N84" s="12" t="s">
        <v>44</v>
      </c>
      <c r="O84" s="12" t="s">
        <v>36</v>
      </c>
    </row>
    <row r="85" spans="1:78" hidden="1">
      <c r="B85" s="12"/>
      <c r="C85" s="12"/>
      <c r="D85" s="12"/>
      <c r="E85" s="12" t="str">
        <f>データ!AH6</f>
        <v>【75.60】</v>
      </c>
      <c r="F85" s="12" t="s">
        <v>53</v>
      </c>
      <c r="G85" s="12" t="s">
        <v>53</v>
      </c>
      <c r="H85" s="12" t="str">
        <f>データ!BO6</f>
        <v>【1,074.14】</v>
      </c>
      <c r="I85" s="12" t="str">
        <f>データ!BZ6</f>
        <v>【54.36】</v>
      </c>
      <c r="J85" s="12" t="str">
        <f>データ!CK6</f>
        <v>【296.40】</v>
      </c>
      <c r="K85" s="12" t="str">
        <f>データ!CV6</f>
        <v>【55.95】</v>
      </c>
      <c r="L85" s="12" t="str">
        <f>データ!DG6</f>
        <v>【73.77】</v>
      </c>
      <c r="M85" s="12" t="s">
        <v>53</v>
      </c>
      <c r="N85" s="12" t="s">
        <v>53</v>
      </c>
      <c r="O85" s="12" t="str">
        <f>データ!EN6</f>
        <v>【0.54】</v>
      </c>
    </row>
  </sheetData>
  <sheetProtection algorithmName="SHA-512" hashValue="sHslMmYEPcbnTjqAXExbs7m/j8NdkJizlAkZBpS3ql72mZhyTBwkfGP5s/vQLoWkPA/5RkLIbIPPcSBqPuB8XA==" saltValue="88bAVaQbbldwgXDeeQheV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
  <cols>
    <col min="2" max="144" width="11.90625" customWidth="1"/>
  </cols>
  <sheetData>
    <row r="1" spans="1:144">
      <c r="A1" t="s">
        <v>16</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54</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56</v>
      </c>
      <c r="B3" s="62" t="s">
        <v>52</v>
      </c>
      <c r="C3" s="62" t="s">
        <v>40</v>
      </c>
      <c r="D3" s="62" t="s">
        <v>21</v>
      </c>
      <c r="E3" s="62" t="s">
        <v>30</v>
      </c>
      <c r="F3" s="62" t="s">
        <v>47</v>
      </c>
      <c r="G3" s="62" t="s">
        <v>58</v>
      </c>
      <c r="H3" s="69" t="s">
        <v>12</v>
      </c>
      <c r="I3" s="72"/>
      <c r="J3" s="72"/>
      <c r="K3" s="72"/>
      <c r="L3" s="72"/>
      <c r="M3" s="72"/>
      <c r="N3" s="72"/>
      <c r="O3" s="72"/>
      <c r="P3" s="72"/>
      <c r="Q3" s="72"/>
      <c r="R3" s="72"/>
      <c r="S3" s="72"/>
      <c r="T3" s="72"/>
      <c r="U3" s="72"/>
      <c r="V3" s="72"/>
      <c r="W3" s="76"/>
      <c r="X3" s="78" t="s">
        <v>59</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41</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60" t="s">
        <v>55</v>
      </c>
      <c r="B4" s="63"/>
      <c r="C4" s="63"/>
      <c r="D4" s="63"/>
      <c r="E4" s="63"/>
      <c r="F4" s="63"/>
      <c r="G4" s="63"/>
      <c r="H4" s="70"/>
      <c r="I4" s="73"/>
      <c r="J4" s="73"/>
      <c r="K4" s="73"/>
      <c r="L4" s="73"/>
      <c r="M4" s="73"/>
      <c r="N4" s="73"/>
      <c r="O4" s="73"/>
      <c r="P4" s="73"/>
      <c r="Q4" s="73"/>
      <c r="R4" s="73"/>
      <c r="S4" s="73"/>
      <c r="T4" s="73"/>
      <c r="U4" s="73"/>
      <c r="V4" s="73"/>
      <c r="W4" s="77"/>
      <c r="X4" s="79" t="s">
        <v>57</v>
      </c>
      <c r="Y4" s="79"/>
      <c r="Z4" s="79"/>
      <c r="AA4" s="79"/>
      <c r="AB4" s="79"/>
      <c r="AC4" s="79"/>
      <c r="AD4" s="79"/>
      <c r="AE4" s="79"/>
      <c r="AF4" s="79"/>
      <c r="AG4" s="79"/>
      <c r="AH4" s="79"/>
      <c r="AI4" s="79" t="s">
        <v>29</v>
      </c>
      <c r="AJ4" s="79"/>
      <c r="AK4" s="79"/>
      <c r="AL4" s="79"/>
      <c r="AM4" s="79"/>
      <c r="AN4" s="79"/>
      <c r="AO4" s="79"/>
      <c r="AP4" s="79"/>
      <c r="AQ4" s="79"/>
      <c r="AR4" s="79"/>
      <c r="AS4" s="79"/>
      <c r="AT4" s="79" t="s">
        <v>60</v>
      </c>
      <c r="AU4" s="79"/>
      <c r="AV4" s="79"/>
      <c r="AW4" s="79"/>
      <c r="AX4" s="79"/>
      <c r="AY4" s="79"/>
      <c r="AZ4" s="79"/>
      <c r="BA4" s="79"/>
      <c r="BB4" s="79"/>
      <c r="BC4" s="79"/>
      <c r="BD4" s="79"/>
      <c r="BE4" s="79" t="s">
        <v>37</v>
      </c>
      <c r="BF4" s="79"/>
      <c r="BG4" s="79"/>
      <c r="BH4" s="79"/>
      <c r="BI4" s="79"/>
      <c r="BJ4" s="79"/>
      <c r="BK4" s="79"/>
      <c r="BL4" s="79"/>
      <c r="BM4" s="79"/>
      <c r="BN4" s="79"/>
      <c r="BO4" s="79"/>
      <c r="BP4" s="79" t="s">
        <v>61</v>
      </c>
      <c r="BQ4" s="79"/>
      <c r="BR4" s="79"/>
      <c r="BS4" s="79"/>
      <c r="BT4" s="79"/>
      <c r="BU4" s="79"/>
      <c r="BV4" s="79"/>
      <c r="BW4" s="79"/>
      <c r="BX4" s="79"/>
      <c r="BY4" s="79"/>
      <c r="BZ4" s="79"/>
      <c r="CA4" s="79" t="s">
        <v>62</v>
      </c>
      <c r="CB4" s="79"/>
      <c r="CC4" s="79"/>
      <c r="CD4" s="79"/>
      <c r="CE4" s="79"/>
      <c r="CF4" s="79"/>
      <c r="CG4" s="79"/>
      <c r="CH4" s="79"/>
      <c r="CI4" s="79"/>
      <c r="CJ4" s="79"/>
      <c r="CK4" s="79"/>
      <c r="CL4" s="79" t="s">
        <v>8</v>
      </c>
      <c r="CM4" s="79"/>
      <c r="CN4" s="79"/>
      <c r="CO4" s="79"/>
      <c r="CP4" s="79"/>
      <c r="CQ4" s="79"/>
      <c r="CR4" s="79"/>
      <c r="CS4" s="79"/>
      <c r="CT4" s="79"/>
      <c r="CU4" s="79"/>
      <c r="CV4" s="79"/>
      <c r="CW4" s="79" t="s">
        <v>63</v>
      </c>
      <c r="CX4" s="79"/>
      <c r="CY4" s="79"/>
      <c r="CZ4" s="79"/>
      <c r="DA4" s="79"/>
      <c r="DB4" s="79"/>
      <c r="DC4" s="79"/>
      <c r="DD4" s="79"/>
      <c r="DE4" s="79"/>
      <c r="DF4" s="79"/>
      <c r="DG4" s="79"/>
      <c r="DH4" s="79" t="s">
        <v>34</v>
      </c>
      <c r="DI4" s="79"/>
      <c r="DJ4" s="79"/>
      <c r="DK4" s="79"/>
      <c r="DL4" s="79"/>
      <c r="DM4" s="79"/>
      <c r="DN4" s="79"/>
      <c r="DO4" s="79"/>
      <c r="DP4" s="79"/>
      <c r="DQ4" s="79"/>
      <c r="DR4" s="79"/>
      <c r="DS4" s="79" t="s">
        <v>24</v>
      </c>
      <c r="DT4" s="79"/>
      <c r="DU4" s="79"/>
      <c r="DV4" s="79"/>
      <c r="DW4" s="79"/>
      <c r="DX4" s="79"/>
      <c r="DY4" s="79"/>
      <c r="DZ4" s="79"/>
      <c r="EA4" s="79"/>
      <c r="EB4" s="79"/>
      <c r="EC4" s="79"/>
      <c r="ED4" s="79" t="s">
        <v>65</v>
      </c>
      <c r="EE4" s="79"/>
      <c r="EF4" s="79"/>
      <c r="EG4" s="79"/>
      <c r="EH4" s="79"/>
      <c r="EI4" s="79"/>
      <c r="EJ4" s="79"/>
      <c r="EK4" s="79"/>
      <c r="EL4" s="79"/>
      <c r="EM4" s="79"/>
      <c r="EN4" s="79"/>
    </row>
    <row r="5" spans="1:144">
      <c r="A5" s="60" t="s">
        <v>66</v>
      </c>
      <c r="B5" s="64"/>
      <c r="C5" s="64"/>
      <c r="D5" s="64"/>
      <c r="E5" s="64"/>
      <c r="F5" s="64"/>
      <c r="G5" s="64"/>
      <c r="H5" s="71" t="s">
        <v>64</v>
      </c>
      <c r="I5" s="71" t="s">
        <v>67</v>
      </c>
      <c r="J5" s="71" t="s">
        <v>68</v>
      </c>
      <c r="K5" s="71" t="s">
        <v>69</v>
      </c>
      <c r="L5" s="71" t="s">
        <v>70</v>
      </c>
      <c r="M5" s="71" t="s">
        <v>71</v>
      </c>
      <c r="N5" s="71" t="s">
        <v>72</v>
      </c>
      <c r="O5" s="71" t="s">
        <v>73</v>
      </c>
      <c r="P5" s="71" t="s">
        <v>74</v>
      </c>
      <c r="Q5" s="71" t="s">
        <v>75</v>
      </c>
      <c r="R5" s="71" t="s">
        <v>76</v>
      </c>
      <c r="S5" s="71" t="s">
        <v>77</v>
      </c>
      <c r="T5" s="71" t="s">
        <v>78</v>
      </c>
      <c r="U5" s="71" t="s">
        <v>79</v>
      </c>
      <c r="V5" s="71" t="s">
        <v>80</v>
      </c>
      <c r="W5" s="71" t="s">
        <v>81</v>
      </c>
      <c r="X5" s="71" t="s">
        <v>82</v>
      </c>
      <c r="Y5" s="71" t="s">
        <v>83</v>
      </c>
      <c r="Z5" s="71" t="s">
        <v>84</v>
      </c>
      <c r="AA5" s="71" t="s">
        <v>85</v>
      </c>
      <c r="AB5" s="71" t="s">
        <v>86</v>
      </c>
      <c r="AC5" s="71" t="s">
        <v>87</v>
      </c>
      <c r="AD5" s="71" t="s">
        <v>88</v>
      </c>
      <c r="AE5" s="71" t="s">
        <v>89</v>
      </c>
      <c r="AF5" s="71" t="s">
        <v>90</v>
      </c>
      <c r="AG5" s="71" t="s">
        <v>91</v>
      </c>
      <c r="AH5" s="71" t="s">
        <v>3</v>
      </c>
      <c r="AI5" s="71" t="s">
        <v>82</v>
      </c>
      <c r="AJ5" s="71" t="s">
        <v>83</v>
      </c>
      <c r="AK5" s="71" t="s">
        <v>84</v>
      </c>
      <c r="AL5" s="71" t="s">
        <v>85</v>
      </c>
      <c r="AM5" s="71" t="s">
        <v>86</v>
      </c>
      <c r="AN5" s="71" t="s">
        <v>87</v>
      </c>
      <c r="AO5" s="71" t="s">
        <v>88</v>
      </c>
      <c r="AP5" s="71" t="s">
        <v>89</v>
      </c>
      <c r="AQ5" s="71" t="s">
        <v>90</v>
      </c>
      <c r="AR5" s="71" t="s">
        <v>91</v>
      </c>
      <c r="AS5" s="71" t="s">
        <v>92</v>
      </c>
      <c r="AT5" s="71" t="s">
        <v>82</v>
      </c>
      <c r="AU5" s="71" t="s">
        <v>83</v>
      </c>
      <c r="AV5" s="71" t="s">
        <v>84</v>
      </c>
      <c r="AW5" s="71" t="s">
        <v>85</v>
      </c>
      <c r="AX5" s="71" t="s">
        <v>86</v>
      </c>
      <c r="AY5" s="71" t="s">
        <v>87</v>
      </c>
      <c r="AZ5" s="71" t="s">
        <v>88</v>
      </c>
      <c r="BA5" s="71" t="s">
        <v>89</v>
      </c>
      <c r="BB5" s="71" t="s">
        <v>90</v>
      </c>
      <c r="BC5" s="71" t="s">
        <v>91</v>
      </c>
      <c r="BD5" s="71" t="s">
        <v>92</v>
      </c>
      <c r="BE5" s="71" t="s">
        <v>82</v>
      </c>
      <c r="BF5" s="71" t="s">
        <v>83</v>
      </c>
      <c r="BG5" s="71" t="s">
        <v>84</v>
      </c>
      <c r="BH5" s="71" t="s">
        <v>85</v>
      </c>
      <c r="BI5" s="71" t="s">
        <v>86</v>
      </c>
      <c r="BJ5" s="71" t="s">
        <v>87</v>
      </c>
      <c r="BK5" s="71" t="s">
        <v>88</v>
      </c>
      <c r="BL5" s="71" t="s">
        <v>89</v>
      </c>
      <c r="BM5" s="71" t="s">
        <v>90</v>
      </c>
      <c r="BN5" s="71" t="s">
        <v>91</v>
      </c>
      <c r="BO5" s="71" t="s">
        <v>92</v>
      </c>
      <c r="BP5" s="71" t="s">
        <v>82</v>
      </c>
      <c r="BQ5" s="71" t="s">
        <v>83</v>
      </c>
      <c r="BR5" s="71" t="s">
        <v>84</v>
      </c>
      <c r="BS5" s="71" t="s">
        <v>85</v>
      </c>
      <c r="BT5" s="71" t="s">
        <v>86</v>
      </c>
      <c r="BU5" s="71" t="s">
        <v>87</v>
      </c>
      <c r="BV5" s="71" t="s">
        <v>88</v>
      </c>
      <c r="BW5" s="71" t="s">
        <v>89</v>
      </c>
      <c r="BX5" s="71" t="s">
        <v>90</v>
      </c>
      <c r="BY5" s="71" t="s">
        <v>91</v>
      </c>
      <c r="BZ5" s="71" t="s">
        <v>92</v>
      </c>
      <c r="CA5" s="71" t="s">
        <v>82</v>
      </c>
      <c r="CB5" s="71" t="s">
        <v>83</v>
      </c>
      <c r="CC5" s="71" t="s">
        <v>84</v>
      </c>
      <c r="CD5" s="71" t="s">
        <v>85</v>
      </c>
      <c r="CE5" s="71" t="s">
        <v>86</v>
      </c>
      <c r="CF5" s="71" t="s">
        <v>87</v>
      </c>
      <c r="CG5" s="71" t="s">
        <v>88</v>
      </c>
      <c r="CH5" s="71" t="s">
        <v>89</v>
      </c>
      <c r="CI5" s="71" t="s">
        <v>90</v>
      </c>
      <c r="CJ5" s="71" t="s">
        <v>91</v>
      </c>
      <c r="CK5" s="71" t="s">
        <v>92</v>
      </c>
      <c r="CL5" s="71" t="s">
        <v>82</v>
      </c>
      <c r="CM5" s="71" t="s">
        <v>83</v>
      </c>
      <c r="CN5" s="71" t="s">
        <v>84</v>
      </c>
      <c r="CO5" s="71" t="s">
        <v>85</v>
      </c>
      <c r="CP5" s="71" t="s">
        <v>86</v>
      </c>
      <c r="CQ5" s="71" t="s">
        <v>87</v>
      </c>
      <c r="CR5" s="71" t="s">
        <v>88</v>
      </c>
      <c r="CS5" s="71" t="s">
        <v>89</v>
      </c>
      <c r="CT5" s="71" t="s">
        <v>90</v>
      </c>
      <c r="CU5" s="71" t="s">
        <v>91</v>
      </c>
      <c r="CV5" s="71" t="s">
        <v>92</v>
      </c>
      <c r="CW5" s="71" t="s">
        <v>82</v>
      </c>
      <c r="CX5" s="71" t="s">
        <v>83</v>
      </c>
      <c r="CY5" s="71" t="s">
        <v>84</v>
      </c>
      <c r="CZ5" s="71" t="s">
        <v>85</v>
      </c>
      <c r="DA5" s="71" t="s">
        <v>86</v>
      </c>
      <c r="DB5" s="71" t="s">
        <v>87</v>
      </c>
      <c r="DC5" s="71" t="s">
        <v>88</v>
      </c>
      <c r="DD5" s="71" t="s">
        <v>89</v>
      </c>
      <c r="DE5" s="71" t="s">
        <v>90</v>
      </c>
      <c r="DF5" s="71" t="s">
        <v>91</v>
      </c>
      <c r="DG5" s="71" t="s">
        <v>92</v>
      </c>
      <c r="DH5" s="71" t="s">
        <v>82</v>
      </c>
      <c r="DI5" s="71" t="s">
        <v>83</v>
      </c>
      <c r="DJ5" s="71" t="s">
        <v>84</v>
      </c>
      <c r="DK5" s="71" t="s">
        <v>85</v>
      </c>
      <c r="DL5" s="71" t="s">
        <v>86</v>
      </c>
      <c r="DM5" s="71" t="s">
        <v>87</v>
      </c>
      <c r="DN5" s="71" t="s">
        <v>88</v>
      </c>
      <c r="DO5" s="71" t="s">
        <v>89</v>
      </c>
      <c r="DP5" s="71" t="s">
        <v>90</v>
      </c>
      <c r="DQ5" s="71" t="s">
        <v>91</v>
      </c>
      <c r="DR5" s="71" t="s">
        <v>92</v>
      </c>
      <c r="DS5" s="71" t="s">
        <v>82</v>
      </c>
      <c r="DT5" s="71" t="s">
        <v>83</v>
      </c>
      <c r="DU5" s="71" t="s">
        <v>84</v>
      </c>
      <c r="DV5" s="71" t="s">
        <v>85</v>
      </c>
      <c r="DW5" s="71" t="s">
        <v>86</v>
      </c>
      <c r="DX5" s="71" t="s">
        <v>87</v>
      </c>
      <c r="DY5" s="71" t="s">
        <v>88</v>
      </c>
      <c r="DZ5" s="71" t="s">
        <v>89</v>
      </c>
      <c r="EA5" s="71" t="s">
        <v>90</v>
      </c>
      <c r="EB5" s="71" t="s">
        <v>91</v>
      </c>
      <c r="EC5" s="71" t="s">
        <v>92</v>
      </c>
      <c r="ED5" s="71" t="s">
        <v>82</v>
      </c>
      <c r="EE5" s="71" t="s">
        <v>83</v>
      </c>
      <c r="EF5" s="71" t="s">
        <v>84</v>
      </c>
      <c r="EG5" s="71" t="s">
        <v>85</v>
      </c>
      <c r="EH5" s="71" t="s">
        <v>86</v>
      </c>
      <c r="EI5" s="71" t="s">
        <v>87</v>
      </c>
      <c r="EJ5" s="71" t="s">
        <v>88</v>
      </c>
      <c r="EK5" s="71" t="s">
        <v>89</v>
      </c>
      <c r="EL5" s="71" t="s">
        <v>90</v>
      </c>
      <c r="EM5" s="71" t="s">
        <v>91</v>
      </c>
      <c r="EN5" s="71" t="s">
        <v>92</v>
      </c>
    </row>
    <row r="6" spans="1:144" s="59" customFormat="1">
      <c r="A6" s="60" t="s">
        <v>93</v>
      </c>
      <c r="B6" s="65">
        <f t="shared" ref="B6:W6" si="1">B7</f>
        <v>2018</v>
      </c>
      <c r="C6" s="65">
        <f t="shared" si="1"/>
        <v>224618</v>
      </c>
      <c r="D6" s="65">
        <f t="shared" si="1"/>
        <v>47</v>
      </c>
      <c r="E6" s="65">
        <f t="shared" si="1"/>
        <v>1</v>
      </c>
      <c r="F6" s="65">
        <f t="shared" si="1"/>
        <v>0</v>
      </c>
      <c r="G6" s="65">
        <f t="shared" si="1"/>
        <v>0</v>
      </c>
      <c r="H6" s="65" t="str">
        <f t="shared" si="1"/>
        <v>静岡県　森町</v>
      </c>
      <c r="I6" s="65" t="str">
        <f t="shared" si="1"/>
        <v>法非適用</v>
      </c>
      <c r="J6" s="65" t="str">
        <f t="shared" si="1"/>
        <v>水道事業</v>
      </c>
      <c r="K6" s="65" t="str">
        <f t="shared" si="1"/>
        <v>簡易水道事業</v>
      </c>
      <c r="L6" s="65" t="str">
        <f t="shared" si="1"/>
        <v>D4</v>
      </c>
      <c r="M6" s="65" t="str">
        <f t="shared" si="1"/>
        <v>非設置</v>
      </c>
      <c r="N6" s="74" t="str">
        <f t="shared" si="1"/>
        <v>-</v>
      </c>
      <c r="O6" s="74" t="str">
        <f t="shared" si="1"/>
        <v>該当数値なし</v>
      </c>
      <c r="P6" s="74">
        <f t="shared" si="1"/>
        <v>1.4</v>
      </c>
      <c r="Q6" s="74">
        <f t="shared" si="1"/>
        <v>1296</v>
      </c>
      <c r="R6" s="74">
        <f t="shared" si="1"/>
        <v>18440</v>
      </c>
      <c r="S6" s="74">
        <f t="shared" si="1"/>
        <v>133.91</v>
      </c>
      <c r="T6" s="74">
        <f t="shared" si="1"/>
        <v>137.69999999999999</v>
      </c>
      <c r="U6" s="74">
        <f t="shared" si="1"/>
        <v>257</v>
      </c>
      <c r="V6" s="74">
        <f t="shared" si="1"/>
        <v>0.22</v>
      </c>
      <c r="W6" s="74">
        <f t="shared" si="1"/>
        <v>1168.18</v>
      </c>
      <c r="X6" s="80">
        <f t="shared" ref="X6:AG6" si="2">IF(X7="",NA(),X7)</f>
        <v>87.96</v>
      </c>
      <c r="Y6" s="80">
        <f t="shared" si="2"/>
        <v>92.85</v>
      </c>
      <c r="Z6" s="80">
        <f t="shared" si="2"/>
        <v>88.99</v>
      </c>
      <c r="AA6" s="80">
        <f t="shared" si="2"/>
        <v>89.85</v>
      </c>
      <c r="AB6" s="80">
        <f t="shared" si="2"/>
        <v>87.31</v>
      </c>
      <c r="AC6" s="80">
        <f t="shared" si="2"/>
        <v>73.06</v>
      </c>
      <c r="AD6" s="80">
        <f t="shared" si="2"/>
        <v>72.03</v>
      </c>
      <c r="AE6" s="80">
        <f t="shared" si="2"/>
        <v>72.11</v>
      </c>
      <c r="AF6" s="80">
        <f t="shared" si="2"/>
        <v>74.05</v>
      </c>
      <c r="AG6" s="80">
        <f t="shared" si="2"/>
        <v>73.25</v>
      </c>
      <c r="AH6" s="74" t="str">
        <f>IF(AH7="","",IF(AH7="-","【-】","【"&amp;SUBSTITUTE(TEXT(AH7,"#,##0.00"),"-","△")&amp;"】"))</f>
        <v>【75.60】</v>
      </c>
      <c r="AI6" s="74" t="e">
        <f t="shared" ref="AI6:AR6" si="3">IF(AI7="",NA(),AI7)</f>
        <v>#N/A</v>
      </c>
      <c r="AJ6" s="74" t="e">
        <f t="shared" si="3"/>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str">
        <f>IF(AS7="","",IF(AS7="-","【-】","【"&amp;SUBSTITUTE(TEXT(AS7,"#,##0.00"),"-","△")&amp;"】"))</f>
        <v/>
      </c>
      <c r="AT6" s="74" t="e">
        <f t="shared" ref="AT6:BC6" si="4">IF(AT7="",NA(),AT7)</f>
        <v>#N/A</v>
      </c>
      <c r="AU6" s="74" t="e">
        <f t="shared" si="4"/>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str">
        <f>IF(BD7="","",IF(BD7="-","【-】","【"&amp;SUBSTITUTE(TEXT(BD7,"#,##0.00"),"-","△")&amp;"】"))</f>
        <v/>
      </c>
      <c r="BE6" s="80">
        <f t="shared" ref="BE6:BN6" si="5">IF(BE7="",NA(),BE7)</f>
        <v>225.77</v>
      </c>
      <c r="BF6" s="80">
        <f t="shared" si="5"/>
        <v>200.35</v>
      </c>
      <c r="BG6" s="80">
        <f t="shared" si="5"/>
        <v>171.56</v>
      </c>
      <c r="BH6" s="80">
        <f t="shared" si="5"/>
        <v>151.19</v>
      </c>
      <c r="BI6" s="80">
        <f t="shared" si="5"/>
        <v>114.05</v>
      </c>
      <c r="BJ6" s="80">
        <f t="shared" si="5"/>
        <v>1486.62</v>
      </c>
      <c r="BK6" s="80">
        <f t="shared" si="5"/>
        <v>1510.14</v>
      </c>
      <c r="BL6" s="80">
        <f t="shared" si="5"/>
        <v>1595.62</v>
      </c>
      <c r="BM6" s="80">
        <f t="shared" si="5"/>
        <v>1302.33</v>
      </c>
      <c r="BN6" s="80">
        <f t="shared" si="5"/>
        <v>1274.21</v>
      </c>
      <c r="BO6" s="74" t="str">
        <f>IF(BO7="","",IF(BO7="-","【-】","【"&amp;SUBSTITUTE(TEXT(BO7,"#,##0.00"),"-","△")&amp;"】"))</f>
        <v>【1,074.14】</v>
      </c>
      <c r="BP6" s="80">
        <f t="shared" ref="BP6:BY6" si="6">IF(BP7="",NA(),BP7)</f>
        <v>81.99</v>
      </c>
      <c r="BQ6" s="80">
        <f t="shared" si="6"/>
        <v>87.12</v>
      </c>
      <c r="BR6" s="80">
        <f t="shared" si="6"/>
        <v>84.13</v>
      </c>
      <c r="BS6" s="80">
        <f t="shared" si="6"/>
        <v>52.11</v>
      </c>
      <c r="BT6" s="80">
        <f t="shared" si="6"/>
        <v>65.77</v>
      </c>
      <c r="BU6" s="80">
        <f t="shared" si="6"/>
        <v>24.39</v>
      </c>
      <c r="BV6" s="80">
        <f t="shared" si="6"/>
        <v>22.67</v>
      </c>
      <c r="BW6" s="80">
        <f t="shared" si="6"/>
        <v>37.92</v>
      </c>
      <c r="BX6" s="80">
        <f t="shared" si="6"/>
        <v>40.89</v>
      </c>
      <c r="BY6" s="80">
        <f t="shared" si="6"/>
        <v>41.25</v>
      </c>
      <c r="BZ6" s="74" t="str">
        <f>IF(BZ7="","",IF(BZ7="-","【-】","【"&amp;SUBSTITUTE(TEXT(BZ7,"#,##0.00"),"-","△")&amp;"】"))</f>
        <v>【54.36】</v>
      </c>
      <c r="CA6" s="80">
        <f t="shared" ref="CA6:CJ6" si="7">IF(CA7="",NA(),CA7)</f>
        <v>106.55</v>
      </c>
      <c r="CB6" s="80">
        <f t="shared" si="7"/>
        <v>101.52</v>
      </c>
      <c r="CC6" s="80">
        <f t="shared" si="7"/>
        <v>104.48</v>
      </c>
      <c r="CD6" s="80">
        <f t="shared" si="7"/>
        <v>173.01</v>
      </c>
      <c r="CE6" s="80">
        <f t="shared" si="7"/>
        <v>135.26</v>
      </c>
      <c r="CF6" s="80">
        <f t="shared" si="7"/>
        <v>734.18</v>
      </c>
      <c r="CG6" s="80">
        <f t="shared" si="7"/>
        <v>789.62</v>
      </c>
      <c r="CH6" s="80">
        <f t="shared" si="7"/>
        <v>423.18</v>
      </c>
      <c r="CI6" s="80">
        <f t="shared" si="7"/>
        <v>383.2</v>
      </c>
      <c r="CJ6" s="80">
        <f t="shared" si="7"/>
        <v>383.25</v>
      </c>
      <c r="CK6" s="74" t="str">
        <f>IF(CK7="","",IF(CK7="-","【-】","【"&amp;SUBSTITUTE(TEXT(CK7,"#,##0.00"),"-","△")&amp;"】"))</f>
        <v>【296.40】</v>
      </c>
      <c r="CL6" s="80">
        <f t="shared" ref="CL6:CU6" si="8">IF(CL7="",NA(),CL7)</f>
        <v>46.61</v>
      </c>
      <c r="CM6" s="80">
        <f t="shared" si="8"/>
        <v>45.22</v>
      </c>
      <c r="CN6" s="80">
        <f t="shared" si="8"/>
        <v>45.12</v>
      </c>
      <c r="CO6" s="80">
        <f t="shared" si="8"/>
        <v>40.380000000000003</v>
      </c>
      <c r="CP6" s="80">
        <f t="shared" si="8"/>
        <v>40.68</v>
      </c>
      <c r="CQ6" s="80">
        <f t="shared" si="8"/>
        <v>48.36</v>
      </c>
      <c r="CR6" s="80">
        <f t="shared" si="8"/>
        <v>48.7</v>
      </c>
      <c r="CS6" s="80">
        <f t="shared" si="8"/>
        <v>46.9</v>
      </c>
      <c r="CT6" s="80">
        <f t="shared" si="8"/>
        <v>47.95</v>
      </c>
      <c r="CU6" s="80">
        <f t="shared" si="8"/>
        <v>48.26</v>
      </c>
      <c r="CV6" s="74" t="str">
        <f>IF(CV7="","",IF(CV7="-","【-】","【"&amp;SUBSTITUTE(TEXT(CV7,"#,##0.00"),"-","△")&amp;"】"))</f>
        <v>【55.95】</v>
      </c>
      <c r="CW6" s="80">
        <f t="shared" ref="CW6:DF6" si="9">IF(CW7="",NA(),CW7)</f>
        <v>90</v>
      </c>
      <c r="CX6" s="80">
        <f t="shared" si="9"/>
        <v>90</v>
      </c>
      <c r="CY6" s="80">
        <f t="shared" si="9"/>
        <v>90</v>
      </c>
      <c r="CZ6" s="80">
        <f t="shared" si="9"/>
        <v>90</v>
      </c>
      <c r="DA6" s="80">
        <f t="shared" si="9"/>
        <v>90</v>
      </c>
      <c r="DB6" s="80">
        <f t="shared" si="9"/>
        <v>75.239999999999995</v>
      </c>
      <c r="DC6" s="80">
        <f t="shared" si="9"/>
        <v>74.959999999999994</v>
      </c>
      <c r="DD6" s="80">
        <f t="shared" si="9"/>
        <v>74.63</v>
      </c>
      <c r="DE6" s="80">
        <f t="shared" si="9"/>
        <v>74.900000000000006</v>
      </c>
      <c r="DF6" s="80">
        <f t="shared" si="9"/>
        <v>72.72</v>
      </c>
      <c r="DG6" s="74" t="str">
        <f>IF(DG7="","",IF(DG7="-","【-】","【"&amp;SUBSTITUTE(TEXT(DG7,"#,##0.00"),"-","△")&amp;"】"))</f>
        <v>【73.77】</v>
      </c>
      <c r="DH6" s="74" t="e">
        <f t="shared" ref="DH6:DQ6" si="10">IF(DH7="",NA(),DH7)</f>
        <v>#N/A</v>
      </c>
      <c r="DI6" s="74" t="e">
        <f t="shared" si="10"/>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str">
        <f>IF(DR7="","",IF(DR7="-","【-】","【"&amp;SUBSTITUTE(TEXT(DR7,"#,##0.00"),"-","△")&amp;"】"))</f>
        <v/>
      </c>
      <c r="DS6" s="74" t="e">
        <f t="shared" ref="DS6:EB6" si="11">IF(DS7="",NA(),DS7)</f>
        <v>#N/A</v>
      </c>
      <c r="DT6" s="74" t="e">
        <f t="shared" si="11"/>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str">
        <f>IF(EC7="","",IF(EC7="-","【-】","【"&amp;SUBSTITUTE(TEXT(EC7,"#,##0.00"),"-","△")&amp;"】"))</f>
        <v/>
      </c>
      <c r="ED6" s="74">
        <f t="shared" ref="ED6:EM6" si="12">IF(ED7="",NA(),ED7)</f>
        <v>0</v>
      </c>
      <c r="EE6" s="74">
        <f t="shared" si="12"/>
        <v>0</v>
      </c>
      <c r="EF6" s="74">
        <f t="shared" si="12"/>
        <v>0</v>
      </c>
      <c r="EG6" s="74">
        <f t="shared" si="12"/>
        <v>0</v>
      </c>
      <c r="EH6" s="74">
        <f t="shared" si="12"/>
        <v>0</v>
      </c>
      <c r="EI6" s="80">
        <f t="shared" si="12"/>
        <v>0.91</v>
      </c>
      <c r="EJ6" s="80">
        <f t="shared" si="12"/>
        <v>1.26</v>
      </c>
      <c r="EK6" s="80">
        <f t="shared" si="12"/>
        <v>0.78</v>
      </c>
      <c r="EL6" s="80">
        <f t="shared" si="12"/>
        <v>0.56999999999999995</v>
      </c>
      <c r="EM6" s="80">
        <f t="shared" si="12"/>
        <v>0.62</v>
      </c>
      <c r="EN6" s="74" t="str">
        <f>IF(EN7="","",IF(EN7="-","【-】","【"&amp;SUBSTITUTE(TEXT(EN7,"#,##0.00"),"-","△")&amp;"】"))</f>
        <v>【0.54】</v>
      </c>
    </row>
    <row r="7" spans="1:144" s="59" customFormat="1">
      <c r="A7" s="60"/>
      <c r="B7" s="66">
        <v>2018</v>
      </c>
      <c r="C7" s="66">
        <v>224618</v>
      </c>
      <c r="D7" s="66">
        <v>47</v>
      </c>
      <c r="E7" s="66">
        <v>1</v>
      </c>
      <c r="F7" s="66">
        <v>0</v>
      </c>
      <c r="G7" s="66">
        <v>0</v>
      </c>
      <c r="H7" s="66" t="s">
        <v>94</v>
      </c>
      <c r="I7" s="66" t="s">
        <v>95</v>
      </c>
      <c r="J7" s="66" t="s">
        <v>96</v>
      </c>
      <c r="K7" s="66" t="s">
        <v>97</v>
      </c>
      <c r="L7" s="66" t="s">
        <v>98</v>
      </c>
      <c r="M7" s="66" t="s">
        <v>99</v>
      </c>
      <c r="N7" s="75" t="s">
        <v>53</v>
      </c>
      <c r="O7" s="75" t="s">
        <v>100</v>
      </c>
      <c r="P7" s="75">
        <v>1.4</v>
      </c>
      <c r="Q7" s="75">
        <v>1296</v>
      </c>
      <c r="R7" s="75">
        <v>18440</v>
      </c>
      <c r="S7" s="75">
        <v>133.91</v>
      </c>
      <c r="T7" s="75">
        <v>137.69999999999999</v>
      </c>
      <c r="U7" s="75">
        <v>257</v>
      </c>
      <c r="V7" s="75">
        <v>0.22</v>
      </c>
      <c r="W7" s="75">
        <v>1168.18</v>
      </c>
      <c r="X7" s="75">
        <v>87.96</v>
      </c>
      <c r="Y7" s="75">
        <v>92.85</v>
      </c>
      <c r="Z7" s="75">
        <v>88.99</v>
      </c>
      <c r="AA7" s="75">
        <v>89.85</v>
      </c>
      <c r="AB7" s="75">
        <v>87.31</v>
      </c>
      <c r="AC7" s="75">
        <v>73.06</v>
      </c>
      <c r="AD7" s="75">
        <v>72.03</v>
      </c>
      <c r="AE7" s="75">
        <v>72.11</v>
      </c>
      <c r="AF7" s="75">
        <v>74.05</v>
      </c>
      <c r="AG7" s="75">
        <v>73.25</v>
      </c>
      <c r="AH7" s="75">
        <v>75.599999999999994</v>
      </c>
      <c r="AI7" s="75"/>
      <c r="AJ7" s="75"/>
      <c r="AK7" s="75"/>
      <c r="AL7" s="75"/>
      <c r="AM7" s="75"/>
      <c r="AN7" s="75"/>
      <c r="AO7" s="75"/>
      <c r="AP7" s="75"/>
      <c r="AQ7" s="75"/>
      <c r="AR7" s="75"/>
      <c r="AS7" s="75"/>
      <c r="AT7" s="75"/>
      <c r="AU7" s="75"/>
      <c r="AV7" s="75"/>
      <c r="AW7" s="75"/>
      <c r="AX7" s="75"/>
      <c r="AY7" s="75"/>
      <c r="AZ7" s="75"/>
      <c r="BA7" s="75"/>
      <c r="BB7" s="75"/>
      <c r="BC7" s="75"/>
      <c r="BD7" s="75"/>
      <c r="BE7" s="75">
        <v>225.77</v>
      </c>
      <c r="BF7" s="75">
        <v>200.35</v>
      </c>
      <c r="BG7" s="75">
        <v>171.56</v>
      </c>
      <c r="BH7" s="75">
        <v>151.19</v>
      </c>
      <c r="BI7" s="75">
        <v>114.05</v>
      </c>
      <c r="BJ7" s="75">
        <v>1486.62</v>
      </c>
      <c r="BK7" s="75">
        <v>1510.14</v>
      </c>
      <c r="BL7" s="75">
        <v>1595.62</v>
      </c>
      <c r="BM7" s="75">
        <v>1302.33</v>
      </c>
      <c r="BN7" s="75">
        <v>1274.21</v>
      </c>
      <c r="BO7" s="75">
        <v>1074.1400000000001</v>
      </c>
      <c r="BP7" s="75">
        <v>81.99</v>
      </c>
      <c r="BQ7" s="75">
        <v>87.12</v>
      </c>
      <c r="BR7" s="75">
        <v>84.13</v>
      </c>
      <c r="BS7" s="75">
        <v>52.11</v>
      </c>
      <c r="BT7" s="75">
        <v>65.77</v>
      </c>
      <c r="BU7" s="75">
        <v>24.39</v>
      </c>
      <c r="BV7" s="75">
        <v>22.67</v>
      </c>
      <c r="BW7" s="75">
        <v>37.92</v>
      </c>
      <c r="BX7" s="75">
        <v>40.89</v>
      </c>
      <c r="BY7" s="75">
        <v>41.25</v>
      </c>
      <c r="BZ7" s="75">
        <v>54.36</v>
      </c>
      <c r="CA7" s="75">
        <v>106.55</v>
      </c>
      <c r="CB7" s="75">
        <v>101.52</v>
      </c>
      <c r="CC7" s="75">
        <v>104.48</v>
      </c>
      <c r="CD7" s="75">
        <v>173.01</v>
      </c>
      <c r="CE7" s="75">
        <v>135.26</v>
      </c>
      <c r="CF7" s="75">
        <v>734.18</v>
      </c>
      <c r="CG7" s="75">
        <v>789.62</v>
      </c>
      <c r="CH7" s="75">
        <v>423.18</v>
      </c>
      <c r="CI7" s="75">
        <v>383.2</v>
      </c>
      <c r="CJ7" s="75">
        <v>383.25</v>
      </c>
      <c r="CK7" s="75">
        <v>296.39999999999998</v>
      </c>
      <c r="CL7" s="75">
        <v>46.61</v>
      </c>
      <c r="CM7" s="75">
        <v>45.22</v>
      </c>
      <c r="CN7" s="75">
        <v>45.12</v>
      </c>
      <c r="CO7" s="75">
        <v>40.380000000000003</v>
      </c>
      <c r="CP7" s="75">
        <v>40.68</v>
      </c>
      <c r="CQ7" s="75">
        <v>48.36</v>
      </c>
      <c r="CR7" s="75">
        <v>48.7</v>
      </c>
      <c r="CS7" s="75">
        <v>46.9</v>
      </c>
      <c r="CT7" s="75">
        <v>47.95</v>
      </c>
      <c r="CU7" s="75">
        <v>48.26</v>
      </c>
      <c r="CV7" s="75">
        <v>55.95</v>
      </c>
      <c r="CW7" s="75">
        <v>90</v>
      </c>
      <c r="CX7" s="75">
        <v>90</v>
      </c>
      <c r="CY7" s="75">
        <v>90</v>
      </c>
      <c r="CZ7" s="75">
        <v>90</v>
      </c>
      <c r="DA7" s="75">
        <v>90</v>
      </c>
      <c r="DB7" s="75">
        <v>75.239999999999995</v>
      </c>
      <c r="DC7" s="75">
        <v>74.959999999999994</v>
      </c>
      <c r="DD7" s="75">
        <v>74.63</v>
      </c>
      <c r="DE7" s="75">
        <v>74.900000000000006</v>
      </c>
      <c r="DF7" s="75">
        <v>72.72</v>
      </c>
      <c r="DG7" s="75">
        <v>73.77</v>
      </c>
      <c r="DH7" s="75"/>
      <c r="DI7" s="75"/>
      <c r="DJ7" s="75"/>
      <c r="DK7" s="75"/>
      <c r="DL7" s="75"/>
      <c r="DM7" s="75"/>
      <c r="DN7" s="75"/>
      <c r="DO7" s="75"/>
      <c r="DP7" s="75"/>
      <c r="DQ7" s="75"/>
      <c r="DR7" s="75"/>
      <c r="DS7" s="75"/>
      <c r="DT7" s="75"/>
      <c r="DU7" s="75"/>
      <c r="DV7" s="75"/>
      <c r="DW7" s="75"/>
      <c r="DX7" s="75"/>
      <c r="DY7" s="75"/>
      <c r="DZ7" s="75"/>
      <c r="EA7" s="75"/>
      <c r="EB7" s="75"/>
      <c r="EC7" s="75"/>
      <c r="ED7" s="75">
        <v>0</v>
      </c>
      <c r="EE7" s="75">
        <v>0</v>
      </c>
      <c r="EF7" s="75">
        <v>0</v>
      </c>
      <c r="EG7" s="75">
        <v>0</v>
      </c>
      <c r="EH7" s="75">
        <v>0</v>
      </c>
      <c r="EI7" s="75">
        <v>0.91</v>
      </c>
      <c r="EJ7" s="75">
        <v>1.26</v>
      </c>
      <c r="EK7" s="75">
        <v>0.78</v>
      </c>
      <c r="EL7" s="75">
        <v>0.56999999999999995</v>
      </c>
      <c r="EM7" s="75">
        <v>0.62</v>
      </c>
      <c r="EN7" s="75">
        <v>0.54</v>
      </c>
    </row>
    <row r="8" spans="1:144">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row>
    <row r="9" spans="1:144">
      <c r="A9" s="61"/>
      <c r="B9" s="61" t="s">
        <v>101</v>
      </c>
      <c r="C9" s="61" t="s">
        <v>102</v>
      </c>
      <c r="D9" s="61" t="s">
        <v>103</v>
      </c>
      <c r="E9" s="61" t="s">
        <v>104</v>
      </c>
      <c r="F9" s="61" t="s">
        <v>105</v>
      </c>
      <c r="X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4">
      <c r="A10" s="61" t="s">
        <v>52</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dcterms:created xsi:type="dcterms:W3CDTF">2019-12-05T04:38:03Z</dcterms:created>
  <dcterms:modified xsi:type="dcterms:W3CDTF">2020-02-03T02:05:26Z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2020-02-03T02:05:26Z</vt:filetime>
  </property>
</Properties>
</file>