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A191~1\APPDATA\LOCAL\TEMP\SOWDIR0\"/>
    </mc:Choice>
  </mc:AlternateContent>
  <workbookProtection workbookAlgorithmName="SHA-512" workbookHashValue="3iR5CKafx3rRhYyK4Z+Zg/jiDWZdbxR2gUziaZ5/EsDUuYdLl81NgdyPpz8qBbmJv22vnmEO9L585xbtjNh3gg==" workbookSaltValue="PR+VEljrnZ+Zi4lgJ0UZi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<sst xmlns="http://schemas.openxmlformats.org/spreadsheetml/2006/main" count="220" uniqueCount="108">
  <si>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</si>
  <si>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</si>
  <si>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</si>
  <si>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</si>
  <si>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</si>
  <si>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</si>
  <si>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</si>
  <si>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</si>
  <si>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</si>
  <si>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</si>
  <si>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</si>
  <si>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</si>
  <si>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</si>
  <si>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</si>
  <si>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</si>
  <si>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</si>
  <si>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</si>
  <si>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</si>
  <si>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</si>
  <si>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</si>
  <si>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</si>
  <si>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</si>
  <si>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</si>
  <si>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</si>
  <si>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</si>
  <si>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</si>
  <si>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</si>
  <si>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</si>
  <si>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</si>
  <si>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</si>
  <si>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</si>
  <si>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</si>
  <si>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</si>
  <si>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</si>
  <si>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</si>
  <si>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</si>
  <si>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</si>
  <si>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</si>
  <si>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</si>
  <si>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</si>
  <si>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</si>
  <si>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</si>
  <si>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</si>
  <si>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</si>
  <si>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</si>
  <si>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</si>
  <si>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</si>
  <si>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</si>
  <si>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</si>
  <si>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</si>
  <si>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</si>
  <si>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</si>
  <si>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</si>
  <si>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</si>
  <si>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</si>
  <si>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</si>
  <si>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</si>
  <si>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</si>
  <si>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</si>
  <si>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</si>
  <si>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</si>
  <si>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</si>
  <si>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</si>
  <si>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</si>
  <si>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</si>
  <si>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</si>
  <si>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</si>
  <si>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</si>
  <si>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</si>
  <si>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</si>
  <si>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</si>
  <si>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</si>
  <si>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</si>
  <si>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</si>
  <si>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</si>
  <si>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</si>
  <si>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</si>
  <si>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</si>
  <si>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</si>
  <si>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</si>
  <si>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</si>
  <si>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</si>
  <si>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</si>
  <si>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</si>
  <si>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</si>
  <si>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</si>
  <si>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</si>
  <si>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</si>
  <si>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</si>
  <si>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</si>
  <si>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</si>
  <si>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</si>
  <si>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</si>
  <si>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島田市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</si>
  <si>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</si>
  <si>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</si>
  <si>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</si>
  <si>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</si>
  <si>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</si>
  <si>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</si>
  <si>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</si>
  <si>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</si>
  <si>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</si>
  <si>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</si>
  <si>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</si>
  <si>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から③に示す指標のうち、①については、事業創設が昭和27年と考えると妥当な率と考えられ、類似団体との比較もほぼ同率です。しかしながら、②では、耐用年数が経過した管路の率は、類似団体より高く、①の指標でみるよりも、管路については更新が進んでいないと推察されます。③の管路更新率は、類似団体と同程度ですが、平成30年度末に経年化している管の更新を③の率で行った場合、約40年が必要となり、その間に新たな経年化管が発生することから、③の量では更新が不足していることが明らかとなっています。</t>
    <rPh sb="5" eb="6">
      <t>シメ</t>
    </rPh>
    <rPh sb="7" eb="9">
      <t>シヒョウ</t>
    </rPh>
    <rPh sb="20" eb="22">
      <t>ジギョウ</t>
    </rPh>
    <rPh sb="22" eb="24">
      <t>ソウセツ</t>
    </rPh>
    <rPh sb="25" eb="27">
      <t>ショウワ</t>
    </rPh>
    <rPh sb="29" eb="30">
      <t>ネン</t>
    </rPh>
    <rPh sb="31" eb="32">
      <t>カンガ</t>
    </rPh>
    <rPh sb="35" eb="37">
      <t>ダトウ</t>
    </rPh>
    <rPh sb="38" eb="39">
      <t>リツ</t>
    </rPh>
    <rPh sb="40" eb="41">
      <t>カンガ</t>
    </rPh>
    <rPh sb="45" eb="47">
      <t>ルイジ</t>
    </rPh>
    <rPh sb="47" eb="49">
      <t>ダンタイ</t>
    </rPh>
    <rPh sb="51" eb="53">
      <t>ヒカク</t>
    </rPh>
    <rPh sb="56" eb="58">
      <t>ドウリツ</t>
    </rPh>
    <rPh sb="72" eb="74">
      <t>タイヨウ</t>
    </rPh>
    <rPh sb="74" eb="76">
      <t>ネンスウ</t>
    </rPh>
    <rPh sb="77" eb="79">
      <t>ケイカ</t>
    </rPh>
    <rPh sb="81" eb="83">
      <t>カンロ</t>
    </rPh>
    <rPh sb="84" eb="85">
      <t>リツ</t>
    </rPh>
    <rPh sb="87" eb="89">
      <t>ルイジ</t>
    </rPh>
    <rPh sb="89" eb="91">
      <t>ダンタイ</t>
    </rPh>
    <rPh sb="93" eb="94">
      <t>タカ</t>
    </rPh>
    <rPh sb="98" eb="100">
      <t>シヒョウ</t>
    </rPh>
    <rPh sb="107" eb="109">
      <t>カンロ</t>
    </rPh>
    <rPh sb="114" eb="116">
      <t>コウシン</t>
    </rPh>
    <rPh sb="117" eb="118">
      <t>スス</t>
    </rPh>
    <rPh sb="124" eb="126">
      <t>スイサツ</t>
    </rPh>
    <rPh sb="133" eb="135">
      <t>カンロ</t>
    </rPh>
    <rPh sb="135" eb="137">
      <t>コウシン</t>
    </rPh>
    <rPh sb="137" eb="138">
      <t>リツ</t>
    </rPh>
    <rPh sb="140" eb="142">
      <t>ルイジ</t>
    </rPh>
    <rPh sb="142" eb="144">
      <t>ダンタイ</t>
    </rPh>
    <rPh sb="152" eb="154">
      <t>ヘイセイ</t>
    </rPh>
    <rPh sb="156" eb="158">
      <t>ネンド</t>
    </rPh>
    <rPh sb="158" eb="159">
      <t>マツ</t>
    </rPh>
    <rPh sb="160" eb="163">
      <t>ケイネンカ</t>
    </rPh>
    <rPh sb="167" eb="168">
      <t>カン</t>
    </rPh>
    <rPh sb="169" eb="171">
      <t>コウシン</t>
    </rPh>
    <rPh sb="174" eb="175">
      <t>リツ</t>
    </rPh>
    <rPh sb="176" eb="177">
      <t>オコナ</t>
    </rPh>
    <rPh sb="179" eb="181">
      <t>バアイ</t>
    </rPh>
    <rPh sb="182" eb="183">
      <t>ヤク</t>
    </rPh>
    <rPh sb="185" eb="186">
      <t>ネン</t>
    </rPh>
    <rPh sb="187" eb="189">
      <t>ヒツヨウ</t>
    </rPh>
    <rPh sb="195" eb="196">
      <t>カン</t>
    </rPh>
    <rPh sb="197" eb="198">
      <t>アラタ</t>
    </rPh>
    <rPh sb="200" eb="203">
      <t>ケイネンカ</t>
    </rPh>
    <rPh sb="203" eb="204">
      <t>カン</t>
    </rPh>
    <rPh sb="205" eb="207">
      <t>ハッセイ</t>
    </rPh>
    <rPh sb="216" eb="217">
      <t>リョウ</t>
    </rPh>
    <rPh sb="219" eb="221">
      <t>コウシン</t>
    </rPh>
    <rPh sb="222" eb="224">
      <t>フソク</t>
    </rPh>
    <rPh sb="231" eb="232">
      <t>アキ</t>
    </rPh>
    <phoneticPr fontId="4"/>
  </si>
  <si>
    <t xml:space="preserve">①から⑥に示す経営指標については、類似団体と比較し、良好な数値となっています。
①の経常収支比率は、100%を超えて黒字であり、平成29、30年度は類似団体より高い率となっています。③の流動比率は、３倍以上を確保できており、問題ないと考えます。④は、類似団体平均を下回っていますが、投資（更新）活動が進んでいないことも要因の一つです。⑤の回収率は、100%を超えており、給水に係る費用のすべてを給水収益で賄えています。⑥の給水原価は、類似団体より低く、よい数値に見えますが、投資活動が少ない分、減価償却費や支払利息が少なく、その結果低くなっているという捉え方もできます。しかしながら、類似団体より低くなっている点は評価できます。
⑦の施設利用率は、設計上の浄水量と1日当たりの浄水量の実績最大値の比較になります。施設利用率は他団体より高く適切な施設規模が実現されていると言えます。⑧の有収率は類似団体と比較し、10%以上低く、非常に悪い率となっています。原因は、総括にある通り管路の老朽化によるもので、更新が必要と考えます。
</t>
    <phoneticPr fontId="4"/>
  </si>
  <si>
    <t>本指標において、明らかな改善が必要な指標は、1⑧有収率、２②管路経年化率です。有収率の低下の要因は、漏水による水量増ですので、漏水箇所の特定と修繕、老朽管の更新と同時に進めていくべきものです。1①経常収支比率、１⑤料金回収率のどちらも率そのものは良好ですが、管路に対する投資が少ない状況が続いてきた又は、更新費用が現状では十分でないと推察されます。
こうした課題解決に向け、平成29年度水道事業ビジョン、経営戦略（財政計画、更新計画）を策定しました。
今後は、当該計画に沿い、各数値の改善にむけて努めてまいります。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</si>
</sst>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0.85</c:v>
                </c:pt>
                <c:pt idx="1">
                  <c:v>0.69</c:v>
                </c:pt>
                <c:pt idx="2">
                  <c:v>1.1200000000000001</c:v>
                </c:pt>
                <c:pt idx="3">
                  <c:v>0.82</c:v>
                </c:pt>
                <c:pt idx="4">
                  <c:v>0.92</c:v>
                </c:pt>
              </c:numCache>
            </c:numRef>
          </c:val>
          <c:extLst>
            <c:ext xmlns:c16="http://schemas.microsoft.com/office/drawing/2014/chart" uri="{C3380CC4-5D6E-409C-BE32-E72D297353CC}">
              <c16:uniqueId val="{00000000-8DAF-4699-9AB6-AB79009A901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8DAF-4699-9AB6-AB79009A901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70.48</c:v>
                </c:pt>
                <c:pt idx="1">
                  <c:v>83.16</c:v>
                </c:pt>
                <c:pt idx="2">
                  <c:v>73.03</c:v>
                </c:pt>
                <c:pt idx="3">
                  <c:v>74.06</c:v>
                </c:pt>
                <c:pt idx="4">
                  <c:v>73.959999999999994</c:v>
                </c:pt>
              </c:numCache>
            </c:numRef>
          </c:val>
          <c:extLst>
            <c:ext xmlns:c16="http://schemas.microsoft.com/office/drawing/2014/chart" uri="{C3380CC4-5D6E-409C-BE32-E72D297353CC}">
              <c16:uniqueId val="{00000000-A667-4353-B236-BABB6C15BA2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A667-4353-B236-BABB6C15BA2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79.62</c:v>
                </c:pt>
                <c:pt idx="1">
                  <c:v>78.97</c:v>
                </c:pt>
                <c:pt idx="2">
                  <c:v>77.05</c:v>
                </c:pt>
                <c:pt idx="3">
                  <c:v>76.099999999999994</c:v>
                </c:pt>
                <c:pt idx="4">
                  <c:v>75.510000000000005</c:v>
                </c:pt>
              </c:numCache>
            </c:numRef>
          </c:val>
          <c:extLst>
            <c:ext xmlns:c16="http://schemas.microsoft.com/office/drawing/2014/chart" uri="{C3380CC4-5D6E-409C-BE32-E72D297353CC}">
              <c16:uniqueId val="{00000000-6B15-40BD-B650-D6640C1B41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6B15-40BD-B650-D6640C1B41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111.8</c:v>
                </c:pt>
                <c:pt idx="1">
                  <c:v>112.03</c:v>
                </c:pt>
                <c:pt idx="2">
                  <c:v>111.62</c:v>
                </c:pt>
                <c:pt idx="3">
                  <c:v>121.35</c:v>
                </c:pt>
                <c:pt idx="4">
                  <c:v>116.7</c:v>
                </c:pt>
              </c:numCache>
            </c:numRef>
          </c:val>
          <c:extLst>
            <c:ext xmlns:c16="http://schemas.microsoft.com/office/drawing/2014/chart" uri="{C3380CC4-5D6E-409C-BE32-E72D297353CC}">
              <c16:uniqueId val="{00000000-EF6D-475F-A653-AC06ADAF06D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EF6D-475F-A653-AC06ADAF06D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44.65</c:v>
                </c:pt>
                <c:pt idx="1">
                  <c:v>43.97</c:v>
                </c:pt>
                <c:pt idx="2">
                  <c:v>44.19</c:v>
                </c:pt>
                <c:pt idx="3">
                  <c:v>45.19</c:v>
                </c:pt>
                <c:pt idx="4">
                  <c:v>45.85</c:v>
                </c:pt>
              </c:numCache>
            </c:numRef>
          </c:val>
          <c:extLst>
            <c:ext xmlns:c16="http://schemas.microsoft.com/office/drawing/2014/chart" uri="{C3380CC4-5D6E-409C-BE32-E72D297353CC}">
              <c16:uniqueId val="{00000000-A747-4BE2-B3A2-C93D1731B8C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A747-4BE2-B3A2-C93D1731B8C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28.73</c:v>
                </c:pt>
                <c:pt idx="1">
                  <c:v>28.4</c:v>
                </c:pt>
                <c:pt idx="2">
                  <c:v>29.2</c:v>
                </c:pt>
                <c:pt idx="3">
                  <c:v>35.1</c:v>
                </c:pt>
                <c:pt idx="4">
                  <c:v>35.020000000000003</c:v>
                </c:pt>
              </c:numCache>
            </c:numRef>
          </c:val>
          <c:extLst>
            <c:ext xmlns:c16="http://schemas.microsoft.com/office/drawing/2014/chart" uri="{C3380CC4-5D6E-409C-BE32-E72D297353CC}">
              <c16:uniqueId val="{00000000-4FF1-4F99-A4FB-6BC7BBCE9A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4FF1-4F99-A4FB-6BC7BBCE9A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95-4D95-A158-0FF14063E1B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0395-4D95-A158-0FF14063E1B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493.57</c:v>
                </c:pt>
                <c:pt idx="1">
                  <c:v>363.77</c:v>
                </c:pt>
                <c:pt idx="2">
                  <c:v>491.05</c:v>
                </c:pt>
                <c:pt idx="3">
                  <c:v>502.77</c:v>
                </c:pt>
                <c:pt idx="4">
                  <c:v>515.35</c:v>
                </c:pt>
              </c:numCache>
            </c:numRef>
          </c:val>
          <c:extLst>
            <c:ext xmlns:c16="http://schemas.microsoft.com/office/drawing/2014/chart" uri="{C3380CC4-5D6E-409C-BE32-E72D297353CC}">
              <c16:uniqueId val="{00000000-EDB8-4F37-9371-83EB02D1C7D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EDB8-4F37-9371-83EB02D1C7D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166.62</c:v>
                </c:pt>
                <c:pt idx="1">
                  <c:v>163.89</c:v>
                </c:pt>
                <c:pt idx="2">
                  <c:v>172.2</c:v>
                </c:pt>
                <c:pt idx="3">
                  <c:v>172.85</c:v>
                </c:pt>
                <c:pt idx="4">
                  <c:v>175.3</c:v>
                </c:pt>
              </c:numCache>
            </c:numRef>
          </c:val>
          <c:extLst>
            <c:ext xmlns:c16="http://schemas.microsoft.com/office/drawing/2014/chart" uri="{C3380CC4-5D6E-409C-BE32-E72D297353CC}">
              <c16:uniqueId val="{00000000-EB95-4D65-A88E-D0B0A6CD631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EB95-4D65-A88E-D0B0A6CD631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111.21</c:v>
                </c:pt>
                <c:pt idx="1">
                  <c:v>111.62</c:v>
                </c:pt>
                <c:pt idx="2">
                  <c:v>110.74</c:v>
                </c:pt>
                <c:pt idx="3">
                  <c:v>121.72</c:v>
                </c:pt>
                <c:pt idx="4">
                  <c:v>116.93</c:v>
                </c:pt>
              </c:numCache>
            </c:numRef>
          </c:val>
          <c:extLst>
            <c:ext xmlns:c16="http://schemas.microsoft.com/office/drawing/2014/chart" uri="{C3380CC4-5D6E-409C-BE32-E72D297353CC}">
              <c16:uniqueId val="{00000000-6D4E-4B7B-9546-D2ECFF72B40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6D4E-4B7B-9546-D2ECFF72B40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95.73</c:v>
                </c:pt>
                <c:pt idx="1">
                  <c:v>96.78</c:v>
                </c:pt>
                <c:pt idx="2">
                  <c:v>101.63</c:v>
                </c:pt>
                <c:pt idx="3">
                  <c:v>96.32</c:v>
                </c:pt>
                <c:pt idx="4">
                  <c:v>104.26</c:v>
                </c:pt>
              </c:numCache>
            </c:numRef>
          </c:val>
          <c:extLst>
            <c:ext xmlns:c16="http://schemas.microsoft.com/office/drawing/2014/chart" uri="{C3380CC4-5D6E-409C-BE32-E72D297353CC}">
              <c16:uniqueId val="{00000000-79DB-4E84-ABA5-C236FA0CB3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79DB-4E84-ABA5-C236FA0CB3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静岡県　島田市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98757</v>
      </c>
      <c r="AM8" s="60"/>
      <c r="AN8" s="60"/>
      <c r="AO8" s="60"/>
      <c r="AP8" s="60"/>
      <c r="AQ8" s="60"/>
      <c r="AR8" s="60"/>
      <c r="AS8" s="60"/>
      <c r="AT8" s="51">
        <f>データ!$S$6</f>
        <v>315.7</v>
      </c>
      <c r="AU8" s="52"/>
      <c r="AV8" s="52"/>
      <c r="AW8" s="52"/>
      <c r="AX8" s="52"/>
      <c r="AY8" s="52"/>
      <c r="AZ8" s="52"/>
      <c r="BA8" s="52"/>
      <c r="BB8" s="53">
        <f>データ!$T$6</f>
        <v>312.82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73.59</v>
      </c>
      <c r="J10" s="52"/>
      <c r="K10" s="52"/>
      <c r="L10" s="52"/>
      <c r="M10" s="52"/>
      <c r="N10" s="52"/>
      <c r="O10" s="63"/>
      <c r="P10" s="53">
        <f>データ!$P$6</f>
        <v>74.790000000000006</v>
      </c>
      <c r="Q10" s="53"/>
      <c r="R10" s="53"/>
      <c r="S10" s="53"/>
      <c r="T10" s="53"/>
      <c r="U10" s="53"/>
      <c r="V10" s="53"/>
      <c r="W10" s="60">
        <f>データ!$Q$6</f>
        <v>2499</v>
      </c>
      <c r="X10" s="60"/>
      <c r="Y10" s="60"/>
      <c r="Z10" s="60"/>
      <c r="AA10" s="60"/>
      <c r="AB10" s="60"/>
      <c r="AC10" s="60"/>
      <c r="AD10" s="2"/>
      <c r="AE10" s="2"/>
      <c r="AF10" s="2"/>
      <c r="AG10" s="2"/>
      <c r="AH10" s="4"/>
      <c r="AI10" s="4"/>
      <c r="AJ10" s="4"/>
      <c r="AK10" s="4"/>
      <c r="AL10" s="60">
        <f>データ!$U$6</f>
        <v>73707</v>
      </c>
      <c r="AM10" s="60"/>
      <c r="AN10" s="60"/>
      <c r="AO10" s="60"/>
      <c r="AP10" s="60"/>
      <c r="AQ10" s="60"/>
      <c r="AR10" s="60"/>
      <c r="AS10" s="60"/>
      <c r="AT10" s="51">
        <f>データ!$V$6</f>
        <v>48.62</v>
      </c>
      <c r="AU10" s="52"/>
      <c r="AV10" s="52"/>
      <c r="AW10" s="52"/>
      <c r="AX10" s="52"/>
      <c r="AY10" s="52"/>
      <c r="AZ10" s="52"/>
      <c r="BA10" s="52"/>
      <c r="BB10" s="53">
        <f>データ!$W$6</f>
        <v>1515.98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5" t="s">
        <v>23</v>
      </c>
      <c r="BM11" s="75"/>
      <c r="BN11" s="75"/>
      <c r="BO11" s="75"/>
      <c r="BP11" s="75"/>
      <c r="BQ11" s="75"/>
      <c r="BR11" s="75"/>
      <c r="BS11" s="75"/>
      <c r="BT11" s="75"/>
      <c r="BU11" s="75"/>
      <c r="BV11" s="75"/>
      <c r="BW11" s="75"/>
      <c r="BX11" s="75"/>
      <c r="BY11" s="75"/>
      <c r="BZ11" s="7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5"/>
      <c r="BM12" s="75"/>
      <c r="BN12" s="75"/>
      <c r="BO12" s="75"/>
      <c r="BP12" s="75"/>
      <c r="BQ12" s="75"/>
      <c r="BR12" s="75"/>
      <c r="BS12" s="75"/>
      <c r="BT12" s="75"/>
      <c r="BU12" s="75"/>
      <c r="BV12" s="75"/>
      <c r="BW12" s="75"/>
      <c r="BX12" s="75"/>
      <c r="BY12" s="75"/>
      <c r="BZ12" s="7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6"/>
      <c r="BM13" s="76"/>
      <c r="BN13" s="76"/>
      <c r="BO13" s="76"/>
      <c r="BP13" s="76"/>
      <c r="BQ13" s="76"/>
      <c r="BR13" s="76"/>
      <c r="BS13" s="76"/>
      <c r="BT13" s="76"/>
      <c r="BU13" s="76"/>
      <c r="BV13" s="76"/>
      <c r="BW13" s="76"/>
      <c r="BX13" s="76"/>
      <c r="BY13" s="76"/>
      <c r="BZ13" s="76"/>
    </row>
    <row r="14" spans="1:78" ht="13.5" customHeight="1" x14ac:dyDescent="0.15">
      <c r="A14" s="2"/>
      <c r="B14" s="77" t="s">
        <v>24</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9"/>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0"/>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2"/>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1" t="s">
        <v>106</v>
      </c>
      <c r="BM16" s="92"/>
      <c r="BN16" s="92"/>
      <c r="BO16" s="92"/>
      <c r="BP16" s="92"/>
      <c r="BQ16" s="92"/>
      <c r="BR16" s="92"/>
      <c r="BS16" s="92"/>
      <c r="BT16" s="92"/>
      <c r="BU16" s="92"/>
      <c r="BV16" s="92"/>
      <c r="BW16" s="92"/>
      <c r="BX16" s="92"/>
      <c r="BY16" s="92"/>
      <c r="BZ16" s="9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1"/>
      <c r="BM17" s="92"/>
      <c r="BN17" s="92"/>
      <c r="BO17" s="92"/>
      <c r="BP17" s="92"/>
      <c r="BQ17" s="92"/>
      <c r="BR17" s="92"/>
      <c r="BS17" s="92"/>
      <c r="BT17" s="92"/>
      <c r="BU17" s="92"/>
      <c r="BV17" s="92"/>
      <c r="BW17" s="92"/>
      <c r="BX17" s="92"/>
      <c r="BY17" s="92"/>
      <c r="BZ17" s="9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1"/>
      <c r="BM18" s="92"/>
      <c r="BN18" s="92"/>
      <c r="BO18" s="92"/>
      <c r="BP18" s="92"/>
      <c r="BQ18" s="92"/>
      <c r="BR18" s="92"/>
      <c r="BS18" s="92"/>
      <c r="BT18" s="92"/>
      <c r="BU18" s="92"/>
      <c r="BV18" s="92"/>
      <c r="BW18" s="92"/>
      <c r="BX18" s="92"/>
      <c r="BY18" s="92"/>
      <c r="BZ18" s="9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1"/>
      <c r="BM19" s="92"/>
      <c r="BN19" s="92"/>
      <c r="BO19" s="92"/>
      <c r="BP19" s="92"/>
      <c r="BQ19" s="92"/>
      <c r="BR19" s="92"/>
      <c r="BS19" s="92"/>
      <c r="BT19" s="92"/>
      <c r="BU19" s="92"/>
      <c r="BV19" s="92"/>
      <c r="BW19" s="92"/>
      <c r="BX19" s="92"/>
      <c r="BY19" s="92"/>
      <c r="BZ19" s="9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1"/>
      <c r="BM20" s="92"/>
      <c r="BN20" s="92"/>
      <c r="BO20" s="92"/>
      <c r="BP20" s="92"/>
      <c r="BQ20" s="92"/>
      <c r="BR20" s="92"/>
      <c r="BS20" s="92"/>
      <c r="BT20" s="92"/>
      <c r="BU20" s="92"/>
      <c r="BV20" s="92"/>
      <c r="BW20" s="92"/>
      <c r="BX20" s="92"/>
      <c r="BY20" s="92"/>
      <c r="BZ20" s="9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1"/>
      <c r="BM21" s="92"/>
      <c r="BN21" s="92"/>
      <c r="BO21" s="92"/>
      <c r="BP21" s="92"/>
      <c r="BQ21" s="92"/>
      <c r="BR21" s="92"/>
      <c r="BS21" s="92"/>
      <c r="BT21" s="92"/>
      <c r="BU21" s="92"/>
      <c r="BV21" s="92"/>
      <c r="BW21" s="92"/>
      <c r="BX21" s="92"/>
      <c r="BY21" s="92"/>
      <c r="BZ21" s="9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1"/>
      <c r="BM22" s="92"/>
      <c r="BN22" s="92"/>
      <c r="BO22" s="92"/>
      <c r="BP22" s="92"/>
      <c r="BQ22" s="92"/>
      <c r="BR22" s="92"/>
      <c r="BS22" s="92"/>
      <c r="BT22" s="92"/>
      <c r="BU22" s="92"/>
      <c r="BV22" s="92"/>
      <c r="BW22" s="92"/>
      <c r="BX22" s="92"/>
      <c r="BY22" s="92"/>
      <c r="BZ22" s="9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1"/>
      <c r="BM23" s="92"/>
      <c r="BN23" s="92"/>
      <c r="BO23" s="92"/>
      <c r="BP23" s="92"/>
      <c r="BQ23" s="92"/>
      <c r="BR23" s="92"/>
      <c r="BS23" s="92"/>
      <c r="BT23" s="92"/>
      <c r="BU23" s="92"/>
      <c r="BV23" s="92"/>
      <c r="BW23" s="92"/>
      <c r="BX23" s="92"/>
      <c r="BY23" s="92"/>
      <c r="BZ23" s="9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1"/>
      <c r="BM24" s="92"/>
      <c r="BN24" s="92"/>
      <c r="BO24" s="92"/>
      <c r="BP24" s="92"/>
      <c r="BQ24" s="92"/>
      <c r="BR24" s="92"/>
      <c r="BS24" s="92"/>
      <c r="BT24" s="92"/>
      <c r="BU24" s="92"/>
      <c r="BV24" s="92"/>
      <c r="BW24" s="92"/>
      <c r="BX24" s="92"/>
      <c r="BY24" s="92"/>
      <c r="BZ24" s="9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1"/>
      <c r="BM25" s="92"/>
      <c r="BN25" s="92"/>
      <c r="BO25" s="92"/>
      <c r="BP25" s="92"/>
      <c r="BQ25" s="92"/>
      <c r="BR25" s="92"/>
      <c r="BS25" s="92"/>
      <c r="BT25" s="92"/>
      <c r="BU25" s="92"/>
      <c r="BV25" s="92"/>
      <c r="BW25" s="92"/>
      <c r="BX25" s="92"/>
      <c r="BY25" s="92"/>
      <c r="BZ25" s="9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1"/>
      <c r="BM26" s="92"/>
      <c r="BN26" s="92"/>
      <c r="BO26" s="92"/>
      <c r="BP26" s="92"/>
      <c r="BQ26" s="92"/>
      <c r="BR26" s="92"/>
      <c r="BS26" s="92"/>
      <c r="BT26" s="92"/>
      <c r="BU26" s="92"/>
      <c r="BV26" s="92"/>
      <c r="BW26" s="92"/>
      <c r="BX26" s="92"/>
      <c r="BY26" s="92"/>
      <c r="BZ26" s="9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1"/>
      <c r="BM27" s="92"/>
      <c r="BN27" s="92"/>
      <c r="BO27" s="92"/>
      <c r="BP27" s="92"/>
      <c r="BQ27" s="92"/>
      <c r="BR27" s="92"/>
      <c r="BS27" s="92"/>
      <c r="BT27" s="92"/>
      <c r="BU27" s="92"/>
      <c r="BV27" s="92"/>
      <c r="BW27" s="92"/>
      <c r="BX27" s="92"/>
      <c r="BY27" s="92"/>
      <c r="BZ27" s="9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1"/>
      <c r="BM28" s="92"/>
      <c r="BN28" s="92"/>
      <c r="BO28" s="92"/>
      <c r="BP28" s="92"/>
      <c r="BQ28" s="92"/>
      <c r="BR28" s="92"/>
      <c r="BS28" s="92"/>
      <c r="BT28" s="92"/>
      <c r="BU28" s="92"/>
      <c r="BV28" s="92"/>
      <c r="BW28" s="92"/>
      <c r="BX28" s="92"/>
      <c r="BY28" s="92"/>
      <c r="BZ28" s="9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1"/>
      <c r="BM29" s="92"/>
      <c r="BN29" s="92"/>
      <c r="BO29" s="92"/>
      <c r="BP29" s="92"/>
      <c r="BQ29" s="92"/>
      <c r="BR29" s="92"/>
      <c r="BS29" s="92"/>
      <c r="BT29" s="92"/>
      <c r="BU29" s="92"/>
      <c r="BV29" s="92"/>
      <c r="BW29" s="92"/>
      <c r="BX29" s="92"/>
      <c r="BY29" s="92"/>
      <c r="BZ29" s="9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1"/>
      <c r="BM30" s="92"/>
      <c r="BN30" s="92"/>
      <c r="BO30" s="92"/>
      <c r="BP30" s="92"/>
      <c r="BQ30" s="92"/>
      <c r="BR30" s="92"/>
      <c r="BS30" s="92"/>
      <c r="BT30" s="92"/>
      <c r="BU30" s="92"/>
      <c r="BV30" s="92"/>
      <c r="BW30" s="92"/>
      <c r="BX30" s="92"/>
      <c r="BY30" s="92"/>
      <c r="BZ30" s="9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1"/>
      <c r="BM31" s="92"/>
      <c r="BN31" s="92"/>
      <c r="BO31" s="92"/>
      <c r="BP31" s="92"/>
      <c r="BQ31" s="92"/>
      <c r="BR31" s="92"/>
      <c r="BS31" s="92"/>
      <c r="BT31" s="92"/>
      <c r="BU31" s="92"/>
      <c r="BV31" s="92"/>
      <c r="BW31" s="92"/>
      <c r="BX31" s="92"/>
      <c r="BY31" s="92"/>
      <c r="BZ31" s="9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1"/>
      <c r="BM32" s="92"/>
      <c r="BN32" s="92"/>
      <c r="BO32" s="92"/>
      <c r="BP32" s="92"/>
      <c r="BQ32" s="92"/>
      <c r="BR32" s="92"/>
      <c r="BS32" s="92"/>
      <c r="BT32" s="92"/>
      <c r="BU32" s="92"/>
      <c r="BV32" s="92"/>
      <c r="BW32" s="92"/>
      <c r="BX32" s="92"/>
      <c r="BY32" s="92"/>
      <c r="BZ32" s="9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1"/>
      <c r="BM33" s="92"/>
      <c r="BN33" s="92"/>
      <c r="BO33" s="92"/>
      <c r="BP33" s="92"/>
      <c r="BQ33" s="92"/>
      <c r="BR33" s="92"/>
      <c r="BS33" s="92"/>
      <c r="BT33" s="92"/>
      <c r="BU33" s="92"/>
      <c r="BV33" s="92"/>
      <c r="BW33" s="92"/>
      <c r="BX33" s="92"/>
      <c r="BY33" s="92"/>
      <c r="BZ33" s="9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1"/>
      <c r="BM34" s="92"/>
      <c r="BN34" s="92"/>
      <c r="BO34" s="92"/>
      <c r="BP34" s="92"/>
      <c r="BQ34" s="92"/>
      <c r="BR34" s="92"/>
      <c r="BS34" s="92"/>
      <c r="BT34" s="92"/>
      <c r="BU34" s="92"/>
      <c r="BV34" s="92"/>
      <c r="BW34" s="92"/>
      <c r="BX34" s="92"/>
      <c r="BY34" s="92"/>
      <c r="BZ34" s="9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1"/>
      <c r="BM35" s="92"/>
      <c r="BN35" s="92"/>
      <c r="BO35" s="92"/>
      <c r="BP35" s="92"/>
      <c r="BQ35" s="92"/>
      <c r="BR35" s="92"/>
      <c r="BS35" s="92"/>
      <c r="BT35" s="92"/>
      <c r="BU35" s="92"/>
      <c r="BV35" s="92"/>
      <c r="BW35" s="92"/>
      <c r="BX35" s="92"/>
      <c r="BY35" s="92"/>
      <c r="BZ35" s="9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1"/>
      <c r="BM36" s="92"/>
      <c r="BN36" s="92"/>
      <c r="BO36" s="92"/>
      <c r="BP36" s="92"/>
      <c r="BQ36" s="92"/>
      <c r="BR36" s="92"/>
      <c r="BS36" s="92"/>
      <c r="BT36" s="92"/>
      <c r="BU36" s="92"/>
      <c r="BV36" s="92"/>
      <c r="BW36" s="92"/>
      <c r="BX36" s="92"/>
      <c r="BY36" s="92"/>
      <c r="BZ36" s="9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1"/>
      <c r="BM37" s="92"/>
      <c r="BN37" s="92"/>
      <c r="BO37" s="92"/>
      <c r="BP37" s="92"/>
      <c r="BQ37" s="92"/>
      <c r="BR37" s="92"/>
      <c r="BS37" s="92"/>
      <c r="BT37" s="92"/>
      <c r="BU37" s="92"/>
      <c r="BV37" s="92"/>
      <c r="BW37" s="92"/>
      <c r="BX37" s="92"/>
      <c r="BY37" s="92"/>
      <c r="BZ37" s="9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1"/>
      <c r="BM38" s="92"/>
      <c r="BN38" s="92"/>
      <c r="BO38" s="92"/>
      <c r="BP38" s="92"/>
      <c r="BQ38" s="92"/>
      <c r="BR38" s="92"/>
      <c r="BS38" s="92"/>
      <c r="BT38" s="92"/>
      <c r="BU38" s="92"/>
      <c r="BV38" s="92"/>
      <c r="BW38" s="92"/>
      <c r="BX38" s="92"/>
      <c r="BY38" s="92"/>
      <c r="BZ38" s="9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1"/>
      <c r="BM39" s="92"/>
      <c r="BN39" s="92"/>
      <c r="BO39" s="92"/>
      <c r="BP39" s="92"/>
      <c r="BQ39" s="92"/>
      <c r="BR39" s="92"/>
      <c r="BS39" s="92"/>
      <c r="BT39" s="92"/>
      <c r="BU39" s="92"/>
      <c r="BV39" s="92"/>
      <c r="BW39" s="92"/>
      <c r="BX39" s="92"/>
      <c r="BY39" s="92"/>
      <c r="BZ39" s="9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1"/>
      <c r="BM40" s="92"/>
      <c r="BN40" s="92"/>
      <c r="BO40" s="92"/>
      <c r="BP40" s="92"/>
      <c r="BQ40" s="92"/>
      <c r="BR40" s="92"/>
      <c r="BS40" s="92"/>
      <c r="BT40" s="92"/>
      <c r="BU40" s="92"/>
      <c r="BV40" s="92"/>
      <c r="BW40" s="92"/>
      <c r="BX40" s="92"/>
      <c r="BY40" s="92"/>
      <c r="BZ40" s="9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1"/>
      <c r="BM41" s="92"/>
      <c r="BN41" s="92"/>
      <c r="BO41" s="92"/>
      <c r="BP41" s="92"/>
      <c r="BQ41" s="92"/>
      <c r="BR41" s="92"/>
      <c r="BS41" s="92"/>
      <c r="BT41" s="92"/>
      <c r="BU41" s="92"/>
      <c r="BV41" s="92"/>
      <c r="BW41" s="92"/>
      <c r="BX41" s="92"/>
      <c r="BY41" s="92"/>
      <c r="BZ41" s="9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1"/>
      <c r="BM42" s="92"/>
      <c r="BN42" s="92"/>
      <c r="BO42" s="92"/>
      <c r="BP42" s="92"/>
      <c r="BQ42" s="92"/>
      <c r="BR42" s="92"/>
      <c r="BS42" s="92"/>
      <c r="BT42" s="92"/>
      <c r="BU42" s="92"/>
      <c r="BV42" s="92"/>
      <c r="BW42" s="92"/>
      <c r="BX42" s="92"/>
      <c r="BY42" s="92"/>
      <c r="BZ42" s="9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1"/>
      <c r="BM43" s="92"/>
      <c r="BN43" s="92"/>
      <c r="BO43" s="92"/>
      <c r="BP43" s="92"/>
      <c r="BQ43" s="92"/>
      <c r="BR43" s="92"/>
      <c r="BS43" s="92"/>
      <c r="BT43" s="92"/>
      <c r="BU43" s="92"/>
      <c r="BV43" s="92"/>
      <c r="BW43" s="92"/>
      <c r="BX43" s="92"/>
      <c r="BY43" s="92"/>
      <c r="BZ43" s="9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92"/>
      <c r="BN44" s="92"/>
      <c r="BO44" s="92"/>
      <c r="BP44" s="92"/>
      <c r="BQ44" s="92"/>
      <c r="BR44" s="92"/>
      <c r="BS44" s="92"/>
      <c r="BT44" s="92"/>
      <c r="BU44" s="92"/>
      <c r="BV44" s="92"/>
      <c r="BW44" s="92"/>
      <c r="BX44" s="92"/>
      <c r="BY44" s="92"/>
      <c r="BZ44" s="9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0" t="s">
        <v>27</v>
      </c>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2"/>
      <c r="BK60" s="2"/>
      <c r="BL60" s="72"/>
      <c r="BM60" s="73"/>
      <c r="BN60" s="73"/>
      <c r="BO60" s="73"/>
      <c r="BP60" s="73"/>
      <c r="BQ60" s="73"/>
      <c r="BR60" s="73"/>
      <c r="BS60" s="73"/>
      <c r="BT60" s="73"/>
      <c r="BU60" s="73"/>
      <c r="BV60" s="73"/>
      <c r="BW60" s="73"/>
      <c r="BX60" s="73"/>
      <c r="BY60" s="73"/>
      <c r="BZ60" s="74"/>
    </row>
    <row r="61" spans="1:78" ht="13.5" customHeight="1" x14ac:dyDescent="0.15">
      <c r="A61" s="2"/>
      <c r="B61" s="80"/>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2"/>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107</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RrhZlPWuiPXLTUlZQvBgxMBez5qvRwXV7Oye6v3HFIoGBpuOwYkXs26huEgC+nVmYKDI9qMQYR9vjSmpcBO+g==" saltValue="MiibY0XI8Ms1Pf2hISUoK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53</v>
      </c>
      <c r="B4" s="31"/>
      <c r="C4" s="31"/>
      <c r="D4" s="31"/>
      <c r="E4" s="31"/>
      <c r="F4" s="31"/>
      <c r="G4" s="31"/>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222097</v>
      </c>
      <c r="D6" s="34">
        <f t="shared" si="3"/>
        <v>46</v>
      </c>
      <c r="E6" s="34">
        <f t="shared" si="3"/>
        <v>1</v>
      </c>
      <c r="F6" s="34">
        <f t="shared" si="3"/>
        <v>0</v>
      </c>
      <c r="G6" s="34">
        <f t="shared" si="3"/>
        <v>1</v>
      </c>
      <c r="H6" s="34" t="str">
        <f t="shared" si="3"/>
        <v>静岡県　島田市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73.59</v>
      </c>
      <c r="P6" s="35">
        <f t="shared" si="3"/>
        <v>74.790000000000006</v>
      </c>
      <c r="Q6" s="35">
        <f t="shared" si="3"/>
        <v>2499</v>
      </c>
      <c r="R6" s="35">
        <f t="shared" si="3"/>
        <v>98757</v>
      </c>
      <c r="S6" s="35">
        <f t="shared" si="3"/>
        <v>315.7</v>
      </c>
      <c r="T6" s="35">
        <f t="shared" si="3"/>
        <v>312.82</v>
      </c>
      <c r="U6" s="35">
        <f t="shared" si="3"/>
        <v>73707</v>
      </c>
      <c r="V6" s="35">
        <f t="shared" si="3"/>
        <v>48.62</v>
      </c>
      <c r="W6" s="35">
        <f t="shared" si="3"/>
        <v>1515.98</v>
      </c>
      <c r="X6" s="36">
        <f>IF(X7="",NA(),X7)</f>
        <v>111.8</v>
      </c>
      <c r="Y6" s="36">
        <f t="shared" ref="Y6:AG6" si="4">IF(Y7="",NA(),Y7)</f>
        <v>112.03</v>
      </c>
      <c r="Z6" s="36">
        <f t="shared" si="4"/>
        <v>111.62</v>
      </c>
      <c r="AA6" s="36">
        <f t="shared" si="4"/>
        <v>121.35</v>
      </c>
      <c r="AB6" s="36">
        <f t="shared" si="4"/>
        <v>116.7</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493.57</v>
      </c>
      <c r="AU6" s="36">
        <f t="shared" ref="AU6:BC6" si="6">IF(AU7="",NA(),AU7)</f>
        <v>363.77</v>
      </c>
      <c r="AV6" s="36">
        <f t="shared" si="6"/>
        <v>491.05</v>
      </c>
      <c r="AW6" s="36">
        <f t="shared" si="6"/>
        <v>502.77</v>
      </c>
      <c r="AX6" s="36">
        <f t="shared" si="6"/>
        <v>515.35</v>
      </c>
      <c r="AY6" s="36">
        <f t="shared" si="6"/>
        <v>335.95</v>
      </c>
      <c r="AZ6" s="36">
        <f t="shared" si="6"/>
        <v>346.59</v>
      </c>
      <c r="BA6" s="36">
        <f t="shared" si="6"/>
        <v>357.82</v>
      </c>
      <c r="BB6" s="36">
        <f t="shared" si="6"/>
        <v>355.5</v>
      </c>
      <c r="BC6" s="36">
        <f t="shared" si="6"/>
        <v>349.83</v>
      </c>
      <c r="BD6" s="35" t="str">
        <f>IF(BD7="","",IF(BD7="-","【-】","【"&amp;SUBSTITUTE(TEXT(BD7,"#,##0.00"),"-","△")&amp;"】"))</f>
        <v>【261.93】</v>
      </c>
      <c r="BE6" s="36">
        <f>IF(BE7="",NA(),BE7)</f>
        <v>166.62</v>
      </c>
      <c r="BF6" s="36">
        <f t="shared" ref="BF6:BN6" si="7">IF(BF7="",NA(),BF7)</f>
        <v>163.89</v>
      </c>
      <c r="BG6" s="36">
        <f t="shared" si="7"/>
        <v>172.2</v>
      </c>
      <c r="BH6" s="36">
        <f t="shared" si="7"/>
        <v>172.85</v>
      </c>
      <c r="BI6" s="36">
        <f t="shared" si="7"/>
        <v>175.3</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111.21</v>
      </c>
      <c r="BQ6" s="36">
        <f t="shared" ref="BQ6:BY6" si="8">IF(BQ7="",NA(),BQ7)</f>
        <v>111.62</v>
      </c>
      <c r="BR6" s="36">
        <f t="shared" si="8"/>
        <v>110.74</v>
      </c>
      <c r="BS6" s="36">
        <f t="shared" si="8"/>
        <v>121.72</v>
      </c>
      <c r="BT6" s="36">
        <f t="shared" si="8"/>
        <v>116.93</v>
      </c>
      <c r="BU6" s="36">
        <f t="shared" si="8"/>
        <v>105.21</v>
      </c>
      <c r="BV6" s="36">
        <f t="shared" si="8"/>
        <v>105.71</v>
      </c>
      <c r="BW6" s="36">
        <f t="shared" si="8"/>
        <v>106.01</v>
      </c>
      <c r="BX6" s="36">
        <f t="shared" si="8"/>
        <v>104.57</v>
      </c>
      <c r="BY6" s="36">
        <f t="shared" si="8"/>
        <v>103.54</v>
      </c>
      <c r="BZ6" s="35" t="str">
        <f>IF(BZ7="","",IF(BZ7="-","【-】","【"&amp;SUBSTITUTE(TEXT(BZ7,"#,##0.00"),"-","△")&amp;"】"))</f>
        <v>【103.91】</v>
      </c>
      <c r="CA6" s="36">
        <f>IF(CA7="",NA(),CA7)</f>
        <v>95.73</v>
      </c>
      <c r="CB6" s="36">
        <f t="shared" ref="CB6:CJ6" si="9">IF(CB7="",NA(),CB7)</f>
        <v>96.78</v>
      </c>
      <c r="CC6" s="36">
        <f t="shared" si="9"/>
        <v>101.63</v>
      </c>
      <c r="CD6" s="36">
        <f t="shared" si="9"/>
        <v>96.32</v>
      </c>
      <c r="CE6" s="36">
        <f t="shared" si="9"/>
        <v>104.26</v>
      </c>
      <c r="CF6" s="36">
        <f t="shared" si="9"/>
        <v>162.59</v>
      </c>
      <c r="CG6" s="36">
        <f t="shared" si="9"/>
        <v>162.15</v>
      </c>
      <c r="CH6" s="36">
        <f t="shared" si="9"/>
        <v>162.24</v>
      </c>
      <c r="CI6" s="36">
        <f t="shared" si="9"/>
        <v>165.47</v>
      </c>
      <c r="CJ6" s="36">
        <f t="shared" si="9"/>
        <v>167.46</v>
      </c>
      <c r="CK6" s="35" t="str">
        <f>IF(CK7="","",IF(CK7="-","【-】","【"&amp;SUBSTITUTE(TEXT(CK7,"#,##0.00"),"-","△")&amp;"】"))</f>
        <v>【167.11】</v>
      </c>
      <c r="CL6" s="36">
        <f>IF(CL7="",NA(),CL7)</f>
        <v>70.48</v>
      </c>
      <c r="CM6" s="36">
        <f t="shared" ref="CM6:CU6" si="10">IF(CM7="",NA(),CM7)</f>
        <v>83.16</v>
      </c>
      <c r="CN6" s="36">
        <f t="shared" si="10"/>
        <v>73.03</v>
      </c>
      <c r="CO6" s="36">
        <f t="shared" si="10"/>
        <v>74.06</v>
      </c>
      <c r="CP6" s="36">
        <f t="shared" si="10"/>
        <v>73.959999999999994</v>
      </c>
      <c r="CQ6" s="36">
        <f t="shared" si="10"/>
        <v>59.17</v>
      </c>
      <c r="CR6" s="36">
        <f t="shared" si="10"/>
        <v>59.34</v>
      </c>
      <c r="CS6" s="36">
        <f t="shared" si="10"/>
        <v>59.11</v>
      </c>
      <c r="CT6" s="36">
        <f t="shared" si="10"/>
        <v>59.74</v>
      </c>
      <c r="CU6" s="36">
        <f t="shared" si="10"/>
        <v>59.46</v>
      </c>
      <c r="CV6" s="35" t="str">
        <f>IF(CV7="","",IF(CV7="-","【-】","【"&amp;SUBSTITUTE(TEXT(CV7,"#,##0.00"),"-","△")&amp;"】"))</f>
        <v>【60.27】</v>
      </c>
      <c r="CW6" s="36">
        <f>IF(CW7="",NA(),CW7)</f>
        <v>79.62</v>
      </c>
      <c r="CX6" s="36">
        <f t="shared" ref="CX6:DF6" si="11">IF(CX7="",NA(),CX7)</f>
        <v>78.97</v>
      </c>
      <c r="CY6" s="36">
        <f t="shared" si="11"/>
        <v>77.05</v>
      </c>
      <c r="CZ6" s="36">
        <f t="shared" si="11"/>
        <v>76.099999999999994</v>
      </c>
      <c r="DA6" s="36">
        <f t="shared" si="11"/>
        <v>75.510000000000005</v>
      </c>
      <c r="DB6" s="36">
        <f t="shared" si="11"/>
        <v>87.6</v>
      </c>
      <c r="DC6" s="36">
        <f t="shared" si="11"/>
        <v>87.74</v>
      </c>
      <c r="DD6" s="36">
        <f t="shared" si="11"/>
        <v>87.91</v>
      </c>
      <c r="DE6" s="36">
        <f t="shared" si="11"/>
        <v>87.28</v>
      </c>
      <c r="DF6" s="36">
        <f t="shared" si="11"/>
        <v>87.41</v>
      </c>
      <c r="DG6" s="35" t="str">
        <f>IF(DG7="","",IF(DG7="-","【-】","【"&amp;SUBSTITUTE(TEXT(DG7,"#,##0.00"),"-","△")&amp;"】"))</f>
        <v>【89.92】</v>
      </c>
      <c r="DH6" s="36">
        <f>IF(DH7="",NA(),DH7)</f>
        <v>44.65</v>
      </c>
      <c r="DI6" s="36">
        <f t="shared" ref="DI6:DQ6" si="12">IF(DI7="",NA(),DI7)</f>
        <v>43.97</v>
      </c>
      <c r="DJ6" s="36">
        <f t="shared" si="12"/>
        <v>44.19</v>
      </c>
      <c r="DK6" s="36">
        <f t="shared" si="12"/>
        <v>45.19</v>
      </c>
      <c r="DL6" s="36">
        <f t="shared" si="12"/>
        <v>45.85</v>
      </c>
      <c r="DM6" s="36">
        <f t="shared" si="12"/>
        <v>45.25</v>
      </c>
      <c r="DN6" s="36">
        <f t="shared" si="12"/>
        <v>46.27</v>
      </c>
      <c r="DO6" s="36">
        <f t="shared" si="12"/>
        <v>46.88</v>
      </c>
      <c r="DP6" s="36">
        <f t="shared" si="12"/>
        <v>46.94</v>
      </c>
      <c r="DQ6" s="36">
        <f t="shared" si="12"/>
        <v>47.62</v>
      </c>
      <c r="DR6" s="35" t="str">
        <f>IF(DR7="","",IF(DR7="-","【-】","【"&amp;SUBSTITUTE(TEXT(DR7,"#,##0.00"),"-","△")&amp;"】"))</f>
        <v>【48.85】</v>
      </c>
      <c r="DS6" s="36">
        <f>IF(DS7="",NA(),DS7)</f>
        <v>28.73</v>
      </c>
      <c r="DT6" s="36">
        <f t="shared" ref="DT6:EB6" si="13">IF(DT7="",NA(),DT7)</f>
        <v>28.4</v>
      </c>
      <c r="DU6" s="36">
        <f t="shared" si="13"/>
        <v>29.2</v>
      </c>
      <c r="DV6" s="36">
        <f t="shared" si="13"/>
        <v>35.1</v>
      </c>
      <c r="DW6" s="36">
        <f t="shared" si="13"/>
        <v>35.020000000000003</v>
      </c>
      <c r="DX6" s="36">
        <f t="shared" si="13"/>
        <v>10.71</v>
      </c>
      <c r="DY6" s="36">
        <f t="shared" si="13"/>
        <v>10.93</v>
      </c>
      <c r="DZ6" s="36">
        <f t="shared" si="13"/>
        <v>13.39</v>
      </c>
      <c r="EA6" s="36">
        <f t="shared" si="13"/>
        <v>14.48</v>
      </c>
      <c r="EB6" s="36">
        <f t="shared" si="13"/>
        <v>16.27</v>
      </c>
      <c r="EC6" s="35" t="str">
        <f>IF(EC7="","",IF(EC7="-","【-】","【"&amp;SUBSTITUTE(TEXT(EC7,"#,##0.00"),"-","△")&amp;"】"))</f>
        <v>【17.80】</v>
      </c>
      <c r="ED6" s="36">
        <f>IF(ED7="",NA(),ED7)</f>
        <v>0.85</v>
      </c>
      <c r="EE6" s="36">
        <f t="shared" ref="EE6:EM6" si="14">IF(EE7="",NA(),EE7)</f>
        <v>0.69</v>
      </c>
      <c r="EF6" s="36">
        <f t="shared" si="14"/>
        <v>1.1200000000000001</v>
      </c>
      <c r="EG6" s="36">
        <f t="shared" si="14"/>
        <v>0.82</v>
      </c>
      <c r="EH6" s="36">
        <f t="shared" si="14"/>
        <v>0.92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222097</v>
      </c>
      <c r="D7" s="38">
        <v>46</v>
      </c>
      <c r="E7" s="38">
        <v>1</v>
      </c>
      <c r="F7" s="38">
        <v>0</v>
      </c>
      <c r="G7" s="38">
        <v>1</v>
      </c>
      <c r="H7" s="38" t="s">
        <v>93</v>
      </c>
      <c r="I7" s="38" t="s">
        <v>94</v>
      </c>
      <c r="J7" s="38" t="s">
        <v>95</v>
      </c>
      <c r="K7" s="38" t="s">
        <v>96</v>
      </c>
      <c r="L7" s="38" t="s">
        <v>97</v>
      </c>
      <c r="M7" s="38" t="s">
        <v>98</v>
      </c>
      <c r="N7" s="39" t="s">
        <v>99</v>
      </c>
      <c r="O7" s="39">
        <v>73.59</v>
      </c>
      <c r="P7" s="39">
        <v>74.790000000000006</v>
      </c>
      <c r="Q7" s="39">
        <v>2499</v>
      </c>
      <c r="R7" s="39">
        <v>98757</v>
      </c>
      <c r="S7" s="39">
        <v>315.7</v>
      </c>
      <c r="T7" s="39">
        <v>312.82</v>
      </c>
      <c r="U7" s="39">
        <v>73707</v>
      </c>
      <c r="V7" s="39">
        <v>48.62</v>
      </c>
      <c r="W7" s="39">
        <v>1515.98</v>
      </c>
      <c r="X7" s="39">
        <v>111.8</v>
      </c>
      <c r="Y7" s="39">
        <v>112.03</v>
      </c>
      <c r="Z7" s="39">
        <v>111.62</v>
      </c>
      <c r="AA7" s="39">
        <v>121.35</v>
      </c>
      <c r="AB7" s="39">
        <v>116.7</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493.57</v>
      </c>
      <c r="AU7" s="39">
        <v>363.77</v>
      </c>
      <c r="AV7" s="39">
        <v>491.05</v>
      </c>
      <c r="AW7" s="39">
        <v>502.77</v>
      </c>
      <c r="AX7" s="39">
        <v>515.35</v>
      </c>
      <c r="AY7" s="39">
        <v>335.95</v>
      </c>
      <c r="AZ7" s="39">
        <v>346.59</v>
      </c>
      <c r="BA7" s="39">
        <v>357.82</v>
      </c>
      <c r="BB7" s="39">
        <v>355.5</v>
      </c>
      <c r="BC7" s="39">
        <v>349.83</v>
      </c>
      <c r="BD7" s="39">
        <v>261.93</v>
      </c>
      <c r="BE7" s="39">
        <v>166.62</v>
      </c>
      <c r="BF7" s="39">
        <v>163.89</v>
      </c>
      <c r="BG7" s="39">
        <v>172.2</v>
      </c>
      <c r="BH7" s="39">
        <v>172.85</v>
      </c>
      <c r="BI7" s="39">
        <v>175.3</v>
      </c>
      <c r="BJ7" s="39">
        <v>319.82</v>
      </c>
      <c r="BK7" s="39">
        <v>312.02999999999997</v>
      </c>
      <c r="BL7" s="39">
        <v>307.45999999999998</v>
      </c>
      <c r="BM7" s="39">
        <v>312.58</v>
      </c>
      <c r="BN7" s="39">
        <v>314.87</v>
      </c>
      <c r="BO7" s="39">
        <v>270.45999999999998</v>
      </c>
      <c r="BP7" s="39">
        <v>111.21</v>
      </c>
      <c r="BQ7" s="39">
        <v>111.62</v>
      </c>
      <c r="BR7" s="39">
        <v>110.74</v>
      </c>
      <c r="BS7" s="39">
        <v>121.72</v>
      </c>
      <c r="BT7" s="39">
        <v>116.93</v>
      </c>
      <c r="BU7" s="39">
        <v>105.21</v>
      </c>
      <c r="BV7" s="39">
        <v>105.71</v>
      </c>
      <c r="BW7" s="39">
        <v>106.01</v>
      </c>
      <c r="BX7" s="39">
        <v>104.57</v>
      </c>
      <c r="BY7" s="39">
        <v>103.54</v>
      </c>
      <c r="BZ7" s="39">
        <v>103.91</v>
      </c>
      <c r="CA7" s="39">
        <v>95.73</v>
      </c>
      <c r="CB7" s="39">
        <v>96.78</v>
      </c>
      <c r="CC7" s="39">
        <v>101.63</v>
      </c>
      <c r="CD7" s="39">
        <v>96.32</v>
      </c>
      <c r="CE7" s="39">
        <v>104.26</v>
      </c>
      <c r="CF7" s="39">
        <v>162.59</v>
      </c>
      <c r="CG7" s="39">
        <v>162.15</v>
      </c>
      <c r="CH7" s="39">
        <v>162.24</v>
      </c>
      <c r="CI7" s="39">
        <v>165.47</v>
      </c>
      <c r="CJ7" s="39">
        <v>167.46</v>
      </c>
      <c r="CK7" s="39">
        <v>167.11</v>
      </c>
      <c r="CL7" s="39">
        <v>70.48</v>
      </c>
      <c r="CM7" s="39">
        <v>83.16</v>
      </c>
      <c r="CN7" s="39">
        <v>73.03</v>
      </c>
      <c r="CO7" s="39">
        <v>74.06</v>
      </c>
      <c r="CP7" s="39">
        <v>73.959999999999994</v>
      </c>
      <c r="CQ7" s="39">
        <v>59.17</v>
      </c>
      <c r="CR7" s="39">
        <v>59.34</v>
      </c>
      <c r="CS7" s="39">
        <v>59.11</v>
      </c>
      <c r="CT7" s="39">
        <v>59.74</v>
      </c>
      <c r="CU7" s="39">
        <v>59.46</v>
      </c>
      <c r="CV7" s="39">
        <v>60.27</v>
      </c>
      <c r="CW7" s="39">
        <v>79.62</v>
      </c>
      <c r="CX7" s="39">
        <v>78.97</v>
      </c>
      <c r="CY7" s="39">
        <v>77.05</v>
      </c>
      <c r="CZ7" s="39">
        <v>76.099999999999994</v>
      </c>
      <c r="DA7" s="39">
        <v>75.510000000000005</v>
      </c>
      <c r="DB7" s="39">
        <v>87.6</v>
      </c>
      <c r="DC7" s="39">
        <v>87.74</v>
      </c>
      <c r="DD7" s="39">
        <v>87.91</v>
      </c>
      <c r="DE7" s="39">
        <v>87.28</v>
      </c>
      <c r="DF7" s="39">
        <v>87.41</v>
      </c>
      <c r="DG7" s="39">
        <v>89.92</v>
      </c>
      <c r="DH7" s="39">
        <v>44.65</v>
      </c>
      <c r="DI7" s="39">
        <v>43.97</v>
      </c>
      <c r="DJ7" s="39">
        <v>44.19</v>
      </c>
      <c r="DK7" s="39">
        <v>45.19</v>
      </c>
      <c r="DL7" s="39">
        <v>45.85</v>
      </c>
      <c r="DM7" s="39">
        <v>45.25</v>
      </c>
      <c r="DN7" s="39">
        <v>46.27</v>
      </c>
      <c r="DO7" s="39">
        <v>46.88</v>
      </c>
      <c r="DP7" s="39">
        <v>46.94</v>
      </c>
      <c r="DQ7" s="39">
        <v>47.62</v>
      </c>
      <c r="DR7" s="39">
        <v>48.85</v>
      </c>
      <c r="DS7" s="39">
        <v>28.73</v>
      </c>
      <c r="DT7" s="39">
        <v>28.4</v>
      </c>
      <c r="DU7" s="39">
        <v>29.2</v>
      </c>
      <c r="DV7" s="39">
        <v>35.1</v>
      </c>
      <c r="DW7" s="39">
        <v>35.020000000000003</v>
      </c>
      <c r="DX7" s="39">
        <v>10.71</v>
      </c>
      <c r="DY7" s="39">
        <v>10.93</v>
      </c>
      <c r="DZ7" s="39">
        <v>13.39</v>
      </c>
      <c r="EA7" s="39">
        <v>14.48</v>
      </c>
      <c r="EB7" s="39">
        <v>16.27</v>
      </c>
      <c r="EC7" s="39">
        <v>17.8</v>
      </c>
      <c r="ED7" s="39">
        <v>0.85</v>
      </c>
      <c r="EE7" s="39">
        <v>0.69</v>
      </c>
      <c r="EF7" s="39">
        <v>1.1200000000000001</v>
      </c>
      <c r="EG7" s="39">
        <v>0.82</v>
      </c>
      <c r="EH7" s="39">
        <v>0.92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島田市</cp:lastModifiedBy>
  <cp:lastPrinted>2020-01-18T01:27:12Z</cp:lastPrinted>
  <dcterms:created xsi:type="dcterms:W3CDTF">2019-12-05T04:17:39Z</dcterms:created>
  <dcterms:modified xsi:type="dcterms:W3CDTF">2020-02-07T04:32:40Z</dcterms:modified>
  <cp:category/>
</cp:coreProperties>
</file>