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7u5VfQyAiJyTSrkR5XXXlICGd1LcOhLk4jX6E4vcZ5vXtfE4clK+Twvlnl5RUKW1ed4B7++H+SdQtzTh8eGrQ==" workbookSaltValue="mSXg7rWwpdstLyOxspa6WQ==" workbookSpinCount="100000"/>
  <bookViews>
    <workbookView xWindow="0" yWindow="0" windowWidth="15360" windowHeight="763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<sst xmlns:r="http://schemas.openxmlformats.org/officeDocument/2006/relationships" xmlns="http://schemas.openxmlformats.org/spreadsheetml/2006/main" count="107" uniqueCount="107">
  <si>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</si>
  <si>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</si>
  <si>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</si>
  <si>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</si>
  <si>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</si>
  <si>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</si>
  <si>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</si>
  <si>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</si>
  <si>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</si>
  <si>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</si>
  <si>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</si>
  <si>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</si>
  <si>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</si>
  <si>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</si>
  <si>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</si>
  <si>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</si>
  <si>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</si>
  <si>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</si>
  <si>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</si>
  <si>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</si>
  <si>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</si>
  <si>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</si>
  <si>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</si>
  <si>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</si>
  <si>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</si>
  <si>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</si>
  <si>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</si>
  <si>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</si>
  <si>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</si>
  <si>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</si>
  <si>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</si>
  <si>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</si>
  <si>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</si>
  <si>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</si>
  <si>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</si>
  <si>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</si>
  <si>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</si>
  <si>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</si>
  <si>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</si>
  <si>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</si>
  <si>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</si>
  <si>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</si>
  <si>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</si>
  <si>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</si>
  <si>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</si>
  <si>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</si>
  <si>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</si>
  <si>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</si>
  <si>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</si>
  <si>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</si>
  <si>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</si>
  <si>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</si>
  <si>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</si>
  <si>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</si>
  <si>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</si>
  <si>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</si>
  <si>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</si>
  <si>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</si>
  <si>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</si>
  <si>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</si>
  <si>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</si>
  <si>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</si>
  <si>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</si>
  <si>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</si>
  <si>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</si>
  <si>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</si>
  <si>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</si>
  <si>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</si>
  <si>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</si>
  <si>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</si>
  <si>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</si>
  <si>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</si>
  <si>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</si>
  <si>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</si>
  <si>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</si>
  <si>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</si>
  <si>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</si>
  <si>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</si>
  <si>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</si>
  <si>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</si>
  <si>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</si>
  <si>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</si>
  <si>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</si>
  <si>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</si>
  <si>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</si>
  <si>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</si>
  <si>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</si>
  <si>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</si>
  <si>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</si>
  <si>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</si>
  <si>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</si>
  <si>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</si>
  <si>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下田市</t>
  </si>
  <si>
    <t>法適用</t>
  </si>
  <si>
    <t>水道事業</t>
  </si>
  <si>
    <t>末端給水事業</t>
  </si>
  <si>
    <t>A6</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</si>
  <si>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</si>
  <si>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</si>
  <si>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</si>
  <si>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</si>
  <si>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</si>
  <si>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</si>
  <si>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</si>
  <si>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資産の老朽化の状況については、有形固定資産減価償却率が類似団体及び全国平均よりも高くなっていることから、施設の老朽化が進んでいる状況にある。
　また、管路経年化率も類似団体及び全国平均よりも高く、管路の更新が遅れている状況にある。
　管路更新率は、類似団体を上回り全国平均と同水準である。しかしながら、管路の法定耐用年数に応じた更新には至っておらず、前述の管路経年化率の状況からも、更新投資の増加が望まれる。</t>
  </si>
  <si>
    <t>　今後の経営環境は、老朽化する施設の更新需要が年々増加していく反面、人口減少等により収益性は低下し、ますます厳しい状況になっていく事が予想される。
　当市は、現時点での収支状況は概ね良好ではあるが、経営の効率性や資産の老朽化については、他団体よりも厳しい状況にあり、今後も安定した水の供給を行っていくためには、更新需要と収支のバランスを取りながらの経営が求められる。
　そのため、平成30年度に策定した下田市水道事業経営戦略に従い、施設の維持管理と事業の健全経営に向けた取り組みを着実に進めていく。</t>
    <rPh sb="199" eb="201">
      <t>サクテイ</t>
    </rPh>
    <rPh sb="203" eb="206">
      <t>シモダシ</t>
    </rPh>
    <rPh sb="206" eb="208">
      <t>スイドウ</t>
    </rPh>
    <rPh sb="208" eb="210">
      <t>ジギョウ</t>
    </rPh>
    <rPh sb="215" eb="216">
      <t>シタガ</t>
    </rPh>
    <rPh sb="234" eb="235">
      <t>ム</t>
    </rPh>
    <rPh sb="237" eb="238">
      <t>ト</t>
    </rPh>
    <rPh sb="239" eb="240">
      <t>ク</t>
    </rPh>
    <rPh sb="242" eb="244">
      <t>チャクジツ</t>
    </rPh>
    <rPh sb="245" eb="246">
      <t>スス</t>
    </rPh>
    <phoneticPr fontId="1"/>
  </si>
  <si>
    <r>
      <t>　主な収入源である給水収益は給水人口の減少や節水機器の普及等により減少傾向にある。平成30年度は、支払利息は減少傾向であるものの、職員給与費、動力費等が前年度を上回ったことから、総費用は前年度を上回った。そのため、経常収支比率は、類似団体との比較では平均を上回っているものの、前年度を下回る結果となった。　
　料金回収率は常時100％を超え、累積欠損金もない状況であるが、</t>
    </r>
    <r>
      <rPr>
        <sz val="11"/>
        <color auto="1"/>
        <rFont val="ＭＳ ゴシック"/>
      </rPr>
      <t>流動比率は類似団体及び全国平均を下回っており、支払能力を高めるための経営改善を図っていく必要がある。
　また、企業債残高対給水収益比率は類似団体及び全国平均を上回り企業債に対する依存度は高い状況にある。
　観光地である当市は、繁忙期の入込客数の水需要に対応しなければならず、給水人口に対して施設規模が大きいため、施設利用率が類似団体及び全国平均を大きく下回っている。
　有収率については、施設の老朽化による漏水等の原因により、平成28年度まで類似団体及び全国平均を大きく下回っていたが、漏水個所の特定等により、平成30年度は82.31％と改善がみられ、類似団体と同水準となった。
　以上より、経営の健全性については、毎期黒字経営が続き、収支状況は概ね良好であると思われるが、他団体に比べて企業債への依存度が高く、資金繰りが厳しい状況にあり、経営の効率性の面では、施設規模等から、夏期繁忙期を除いては非効率な経営状態を余儀なくされている。</t>
    </r>
    <rPh sb="41" eb="43">
      <t>ヘイセイ</t>
    </rPh>
    <rPh sb="45" eb="47">
      <t>ネンド</t>
    </rPh>
    <rPh sb="49" eb="51">
      <t>シハライ</t>
    </rPh>
    <rPh sb="51" eb="53">
      <t>リソク</t>
    </rPh>
    <rPh sb="54" eb="56">
      <t>ゲンショウ</t>
    </rPh>
    <rPh sb="56" eb="58">
      <t>ケイコウ</t>
    </rPh>
    <rPh sb="65" eb="67">
      <t>ショクイン</t>
    </rPh>
    <rPh sb="67" eb="69">
      <t>キュウヨ</t>
    </rPh>
    <rPh sb="69" eb="70">
      <t>ヒ</t>
    </rPh>
    <rPh sb="71" eb="73">
      <t>ドウリョク</t>
    </rPh>
    <rPh sb="73" eb="74">
      <t>ヒ</t>
    </rPh>
    <rPh sb="74" eb="75">
      <t>トウ</t>
    </rPh>
    <rPh sb="76" eb="79">
      <t>ゼンネンド</t>
    </rPh>
    <rPh sb="80" eb="82">
      <t>ウワマワ</t>
    </rPh>
    <rPh sb="89" eb="90">
      <t>ソウ</t>
    </rPh>
    <rPh sb="90" eb="92">
      <t>ヒヨウ</t>
    </rPh>
    <rPh sb="93" eb="96">
      <t>ゼンネンド</t>
    </rPh>
    <rPh sb="97" eb="99">
      <t>ウワマワ</t>
    </rPh>
    <rPh sb="107" eb="109">
      <t>ケイジョウ</t>
    </rPh>
    <rPh sb="109" eb="111">
      <t>シュウシ</t>
    </rPh>
    <rPh sb="111" eb="113">
      <t>ヒリツ</t>
    </rPh>
    <rPh sb="115" eb="117">
      <t>ルイジ</t>
    </rPh>
    <rPh sb="117" eb="119">
      <t>ダンタイ</t>
    </rPh>
    <rPh sb="121" eb="123">
      <t>ヒカク</t>
    </rPh>
    <rPh sb="125" eb="127">
      <t>ヘイキン</t>
    </rPh>
    <rPh sb="128" eb="130">
      <t>ウワマワ</t>
    </rPh>
    <rPh sb="138" eb="141">
      <t>ゼンネンド</t>
    </rPh>
    <rPh sb="142" eb="144">
      <t>シタマワ</t>
    </rPh>
    <rPh sb="145" eb="147">
      <t>ケッカ</t>
    </rPh>
    <rPh sb="179" eb="181">
      <t>ジョウキョウ</t>
    </rPh>
    <rPh sb="191" eb="193">
      <t>ルイジ</t>
    </rPh>
    <rPh sb="209" eb="211">
      <t>シハラ</t>
    </rPh>
    <rPh sb="211" eb="213">
      <t>ノウリョク</t>
    </rPh>
    <rPh sb="214" eb="215">
      <t>タカ</t>
    </rPh>
    <rPh sb="220" eb="222">
      <t>ケイエイ</t>
    </rPh>
    <rPh sb="222" eb="224">
      <t>カイゼン</t>
    </rPh>
    <rPh sb="225" eb="226">
      <t>ハカ</t>
    </rPh>
    <rPh sb="230" eb="232">
      <t>ヒツヨウ</t>
    </rPh>
    <rPh sb="265" eb="267">
      <t>ウワマワ</t>
    </rPh>
    <rPh sb="268" eb="270">
      <t>キギョウ</t>
    </rPh>
    <rPh sb="270" eb="271">
      <t>サイ</t>
    </rPh>
    <rPh sb="272" eb="273">
      <t>タイ</t>
    </rPh>
    <rPh sb="275" eb="278">
      <t>イゾンド</t>
    </rPh>
    <rPh sb="279" eb="280">
      <t>タカ</t>
    </rPh>
    <rPh sb="281" eb="283">
      <t>ジョウキョウ</t>
    </rPh>
    <rPh sb="429" eb="431">
      <t>ロウスイ</t>
    </rPh>
    <rPh sb="431" eb="433">
      <t>カショ</t>
    </rPh>
    <rPh sb="434" eb="436">
      <t>トクテイ</t>
    </rPh>
    <rPh sb="436" eb="437">
      <t>トウ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</si>
</sst>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c:v>
                </c:pt>
                <c:pt idx="1">
                  <c:v>1.03</c:v>
                </c:pt>
                <c:pt idx="2">
                  <c:v>1.04</c:v>
                </c:pt>
                <c:pt idx="3">
                  <c:v>0.69</c:v>
                </c:pt>
                <c:pt idx="4">
                  <c:v>0.61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0.66</c:v>
                </c:pt>
                <c:pt idx="1">
                  <c:v>0.99</c:v>
                </c:pt>
                <c:pt idx="2">
                  <c:v>0.71</c:v>
                </c:pt>
                <c:pt idx="3">
                  <c:v>0.54</c:v>
                </c:pt>
                <c:pt idx="4">
                  <c:v>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42.89</c:v>
                </c:pt>
                <c:pt idx="1">
                  <c:v>42</c:v>
                </c:pt>
                <c:pt idx="2">
                  <c:v>40.479999999999997</c:v>
                </c:pt>
                <c:pt idx="3">
                  <c:v>38.340000000000003</c:v>
                </c:pt>
                <c:pt idx="4">
                  <c:v>37.869999999999997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55.13</c:v>
                </c:pt>
                <c:pt idx="1">
                  <c:v>54.77</c:v>
                </c:pt>
                <c:pt idx="2">
                  <c:v>54.92</c:v>
                </c:pt>
                <c:pt idx="3">
                  <c:v>55.63</c:v>
                </c:pt>
                <c:pt idx="4">
                  <c:v>55.03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76.14</c:v>
                </c:pt>
                <c:pt idx="1">
                  <c:v>76</c:v>
                </c:pt>
                <c:pt idx="2">
                  <c:v>77.760000000000005</c:v>
                </c:pt>
                <c:pt idx="3">
                  <c:v>82.33</c:v>
                </c:pt>
                <c:pt idx="4">
                  <c:v>82.31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83</c:v>
                </c:pt>
                <c:pt idx="1">
                  <c:v>82.89</c:v>
                </c:pt>
                <c:pt idx="2">
                  <c:v>82.66</c:v>
                </c:pt>
                <c:pt idx="3">
                  <c:v>82.04</c:v>
                </c:pt>
                <c:pt idx="4">
                  <c:v>81.900000000000006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106.97</c:v>
                </c:pt>
                <c:pt idx="1">
                  <c:v>111.57</c:v>
                </c:pt>
                <c:pt idx="2">
                  <c:v>113.72</c:v>
                </c:pt>
                <c:pt idx="3">
                  <c:v>115.34</c:v>
                </c:pt>
                <c:pt idx="4">
                  <c:v>111.33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110.01</c:v>
                </c:pt>
                <c:pt idx="1">
                  <c:v>111.21</c:v>
                </c:pt>
                <c:pt idx="2">
                  <c:v>111.71</c:v>
                </c:pt>
                <c:pt idx="3">
                  <c:v>110.05</c:v>
                </c:pt>
                <c:pt idx="4">
                  <c:v>108.87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49.86</c:v>
                </c:pt>
                <c:pt idx="1">
                  <c:v>51.15</c:v>
                </c:pt>
                <c:pt idx="2">
                  <c:v>52.06</c:v>
                </c:pt>
                <c:pt idx="3">
                  <c:v>52.97</c:v>
                </c:pt>
                <c:pt idx="4">
                  <c:v>54.09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46.66</c:v>
                </c:pt>
                <c:pt idx="1">
                  <c:v>47.46</c:v>
                </c:pt>
                <c:pt idx="2">
                  <c:v>48.49</c:v>
                </c:pt>
                <c:pt idx="3">
                  <c:v>48.05</c:v>
                </c:pt>
                <c:pt idx="4">
                  <c:v>48.87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42.42</c:v>
                </c:pt>
                <c:pt idx="1">
                  <c:v>41.79</c:v>
                </c:pt>
                <c:pt idx="2">
                  <c:v>35.72</c:v>
                </c:pt>
                <c:pt idx="3">
                  <c:v>37.53</c:v>
                </c:pt>
                <c:pt idx="4">
                  <c:v>37.08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9.85</c:v>
                </c:pt>
                <c:pt idx="1">
                  <c:v>9.7100000000000009</c:v>
                </c:pt>
                <c:pt idx="2">
                  <c:v>12.79</c:v>
                </c:pt>
                <c:pt idx="3">
                  <c:v>13.39</c:v>
                </c:pt>
                <c:pt idx="4">
                  <c:v>14.85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2.8</c:v>
                </c:pt>
                <c:pt idx="1">
                  <c:v>1.9300000000000002</c:v>
                </c:pt>
                <c:pt idx="2">
                  <c:v>1.72</c:v>
                </c:pt>
                <c:pt idx="3">
                  <c:v>2.64</c:v>
                </c:pt>
                <c:pt idx="4">
                  <c:v>3.16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119.9</c:v>
                </c:pt>
                <c:pt idx="1">
                  <c:v>115.59</c:v>
                </c:pt>
                <c:pt idx="2">
                  <c:v>129.63</c:v>
                </c:pt>
                <c:pt idx="3">
                  <c:v>145.58000000000001</c:v>
                </c:pt>
                <c:pt idx="4">
                  <c:v>167.31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381.53</c:v>
                </c:pt>
                <c:pt idx="1">
                  <c:v>391.54</c:v>
                </c:pt>
                <c:pt idx="2">
                  <c:v>384.34</c:v>
                </c:pt>
                <c:pt idx="3">
                  <c:v>359.47</c:v>
                </c:pt>
                <c:pt idx="4">
                  <c:v>369.69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496.21</c:v>
                </c:pt>
                <c:pt idx="1">
                  <c:v>496.32</c:v>
                </c:pt>
                <c:pt idx="2">
                  <c:v>492.21</c:v>
                </c:pt>
                <c:pt idx="3">
                  <c:v>473.43</c:v>
                </c:pt>
                <c:pt idx="4">
                  <c:v>476.3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393.27</c:v>
                </c:pt>
                <c:pt idx="1">
                  <c:v>386.97</c:v>
                </c:pt>
                <c:pt idx="2">
                  <c:v>380.58</c:v>
                </c:pt>
                <c:pt idx="3">
                  <c:v>401.79</c:v>
                </c:pt>
                <c:pt idx="4">
                  <c:v>402.99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106.87</c:v>
                </c:pt>
                <c:pt idx="1">
                  <c:v>110.71</c:v>
                </c:pt>
                <c:pt idx="2">
                  <c:v>113.1</c:v>
                </c:pt>
                <c:pt idx="3">
                  <c:v>113.91</c:v>
                </c:pt>
                <c:pt idx="4">
                  <c:v>111.22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100.47</c:v>
                </c:pt>
                <c:pt idx="1">
                  <c:v>101.72</c:v>
                </c:pt>
                <c:pt idx="2">
                  <c:v>102.38</c:v>
                </c:pt>
                <c:pt idx="3">
                  <c:v>100.12</c:v>
                </c:pt>
                <c:pt idx="4">
                  <c:v>98.66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163.34</c:v>
                </c:pt>
                <c:pt idx="1">
                  <c:v>157.38</c:v>
                </c:pt>
                <c:pt idx="2">
                  <c:v>154.47999999999999</c:v>
                </c:pt>
                <c:pt idx="3">
                  <c:v>154.37</c:v>
                </c:pt>
                <c:pt idx="4">
                  <c:v>158.79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169.82</c:v>
                </c:pt>
                <c:pt idx="1">
                  <c:v>168.2</c:v>
                </c:pt>
                <c:pt idx="2">
                  <c:v>168.67</c:v>
                </c:pt>
                <c:pt idx="3">
                  <c:v>174.97</c:v>
                </c:pt>
                <c:pt idx="4">
                  <c:v>178.59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U10" zoomScale="75" zoomScaleNormal="75"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下田市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21748</v>
      </c>
      <c r="AM8" s="31"/>
      <c r="AN8" s="31"/>
      <c r="AO8" s="31"/>
      <c r="AP8" s="31"/>
      <c r="AQ8" s="31"/>
      <c r="AR8" s="31"/>
      <c r="AS8" s="31"/>
      <c r="AT8" s="7">
        <f>データ!$S$6</f>
        <v>104.38</v>
      </c>
      <c r="AU8" s="15"/>
      <c r="AV8" s="15"/>
      <c r="AW8" s="15"/>
      <c r="AX8" s="15"/>
      <c r="AY8" s="15"/>
      <c r="AZ8" s="15"/>
      <c r="BA8" s="15"/>
      <c r="BB8" s="29">
        <f>データ!$T$6</f>
        <v>208.35</v>
      </c>
      <c r="BC8" s="29"/>
      <c r="BD8" s="29"/>
      <c r="BE8" s="29"/>
      <c r="BF8" s="29"/>
      <c r="BG8" s="29"/>
      <c r="BH8" s="29"/>
      <c r="BI8" s="29"/>
      <c r="BJ8" s="3"/>
      <c r="BK8" s="3"/>
      <c r="BL8" s="38" t="s">
        <v>18</v>
      </c>
      <c r="BM8" s="49"/>
      <c r="BN8" s="57" t="s">
        <v>19</v>
      </c>
      <c r="BO8" s="60"/>
      <c r="BP8" s="60"/>
      <c r="BQ8" s="60"/>
      <c r="BR8" s="60"/>
      <c r="BS8" s="60"/>
      <c r="BT8" s="60"/>
      <c r="BU8" s="60"/>
      <c r="BV8" s="60"/>
      <c r="BW8" s="60"/>
      <c r="BX8" s="60"/>
      <c r="BY8" s="64"/>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50"/>
      <c r="BN9" s="58" t="s">
        <v>10</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55.47</v>
      </c>
      <c r="J10" s="15"/>
      <c r="K10" s="15"/>
      <c r="L10" s="15"/>
      <c r="M10" s="15"/>
      <c r="N10" s="15"/>
      <c r="O10" s="26"/>
      <c r="P10" s="29">
        <f>データ!$P$6</f>
        <v>96.51</v>
      </c>
      <c r="Q10" s="29"/>
      <c r="R10" s="29"/>
      <c r="S10" s="29"/>
      <c r="T10" s="29"/>
      <c r="U10" s="29"/>
      <c r="V10" s="29"/>
      <c r="W10" s="31">
        <f>データ!$Q$6</f>
        <v>2602</v>
      </c>
      <c r="X10" s="31"/>
      <c r="Y10" s="31"/>
      <c r="Z10" s="31"/>
      <c r="AA10" s="31"/>
      <c r="AB10" s="31"/>
      <c r="AC10" s="31"/>
      <c r="AD10" s="2"/>
      <c r="AE10" s="2"/>
      <c r="AF10" s="2"/>
      <c r="AG10" s="2"/>
      <c r="AH10" s="18"/>
      <c r="AI10" s="18"/>
      <c r="AJ10" s="18"/>
      <c r="AK10" s="18"/>
      <c r="AL10" s="31">
        <f>データ!$U$6</f>
        <v>20743</v>
      </c>
      <c r="AM10" s="31"/>
      <c r="AN10" s="31"/>
      <c r="AO10" s="31"/>
      <c r="AP10" s="31"/>
      <c r="AQ10" s="31"/>
      <c r="AR10" s="31"/>
      <c r="AS10" s="31"/>
      <c r="AT10" s="7">
        <f>データ!$V$6</f>
        <v>26</v>
      </c>
      <c r="AU10" s="15"/>
      <c r="AV10" s="15"/>
      <c r="AW10" s="15"/>
      <c r="AX10" s="15"/>
      <c r="AY10" s="15"/>
      <c r="AZ10" s="15"/>
      <c r="BA10" s="15"/>
      <c r="BB10" s="29">
        <f>データ!$W$6</f>
        <v>797.81</v>
      </c>
      <c r="BC10" s="29"/>
      <c r="BD10" s="29"/>
      <c r="BE10" s="29"/>
      <c r="BF10" s="29"/>
      <c r="BG10" s="29"/>
      <c r="BH10" s="29"/>
      <c r="BI10" s="29"/>
      <c r="BJ10" s="2"/>
      <c r="BK10" s="2"/>
      <c r="BL10" s="40" t="s">
        <v>16</v>
      </c>
      <c r="BM10" s="51"/>
      <c r="BN10" s="59" t="s">
        <v>32</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38</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104</v>
      </c>
      <c r="BM47" s="55"/>
      <c r="BN47" s="55"/>
      <c r="BO47" s="55"/>
      <c r="BP47" s="55"/>
      <c r="BQ47" s="55"/>
      <c r="BR47" s="55"/>
      <c r="BS47" s="55"/>
      <c r="BT47" s="55"/>
      <c r="BU47" s="55"/>
      <c r="BV47" s="55"/>
      <c r="BW47" s="55"/>
      <c r="BX47" s="55"/>
      <c r="BY47" s="55"/>
      <c r="BZ47" s="70"/>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5"/>
      <c r="BN48" s="55"/>
      <c r="BO48" s="55"/>
      <c r="BP48" s="55"/>
      <c r="BQ48" s="55"/>
      <c r="BR48" s="55"/>
      <c r="BS48" s="55"/>
      <c r="BT48" s="55"/>
      <c r="BU48" s="55"/>
      <c r="BV48" s="55"/>
      <c r="BW48" s="55"/>
      <c r="BX48" s="55"/>
      <c r="BY48" s="55"/>
      <c r="BZ48" s="70"/>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5"/>
      <c r="BN49" s="55"/>
      <c r="BO49" s="55"/>
      <c r="BP49" s="55"/>
      <c r="BQ49" s="55"/>
      <c r="BR49" s="55"/>
      <c r="BS49" s="55"/>
      <c r="BT49" s="55"/>
      <c r="BU49" s="55"/>
      <c r="BV49" s="55"/>
      <c r="BW49" s="55"/>
      <c r="BX49" s="55"/>
      <c r="BY49" s="55"/>
      <c r="BZ49" s="70"/>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5"/>
      <c r="BN50" s="55"/>
      <c r="BO50" s="55"/>
      <c r="BP50" s="55"/>
      <c r="BQ50" s="55"/>
      <c r="BR50" s="55"/>
      <c r="BS50" s="55"/>
      <c r="BT50" s="55"/>
      <c r="BU50" s="55"/>
      <c r="BV50" s="55"/>
      <c r="BW50" s="55"/>
      <c r="BX50" s="55"/>
      <c r="BY50" s="55"/>
      <c r="BZ50" s="70"/>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5"/>
      <c r="BN51" s="55"/>
      <c r="BO51" s="55"/>
      <c r="BP51" s="55"/>
      <c r="BQ51" s="55"/>
      <c r="BR51" s="55"/>
      <c r="BS51" s="55"/>
      <c r="BT51" s="55"/>
      <c r="BU51" s="55"/>
      <c r="BV51" s="55"/>
      <c r="BW51" s="55"/>
      <c r="BX51" s="55"/>
      <c r="BY51" s="55"/>
      <c r="BZ51" s="70"/>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5"/>
      <c r="BN52" s="55"/>
      <c r="BO52" s="55"/>
      <c r="BP52" s="55"/>
      <c r="BQ52" s="55"/>
      <c r="BR52" s="55"/>
      <c r="BS52" s="55"/>
      <c r="BT52" s="55"/>
      <c r="BU52" s="55"/>
      <c r="BV52" s="55"/>
      <c r="BW52" s="55"/>
      <c r="BX52" s="55"/>
      <c r="BY52" s="55"/>
      <c r="BZ52" s="70"/>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5"/>
      <c r="BN53" s="55"/>
      <c r="BO53" s="55"/>
      <c r="BP53" s="55"/>
      <c r="BQ53" s="55"/>
      <c r="BR53" s="55"/>
      <c r="BS53" s="55"/>
      <c r="BT53" s="55"/>
      <c r="BU53" s="55"/>
      <c r="BV53" s="55"/>
      <c r="BW53" s="55"/>
      <c r="BX53" s="55"/>
      <c r="BY53" s="55"/>
      <c r="BZ53" s="70"/>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5"/>
      <c r="BN54" s="55"/>
      <c r="BO54" s="55"/>
      <c r="BP54" s="55"/>
      <c r="BQ54" s="55"/>
      <c r="BR54" s="55"/>
      <c r="BS54" s="55"/>
      <c r="BT54" s="55"/>
      <c r="BU54" s="55"/>
      <c r="BV54" s="55"/>
      <c r="BW54" s="55"/>
      <c r="BX54" s="55"/>
      <c r="BY54" s="55"/>
      <c r="BZ54" s="70"/>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5"/>
      <c r="BN55" s="55"/>
      <c r="BO55" s="55"/>
      <c r="BP55" s="55"/>
      <c r="BQ55" s="55"/>
      <c r="BR55" s="55"/>
      <c r="BS55" s="55"/>
      <c r="BT55" s="55"/>
      <c r="BU55" s="55"/>
      <c r="BV55" s="55"/>
      <c r="BW55" s="55"/>
      <c r="BX55" s="55"/>
      <c r="BY55" s="55"/>
      <c r="BZ55" s="70"/>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5"/>
      <c r="BN56" s="55"/>
      <c r="BO56" s="55"/>
      <c r="BP56" s="55"/>
      <c r="BQ56" s="55"/>
      <c r="BR56" s="55"/>
      <c r="BS56" s="55"/>
      <c r="BT56" s="55"/>
      <c r="BU56" s="55"/>
      <c r="BV56" s="55"/>
      <c r="BW56" s="55"/>
      <c r="BX56" s="55"/>
      <c r="BY56" s="55"/>
      <c r="BZ56" s="70"/>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5"/>
      <c r="BN57" s="55"/>
      <c r="BO57" s="55"/>
      <c r="BP57" s="55"/>
      <c r="BQ57" s="55"/>
      <c r="BR57" s="55"/>
      <c r="BS57" s="55"/>
      <c r="BT57" s="55"/>
      <c r="BU57" s="55"/>
      <c r="BV57" s="55"/>
      <c r="BW57" s="55"/>
      <c r="BX57" s="55"/>
      <c r="BY57" s="55"/>
      <c r="BZ57" s="70"/>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5"/>
      <c r="BN58" s="55"/>
      <c r="BO58" s="55"/>
      <c r="BP58" s="55"/>
      <c r="BQ58" s="55"/>
      <c r="BR58" s="55"/>
      <c r="BS58" s="55"/>
      <c r="BT58" s="55"/>
      <c r="BU58" s="55"/>
      <c r="BV58" s="55"/>
      <c r="BW58" s="55"/>
      <c r="BX58" s="55"/>
      <c r="BY58" s="55"/>
      <c r="BZ58" s="70"/>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5"/>
      <c r="BN59" s="55"/>
      <c r="BO59" s="55"/>
      <c r="BP59" s="55"/>
      <c r="BQ59" s="55"/>
      <c r="BR59" s="55"/>
      <c r="BS59" s="55"/>
      <c r="BT59" s="55"/>
      <c r="BU59" s="55"/>
      <c r="BV59" s="55"/>
      <c r="BW59" s="55"/>
      <c r="BX59" s="55"/>
      <c r="BY59" s="55"/>
      <c r="BZ59" s="70"/>
    </row>
    <row r="60" spans="1:78" ht="13.5" customHeight="1">
      <c r="A60" s="2"/>
      <c r="B60" s="9" t="s">
        <v>40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5"/>
      <c r="BN60" s="55"/>
      <c r="BO60" s="55"/>
      <c r="BP60" s="55"/>
      <c r="BQ60" s="55"/>
      <c r="BR60" s="55"/>
      <c r="BS60" s="55"/>
      <c r="BT60" s="55"/>
      <c r="BU60" s="55"/>
      <c r="BV60" s="55"/>
      <c r="BW60" s="55"/>
      <c r="BX60" s="55"/>
      <c r="BY60" s="55"/>
      <c r="BZ60" s="70"/>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5"/>
      <c r="BN61" s="55"/>
      <c r="BO61" s="55"/>
      <c r="BP61" s="55"/>
      <c r="BQ61" s="55"/>
      <c r="BR61" s="55"/>
      <c r="BS61" s="55"/>
      <c r="BT61" s="55"/>
      <c r="BU61" s="55"/>
      <c r="BV61" s="55"/>
      <c r="BW61" s="55"/>
      <c r="BX61" s="55"/>
      <c r="BY61" s="55"/>
      <c r="BZ61" s="70"/>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5"/>
      <c r="BN62" s="55"/>
      <c r="BO62" s="55"/>
      <c r="BP62" s="55"/>
      <c r="BQ62" s="55"/>
      <c r="BR62" s="55"/>
      <c r="BS62" s="55"/>
      <c r="BT62" s="55"/>
      <c r="BU62" s="55"/>
      <c r="BV62" s="55"/>
      <c r="BW62" s="55"/>
      <c r="BX62" s="55"/>
      <c r="BY62" s="55"/>
      <c r="BZ62" s="70"/>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5"/>
      <c r="BN63" s="55"/>
      <c r="BO63" s="55"/>
      <c r="BP63" s="55"/>
      <c r="BQ63" s="55"/>
      <c r="BR63" s="55"/>
      <c r="BS63" s="55"/>
      <c r="BT63" s="55"/>
      <c r="BU63" s="55"/>
      <c r="BV63" s="55"/>
      <c r="BW63" s="55"/>
      <c r="BX63" s="55"/>
      <c r="BY63" s="55"/>
      <c r="BZ63" s="70"/>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41</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6" t="s">
        <v>105</v>
      </c>
      <c r="BM66" s="55"/>
      <c r="BN66" s="55"/>
      <c r="BO66" s="55"/>
      <c r="BP66" s="55"/>
      <c r="BQ66" s="55"/>
      <c r="BR66" s="55"/>
      <c r="BS66" s="55"/>
      <c r="BT66" s="55"/>
      <c r="BU66" s="55"/>
      <c r="BV66" s="55"/>
      <c r="BW66" s="55"/>
      <c r="BX66" s="55"/>
      <c r="BY66" s="55"/>
      <c r="BZ66" s="70"/>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6"/>
      <c r="BM67" s="55"/>
      <c r="BN67" s="55"/>
      <c r="BO67" s="55"/>
      <c r="BP67" s="55"/>
      <c r="BQ67" s="55"/>
      <c r="BR67" s="55"/>
      <c r="BS67" s="55"/>
      <c r="BT67" s="55"/>
      <c r="BU67" s="55"/>
      <c r="BV67" s="55"/>
      <c r="BW67" s="55"/>
      <c r="BX67" s="55"/>
      <c r="BY67" s="55"/>
      <c r="BZ67" s="70"/>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6"/>
      <c r="BM68" s="55"/>
      <c r="BN68" s="55"/>
      <c r="BO68" s="55"/>
      <c r="BP68" s="55"/>
      <c r="BQ68" s="55"/>
      <c r="BR68" s="55"/>
      <c r="BS68" s="55"/>
      <c r="BT68" s="55"/>
      <c r="BU68" s="55"/>
      <c r="BV68" s="55"/>
      <c r="BW68" s="55"/>
      <c r="BX68" s="55"/>
      <c r="BY68" s="55"/>
      <c r="BZ68" s="70"/>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6"/>
      <c r="BM69" s="55"/>
      <c r="BN69" s="55"/>
      <c r="BO69" s="55"/>
      <c r="BP69" s="55"/>
      <c r="BQ69" s="55"/>
      <c r="BR69" s="55"/>
      <c r="BS69" s="55"/>
      <c r="BT69" s="55"/>
      <c r="BU69" s="55"/>
      <c r="BV69" s="55"/>
      <c r="BW69" s="55"/>
      <c r="BX69" s="55"/>
      <c r="BY69" s="55"/>
      <c r="BZ69" s="70"/>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6"/>
      <c r="BM70" s="55"/>
      <c r="BN70" s="55"/>
      <c r="BO70" s="55"/>
      <c r="BP70" s="55"/>
      <c r="BQ70" s="55"/>
      <c r="BR70" s="55"/>
      <c r="BS70" s="55"/>
      <c r="BT70" s="55"/>
      <c r="BU70" s="55"/>
      <c r="BV70" s="55"/>
      <c r="BW70" s="55"/>
      <c r="BX70" s="55"/>
      <c r="BY70" s="55"/>
      <c r="BZ70" s="70"/>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6"/>
      <c r="BM71" s="55"/>
      <c r="BN71" s="55"/>
      <c r="BO71" s="55"/>
      <c r="BP71" s="55"/>
      <c r="BQ71" s="55"/>
      <c r="BR71" s="55"/>
      <c r="BS71" s="55"/>
      <c r="BT71" s="55"/>
      <c r="BU71" s="55"/>
      <c r="BV71" s="55"/>
      <c r="BW71" s="55"/>
      <c r="BX71" s="55"/>
      <c r="BY71" s="55"/>
      <c r="BZ71" s="70"/>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6"/>
      <c r="BM72" s="55"/>
      <c r="BN72" s="55"/>
      <c r="BO72" s="55"/>
      <c r="BP72" s="55"/>
      <c r="BQ72" s="55"/>
      <c r="BR72" s="55"/>
      <c r="BS72" s="55"/>
      <c r="BT72" s="55"/>
      <c r="BU72" s="55"/>
      <c r="BV72" s="55"/>
      <c r="BW72" s="55"/>
      <c r="BX72" s="55"/>
      <c r="BY72" s="55"/>
      <c r="BZ72" s="70"/>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6"/>
      <c r="BM73" s="55"/>
      <c r="BN73" s="55"/>
      <c r="BO73" s="55"/>
      <c r="BP73" s="55"/>
      <c r="BQ73" s="55"/>
      <c r="BR73" s="55"/>
      <c r="BS73" s="55"/>
      <c r="BT73" s="55"/>
      <c r="BU73" s="55"/>
      <c r="BV73" s="55"/>
      <c r="BW73" s="55"/>
      <c r="BX73" s="55"/>
      <c r="BY73" s="55"/>
      <c r="BZ73" s="70"/>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6"/>
      <c r="BM74" s="55"/>
      <c r="BN74" s="55"/>
      <c r="BO74" s="55"/>
      <c r="BP74" s="55"/>
      <c r="BQ74" s="55"/>
      <c r="BR74" s="55"/>
      <c r="BS74" s="55"/>
      <c r="BT74" s="55"/>
      <c r="BU74" s="55"/>
      <c r="BV74" s="55"/>
      <c r="BW74" s="55"/>
      <c r="BX74" s="55"/>
      <c r="BY74" s="55"/>
      <c r="BZ74" s="70"/>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6"/>
      <c r="BM75" s="55"/>
      <c r="BN75" s="55"/>
      <c r="BO75" s="55"/>
      <c r="BP75" s="55"/>
      <c r="BQ75" s="55"/>
      <c r="BR75" s="55"/>
      <c r="BS75" s="55"/>
      <c r="BT75" s="55"/>
      <c r="BU75" s="55"/>
      <c r="BV75" s="55"/>
      <c r="BW75" s="55"/>
      <c r="BX75" s="55"/>
      <c r="BY75" s="55"/>
      <c r="BZ75" s="70"/>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6"/>
      <c r="BM76" s="55"/>
      <c r="BN76" s="55"/>
      <c r="BO76" s="55"/>
      <c r="BP76" s="55"/>
      <c r="BQ76" s="55"/>
      <c r="BR76" s="55"/>
      <c r="BS76" s="55"/>
      <c r="BT76" s="55"/>
      <c r="BU76" s="55"/>
      <c r="BV76" s="55"/>
      <c r="BW76" s="55"/>
      <c r="BX76" s="55"/>
      <c r="BY76" s="55"/>
      <c r="BZ76" s="70"/>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6"/>
      <c r="BM77" s="55"/>
      <c r="BN77" s="55"/>
      <c r="BO77" s="55"/>
      <c r="BP77" s="55"/>
      <c r="BQ77" s="55"/>
      <c r="BR77" s="55"/>
      <c r="BS77" s="55"/>
      <c r="BT77" s="55"/>
      <c r="BU77" s="55"/>
      <c r="BV77" s="55"/>
      <c r="BW77" s="55"/>
      <c r="BX77" s="55"/>
      <c r="BY77" s="55"/>
      <c r="BZ77" s="70"/>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6"/>
      <c r="BM78" s="55"/>
      <c r="BN78" s="55"/>
      <c r="BO78" s="55"/>
      <c r="BP78" s="55"/>
      <c r="BQ78" s="55"/>
      <c r="BR78" s="55"/>
      <c r="BS78" s="55"/>
      <c r="BT78" s="55"/>
      <c r="BU78" s="55"/>
      <c r="BV78" s="55"/>
      <c r="BW78" s="55"/>
      <c r="BX78" s="55"/>
      <c r="BY78" s="55"/>
      <c r="BZ78" s="70"/>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6"/>
      <c r="BM79" s="55"/>
      <c r="BN79" s="55"/>
      <c r="BO79" s="55"/>
      <c r="BP79" s="55"/>
      <c r="BQ79" s="55"/>
      <c r="BR79" s="55"/>
      <c r="BS79" s="55"/>
      <c r="BT79" s="55"/>
      <c r="BU79" s="55"/>
      <c r="BV79" s="55"/>
      <c r="BW79" s="55"/>
      <c r="BX79" s="55"/>
      <c r="BY79" s="55"/>
      <c r="BZ79" s="70"/>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6"/>
      <c r="BM80" s="55"/>
      <c r="BN80" s="55"/>
      <c r="BO80" s="55"/>
      <c r="BP80" s="55"/>
      <c r="BQ80" s="55"/>
      <c r="BR80" s="55"/>
      <c r="BS80" s="55"/>
      <c r="BT80" s="55"/>
      <c r="BU80" s="55"/>
      <c r="BV80" s="55"/>
      <c r="BW80" s="55"/>
      <c r="BX80" s="55"/>
      <c r="BY80" s="55"/>
      <c r="BZ80" s="70"/>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6"/>
      <c r="BM81" s="55"/>
      <c r="BN81" s="55"/>
      <c r="BO81" s="55"/>
      <c r="BP81" s="55"/>
      <c r="BQ81" s="55"/>
      <c r="BR81" s="55"/>
      <c r="BS81" s="55"/>
      <c r="BT81" s="55"/>
      <c r="BU81" s="55"/>
      <c r="BV81" s="55"/>
      <c r="BW81" s="55"/>
      <c r="BX81" s="55"/>
      <c r="BY81" s="55"/>
      <c r="BZ81" s="70"/>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3</v>
      </c>
      <c r="C84" s="12"/>
      <c r="D84" s="12"/>
      <c r="E84" s="12" t="s">
        <v>42</v>
      </c>
      <c r="F84" s="12" t="s">
        <v>37</v>
      </c>
      <c r="G84" s="12" t="s">
        <v>44</v>
      </c>
      <c r="H84" s="12" t="s">
        <v>45</v>
      </c>
      <c r="I84" s="12" t="s">
        <v>47</v>
      </c>
      <c r="J84" s="12" t="s">
        <v>28</v>
      </c>
      <c r="K84" s="12" t="s">
        <v>48</v>
      </c>
      <c r="L84" s="12" t="s">
        <v>49</v>
      </c>
      <c r="M84" s="12" t="s">
        <v>50</v>
      </c>
      <c r="N84" s="12" t="s">
        <v>43</v>
      </c>
      <c r="O84" s="12" t="s">
        <v>35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djvxbDkLcK9bwU248BYYS7IHccJkmRExLVjjwEB7ymMDYCCC6gfnQAKgncCKa+uPx14rA/kGPHRfWUpV5hYeJg==" saltValue="l6IZ7KqCUwWBOYAbN6ZQn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51</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52</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54</v>
      </c>
      <c r="B3" s="75" t="s">
        <v>55</v>
      </c>
      <c r="C3" s="75" t="s">
        <v>39</v>
      </c>
      <c r="D3" s="75" t="s">
        <v>21</v>
      </c>
      <c r="E3" s="75" t="s">
        <v>30</v>
      </c>
      <c r="F3" s="75" t="s">
        <v>46</v>
      </c>
      <c r="G3" s="75" t="s">
        <v>56</v>
      </c>
      <c r="H3" s="82" t="s">
        <v>9</v>
      </c>
      <c r="I3" s="85"/>
      <c r="J3" s="85"/>
      <c r="K3" s="85"/>
      <c r="L3" s="85"/>
      <c r="M3" s="85"/>
      <c r="N3" s="85"/>
      <c r="O3" s="85"/>
      <c r="P3" s="85"/>
      <c r="Q3" s="85"/>
      <c r="R3" s="85"/>
      <c r="S3" s="85"/>
      <c r="T3" s="85"/>
      <c r="U3" s="85"/>
      <c r="V3" s="85"/>
      <c r="W3" s="89"/>
      <c r="X3" s="91" t="s">
        <v>57</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40</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53</v>
      </c>
      <c r="B4" s="76"/>
      <c r="C4" s="76"/>
      <c r="D4" s="76"/>
      <c r="E4" s="76"/>
      <c r="F4" s="76"/>
      <c r="G4" s="76"/>
      <c r="H4" s="83"/>
      <c r="I4" s="86"/>
      <c r="J4" s="86"/>
      <c r="K4" s="86"/>
      <c r="L4" s="86"/>
      <c r="M4" s="86"/>
      <c r="N4" s="86"/>
      <c r="O4" s="86"/>
      <c r="P4" s="86"/>
      <c r="Q4" s="86"/>
      <c r="R4" s="86"/>
      <c r="S4" s="86"/>
      <c r="T4" s="86"/>
      <c r="U4" s="86"/>
      <c r="V4" s="86"/>
      <c r="W4" s="90"/>
      <c r="X4" s="92" t="s">
        <v>15</v>
      </c>
      <c r="Y4" s="92"/>
      <c r="Z4" s="92"/>
      <c r="AA4" s="92"/>
      <c r="AB4" s="92"/>
      <c r="AC4" s="92"/>
      <c r="AD4" s="92"/>
      <c r="AE4" s="92"/>
      <c r="AF4" s="92"/>
      <c r="AG4" s="92"/>
      <c r="AH4" s="92"/>
      <c r="AI4" s="92" t="s">
        <v>29</v>
      </c>
      <c r="AJ4" s="92"/>
      <c r="AK4" s="92"/>
      <c r="AL4" s="92"/>
      <c r="AM4" s="92"/>
      <c r="AN4" s="92"/>
      <c r="AO4" s="92"/>
      <c r="AP4" s="92"/>
      <c r="AQ4" s="92"/>
      <c r="AR4" s="92"/>
      <c r="AS4" s="92"/>
      <c r="AT4" s="92" t="s">
        <v>58</v>
      </c>
      <c r="AU4" s="92"/>
      <c r="AV4" s="92"/>
      <c r="AW4" s="92"/>
      <c r="AX4" s="92"/>
      <c r="AY4" s="92"/>
      <c r="AZ4" s="92"/>
      <c r="BA4" s="92"/>
      <c r="BB4" s="92"/>
      <c r="BC4" s="92"/>
      <c r="BD4" s="92"/>
      <c r="BE4" s="92" t="s">
        <v>36</v>
      </c>
      <c r="BF4" s="92"/>
      <c r="BG4" s="92"/>
      <c r="BH4" s="92"/>
      <c r="BI4" s="92"/>
      <c r="BJ4" s="92"/>
      <c r="BK4" s="92"/>
      <c r="BL4" s="92"/>
      <c r="BM4" s="92"/>
      <c r="BN4" s="92"/>
      <c r="BO4" s="92"/>
      <c r="BP4" s="92" t="s">
        <v>59</v>
      </c>
      <c r="BQ4" s="92"/>
      <c r="BR4" s="92"/>
      <c r="BS4" s="92"/>
      <c r="BT4" s="92"/>
      <c r="BU4" s="92"/>
      <c r="BV4" s="92"/>
      <c r="BW4" s="92"/>
      <c r="BX4" s="92"/>
      <c r="BY4" s="92"/>
      <c r="BZ4" s="92"/>
      <c r="CA4" s="92" t="s">
        <v>60</v>
      </c>
      <c r="CB4" s="92"/>
      <c r="CC4" s="92"/>
      <c r="CD4" s="92"/>
      <c r="CE4" s="92"/>
      <c r="CF4" s="92"/>
      <c r="CG4" s="92"/>
      <c r="CH4" s="92"/>
      <c r="CI4" s="92"/>
      <c r="CJ4" s="92"/>
      <c r="CK4" s="92"/>
      <c r="CL4" s="92" t="s">
        <v>61</v>
      </c>
      <c r="CM4" s="92"/>
      <c r="CN4" s="92"/>
      <c r="CO4" s="92"/>
      <c r="CP4" s="92"/>
      <c r="CQ4" s="92"/>
      <c r="CR4" s="92"/>
      <c r="CS4" s="92"/>
      <c r="CT4" s="92"/>
      <c r="CU4" s="92"/>
      <c r="CV4" s="92"/>
      <c r="CW4" s="92" t="s">
        <v>62</v>
      </c>
      <c r="CX4" s="92"/>
      <c r="CY4" s="92"/>
      <c r="CZ4" s="92"/>
      <c r="DA4" s="92"/>
      <c r="DB4" s="92"/>
      <c r="DC4" s="92"/>
      <c r="DD4" s="92"/>
      <c r="DE4" s="92"/>
      <c r="DF4" s="92"/>
      <c r="DG4" s="92"/>
      <c r="DH4" s="92" t="s">
        <v>33</v>
      </c>
      <c r="DI4" s="92"/>
      <c r="DJ4" s="92"/>
      <c r="DK4" s="92"/>
      <c r="DL4" s="92"/>
      <c r="DM4" s="92"/>
      <c r="DN4" s="92"/>
      <c r="DO4" s="92"/>
      <c r="DP4" s="92"/>
      <c r="DQ4" s="92"/>
      <c r="DR4" s="92"/>
      <c r="DS4" s="92" t="s">
        <v>24</v>
      </c>
      <c r="DT4" s="92"/>
      <c r="DU4" s="92"/>
      <c r="DV4" s="92"/>
      <c r="DW4" s="92"/>
      <c r="DX4" s="92"/>
      <c r="DY4" s="92"/>
      <c r="DZ4" s="92"/>
      <c r="EA4" s="92"/>
      <c r="EB4" s="92"/>
      <c r="EC4" s="92"/>
      <c r="ED4" s="92" t="s">
        <v>64</v>
      </c>
      <c r="EE4" s="92"/>
      <c r="EF4" s="92"/>
      <c r="EG4" s="92"/>
      <c r="EH4" s="92"/>
      <c r="EI4" s="92"/>
      <c r="EJ4" s="92"/>
      <c r="EK4" s="92"/>
      <c r="EL4" s="92"/>
      <c r="EM4" s="92"/>
      <c r="EN4" s="92"/>
    </row>
    <row r="5" spans="1:144">
      <c r="A5" s="73" t="s">
        <v>65</v>
      </c>
      <c r="B5" s="77"/>
      <c r="C5" s="77"/>
      <c r="D5" s="77"/>
      <c r="E5" s="77"/>
      <c r="F5" s="77"/>
      <c r="G5" s="77"/>
      <c r="H5" s="84" t="s">
        <v>63</v>
      </c>
      <c r="I5" s="84" t="s">
        <v>66</v>
      </c>
      <c r="J5" s="84" t="s">
        <v>67</v>
      </c>
      <c r="K5" s="84" t="s">
        <v>68</v>
      </c>
      <c r="L5" s="84" t="s">
        <v>69</v>
      </c>
      <c r="M5" s="84" t="s">
        <v>13</v>
      </c>
      <c r="N5" s="84" t="s">
        <v>70</v>
      </c>
      <c r="O5" s="84" t="s">
        <v>71</v>
      </c>
      <c r="P5" s="84" t="s">
        <v>72</v>
      </c>
      <c r="Q5" s="84" t="s">
        <v>73</v>
      </c>
      <c r="R5" s="84" t="s">
        <v>74</v>
      </c>
      <c r="S5" s="84" t="s">
        <v>75</v>
      </c>
      <c r="T5" s="84" t="s">
        <v>76</v>
      </c>
      <c r="U5" s="84" t="s">
        <v>77</v>
      </c>
      <c r="V5" s="84" t="s">
        <v>78</v>
      </c>
      <c r="W5" s="84" t="s">
        <v>79</v>
      </c>
      <c r="X5" s="84" t="s">
        <v>80</v>
      </c>
      <c r="Y5" s="84" t="s">
        <v>81</v>
      </c>
      <c r="Z5" s="84" t="s">
        <v>82</v>
      </c>
      <c r="AA5" s="84" t="s">
        <v>83</v>
      </c>
      <c r="AB5" s="84" t="s">
        <v>84</v>
      </c>
      <c r="AC5" s="84" t="s">
        <v>85</v>
      </c>
      <c r="AD5" s="84" t="s">
        <v>86</v>
      </c>
      <c r="AE5" s="84" t="s">
        <v>87</v>
      </c>
      <c r="AF5" s="84" t="s">
        <v>88</v>
      </c>
      <c r="AG5" s="84" t="s">
        <v>89</v>
      </c>
      <c r="AH5" s="84" t="s">
        <v>3</v>
      </c>
      <c r="AI5" s="84" t="s">
        <v>80</v>
      </c>
      <c r="AJ5" s="84" t="s">
        <v>81</v>
      </c>
      <c r="AK5" s="84" t="s">
        <v>82</v>
      </c>
      <c r="AL5" s="84" t="s">
        <v>83</v>
      </c>
      <c r="AM5" s="84" t="s">
        <v>84</v>
      </c>
      <c r="AN5" s="84" t="s">
        <v>85</v>
      </c>
      <c r="AO5" s="84" t="s">
        <v>86</v>
      </c>
      <c r="AP5" s="84" t="s">
        <v>87</v>
      </c>
      <c r="AQ5" s="84" t="s">
        <v>88</v>
      </c>
      <c r="AR5" s="84" t="s">
        <v>89</v>
      </c>
      <c r="AS5" s="84" t="s">
        <v>90</v>
      </c>
      <c r="AT5" s="84" t="s">
        <v>80</v>
      </c>
      <c r="AU5" s="84" t="s">
        <v>81</v>
      </c>
      <c r="AV5" s="84" t="s">
        <v>82</v>
      </c>
      <c r="AW5" s="84" t="s">
        <v>83</v>
      </c>
      <c r="AX5" s="84" t="s">
        <v>84</v>
      </c>
      <c r="AY5" s="84" t="s">
        <v>85</v>
      </c>
      <c r="AZ5" s="84" t="s">
        <v>86</v>
      </c>
      <c r="BA5" s="84" t="s">
        <v>87</v>
      </c>
      <c r="BB5" s="84" t="s">
        <v>88</v>
      </c>
      <c r="BC5" s="84" t="s">
        <v>89</v>
      </c>
      <c r="BD5" s="84" t="s">
        <v>90</v>
      </c>
      <c r="BE5" s="84" t="s">
        <v>80</v>
      </c>
      <c r="BF5" s="84" t="s">
        <v>81</v>
      </c>
      <c r="BG5" s="84" t="s">
        <v>82</v>
      </c>
      <c r="BH5" s="84" t="s">
        <v>83</v>
      </c>
      <c r="BI5" s="84" t="s">
        <v>84</v>
      </c>
      <c r="BJ5" s="84" t="s">
        <v>85</v>
      </c>
      <c r="BK5" s="84" t="s">
        <v>86</v>
      </c>
      <c r="BL5" s="84" t="s">
        <v>87</v>
      </c>
      <c r="BM5" s="84" t="s">
        <v>88</v>
      </c>
      <c r="BN5" s="84" t="s">
        <v>89</v>
      </c>
      <c r="BO5" s="84" t="s">
        <v>90</v>
      </c>
      <c r="BP5" s="84" t="s">
        <v>80</v>
      </c>
      <c r="BQ5" s="84" t="s">
        <v>81</v>
      </c>
      <c r="BR5" s="84" t="s">
        <v>82</v>
      </c>
      <c r="BS5" s="84" t="s">
        <v>83</v>
      </c>
      <c r="BT5" s="84" t="s">
        <v>84</v>
      </c>
      <c r="BU5" s="84" t="s">
        <v>85</v>
      </c>
      <c r="BV5" s="84" t="s">
        <v>86</v>
      </c>
      <c r="BW5" s="84" t="s">
        <v>87</v>
      </c>
      <c r="BX5" s="84" t="s">
        <v>88</v>
      </c>
      <c r="BY5" s="84" t="s">
        <v>89</v>
      </c>
      <c r="BZ5" s="84" t="s">
        <v>90</v>
      </c>
      <c r="CA5" s="84" t="s">
        <v>80</v>
      </c>
      <c r="CB5" s="84" t="s">
        <v>81</v>
      </c>
      <c r="CC5" s="84" t="s">
        <v>82</v>
      </c>
      <c r="CD5" s="84" t="s">
        <v>83</v>
      </c>
      <c r="CE5" s="84" t="s">
        <v>84</v>
      </c>
      <c r="CF5" s="84" t="s">
        <v>85</v>
      </c>
      <c r="CG5" s="84" t="s">
        <v>86</v>
      </c>
      <c r="CH5" s="84" t="s">
        <v>87</v>
      </c>
      <c r="CI5" s="84" t="s">
        <v>88</v>
      </c>
      <c r="CJ5" s="84" t="s">
        <v>89</v>
      </c>
      <c r="CK5" s="84" t="s">
        <v>90</v>
      </c>
      <c r="CL5" s="84" t="s">
        <v>80</v>
      </c>
      <c r="CM5" s="84" t="s">
        <v>81</v>
      </c>
      <c r="CN5" s="84" t="s">
        <v>82</v>
      </c>
      <c r="CO5" s="84" t="s">
        <v>83</v>
      </c>
      <c r="CP5" s="84" t="s">
        <v>84</v>
      </c>
      <c r="CQ5" s="84" t="s">
        <v>85</v>
      </c>
      <c r="CR5" s="84" t="s">
        <v>86</v>
      </c>
      <c r="CS5" s="84" t="s">
        <v>87</v>
      </c>
      <c r="CT5" s="84" t="s">
        <v>88</v>
      </c>
      <c r="CU5" s="84" t="s">
        <v>89</v>
      </c>
      <c r="CV5" s="84" t="s">
        <v>90</v>
      </c>
      <c r="CW5" s="84" t="s">
        <v>80</v>
      </c>
      <c r="CX5" s="84" t="s">
        <v>81</v>
      </c>
      <c r="CY5" s="84" t="s">
        <v>82</v>
      </c>
      <c r="CZ5" s="84" t="s">
        <v>83</v>
      </c>
      <c r="DA5" s="84" t="s">
        <v>84</v>
      </c>
      <c r="DB5" s="84" t="s">
        <v>85</v>
      </c>
      <c r="DC5" s="84" t="s">
        <v>86</v>
      </c>
      <c r="DD5" s="84" t="s">
        <v>87</v>
      </c>
      <c r="DE5" s="84" t="s">
        <v>88</v>
      </c>
      <c r="DF5" s="84" t="s">
        <v>89</v>
      </c>
      <c r="DG5" s="84" t="s">
        <v>90</v>
      </c>
      <c r="DH5" s="84" t="s">
        <v>80</v>
      </c>
      <c r="DI5" s="84" t="s">
        <v>81</v>
      </c>
      <c r="DJ5" s="84" t="s">
        <v>82</v>
      </c>
      <c r="DK5" s="84" t="s">
        <v>83</v>
      </c>
      <c r="DL5" s="84" t="s">
        <v>84</v>
      </c>
      <c r="DM5" s="84" t="s">
        <v>85</v>
      </c>
      <c r="DN5" s="84" t="s">
        <v>86</v>
      </c>
      <c r="DO5" s="84" t="s">
        <v>87</v>
      </c>
      <c r="DP5" s="84" t="s">
        <v>88</v>
      </c>
      <c r="DQ5" s="84" t="s">
        <v>89</v>
      </c>
      <c r="DR5" s="84" t="s">
        <v>90</v>
      </c>
      <c r="DS5" s="84" t="s">
        <v>80</v>
      </c>
      <c r="DT5" s="84" t="s">
        <v>81</v>
      </c>
      <c r="DU5" s="84" t="s">
        <v>82</v>
      </c>
      <c r="DV5" s="84" t="s">
        <v>83</v>
      </c>
      <c r="DW5" s="84" t="s">
        <v>84</v>
      </c>
      <c r="DX5" s="84" t="s">
        <v>85</v>
      </c>
      <c r="DY5" s="84" t="s">
        <v>86</v>
      </c>
      <c r="DZ5" s="84" t="s">
        <v>87</v>
      </c>
      <c r="EA5" s="84" t="s">
        <v>88</v>
      </c>
      <c r="EB5" s="84" t="s">
        <v>89</v>
      </c>
      <c r="EC5" s="84" t="s">
        <v>90</v>
      </c>
      <c r="ED5" s="84" t="s">
        <v>80</v>
      </c>
      <c r="EE5" s="84" t="s">
        <v>81</v>
      </c>
      <c r="EF5" s="84" t="s">
        <v>82</v>
      </c>
      <c r="EG5" s="84" t="s">
        <v>83</v>
      </c>
      <c r="EH5" s="84" t="s">
        <v>84</v>
      </c>
      <c r="EI5" s="84" t="s">
        <v>85</v>
      </c>
      <c r="EJ5" s="84" t="s">
        <v>86</v>
      </c>
      <c r="EK5" s="84" t="s">
        <v>87</v>
      </c>
      <c r="EL5" s="84" t="s">
        <v>88</v>
      </c>
      <c r="EM5" s="84" t="s">
        <v>89</v>
      </c>
      <c r="EN5" s="84" t="s">
        <v>90</v>
      </c>
    </row>
    <row r="6" spans="1:144" s="72" customFormat="1">
      <c r="A6" s="73" t="s">
        <v>91</v>
      </c>
      <c r="B6" s="78">
        <f t="shared" ref="B6:W6" si="1">B7</f>
        <v>2018</v>
      </c>
      <c r="C6" s="78">
        <f t="shared" si="1"/>
        <v>222194</v>
      </c>
      <c r="D6" s="78">
        <f t="shared" si="1"/>
        <v>46</v>
      </c>
      <c r="E6" s="78">
        <f t="shared" si="1"/>
        <v>1</v>
      </c>
      <c r="F6" s="78">
        <f t="shared" si="1"/>
        <v>0</v>
      </c>
      <c r="G6" s="78">
        <f t="shared" si="1"/>
        <v>1</v>
      </c>
      <c r="H6" s="78" t="str">
        <f t="shared" si="1"/>
        <v>静岡県　下田市</v>
      </c>
      <c r="I6" s="78" t="str">
        <f t="shared" si="1"/>
        <v>法適用</v>
      </c>
      <c r="J6" s="78" t="str">
        <f t="shared" si="1"/>
        <v>水道事業</v>
      </c>
      <c r="K6" s="78" t="str">
        <f t="shared" si="1"/>
        <v>末端給水事業</v>
      </c>
      <c r="L6" s="78" t="str">
        <f t="shared" si="1"/>
        <v>A6</v>
      </c>
      <c r="M6" s="78" t="str">
        <f t="shared" si="1"/>
        <v>非設置</v>
      </c>
      <c r="N6" s="87" t="str">
        <f t="shared" si="1"/>
        <v>-</v>
      </c>
      <c r="O6" s="87">
        <f t="shared" si="1"/>
        <v>55.47</v>
      </c>
      <c r="P6" s="87">
        <f t="shared" si="1"/>
        <v>96.51</v>
      </c>
      <c r="Q6" s="87">
        <f t="shared" si="1"/>
        <v>2602</v>
      </c>
      <c r="R6" s="87">
        <f t="shared" si="1"/>
        <v>21748</v>
      </c>
      <c r="S6" s="87">
        <f t="shared" si="1"/>
        <v>104.38</v>
      </c>
      <c r="T6" s="87">
        <f t="shared" si="1"/>
        <v>208.35</v>
      </c>
      <c r="U6" s="87">
        <f t="shared" si="1"/>
        <v>20743</v>
      </c>
      <c r="V6" s="87">
        <f t="shared" si="1"/>
        <v>26</v>
      </c>
      <c r="W6" s="87">
        <f t="shared" si="1"/>
        <v>797.81</v>
      </c>
      <c r="X6" s="93">
        <f t="shared" ref="X6:AG6" si="2">IF(X7="",NA(),X7)</f>
        <v>106.97</v>
      </c>
      <c r="Y6" s="93">
        <f t="shared" si="2"/>
        <v>111.57</v>
      </c>
      <c r="Z6" s="93">
        <f t="shared" si="2"/>
        <v>113.72</v>
      </c>
      <c r="AA6" s="93">
        <f t="shared" si="2"/>
        <v>115.34</v>
      </c>
      <c r="AB6" s="93">
        <f t="shared" si="2"/>
        <v>111.33</v>
      </c>
      <c r="AC6" s="93">
        <f t="shared" si="2"/>
        <v>110.01</v>
      </c>
      <c r="AD6" s="93">
        <f t="shared" si="2"/>
        <v>111.21</v>
      </c>
      <c r="AE6" s="93">
        <f t="shared" si="2"/>
        <v>111.71</v>
      </c>
      <c r="AF6" s="93">
        <f t="shared" si="2"/>
        <v>110.05</v>
      </c>
      <c r="AG6" s="93">
        <f t="shared" si="2"/>
        <v>108.87</v>
      </c>
      <c r="AH6" s="87" t="str">
        <f>IF(AH7="","",IF(AH7="-","【-】","【"&amp;SUBSTITUTE(TEXT(AH7,"#,##0.00"),"-","△")&amp;"】"))</f>
        <v>【112.83】</v>
      </c>
      <c r="AI6" s="87">
        <f t="shared" ref="AI6:AR6" si="3">IF(AI7="",NA(),AI7)</f>
        <v>0</v>
      </c>
      <c r="AJ6" s="87">
        <f t="shared" si="3"/>
        <v>0</v>
      </c>
      <c r="AK6" s="87">
        <f t="shared" si="3"/>
        <v>0</v>
      </c>
      <c r="AL6" s="87">
        <f t="shared" si="3"/>
        <v>0</v>
      </c>
      <c r="AM6" s="87">
        <f t="shared" si="3"/>
        <v>0</v>
      </c>
      <c r="AN6" s="93">
        <f t="shared" si="3"/>
        <v>2.8</v>
      </c>
      <c r="AO6" s="93">
        <f t="shared" si="3"/>
        <v>1.9300000000000002</v>
      </c>
      <c r="AP6" s="93">
        <f t="shared" si="3"/>
        <v>1.72</v>
      </c>
      <c r="AQ6" s="93">
        <f t="shared" si="3"/>
        <v>2.64</v>
      </c>
      <c r="AR6" s="93">
        <f t="shared" si="3"/>
        <v>3.16</v>
      </c>
      <c r="AS6" s="87" t="str">
        <f>IF(AS7="","",IF(AS7="-","【-】","【"&amp;SUBSTITUTE(TEXT(AS7,"#,##0.00"),"-","△")&amp;"】"))</f>
        <v>【1.05】</v>
      </c>
      <c r="AT6" s="93">
        <f t="shared" ref="AT6:BC6" si="4">IF(AT7="",NA(),AT7)</f>
        <v>119.9</v>
      </c>
      <c r="AU6" s="93">
        <f t="shared" si="4"/>
        <v>115.59</v>
      </c>
      <c r="AV6" s="93">
        <f t="shared" si="4"/>
        <v>129.63</v>
      </c>
      <c r="AW6" s="93">
        <f t="shared" si="4"/>
        <v>145.58000000000001</v>
      </c>
      <c r="AX6" s="93">
        <f t="shared" si="4"/>
        <v>167.31</v>
      </c>
      <c r="AY6" s="93">
        <f t="shared" si="4"/>
        <v>381.53</v>
      </c>
      <c r="AZ6" s="93">
        <f t="shared" si="4"/>
        <v>391.54</v>
      </c>
      <c r="BA6" s="93">
        <f t="shared" si="4"/>
        <v>384.34</v>
      </c>
      <c r="BB6" s="93">
        <f t="shared" si="4"/>
        <v>359.47</v>
      </c>
      <c r="BC6" s="93">
        <f t="shared" si="4"/>
        <v>369.69</v>
      </c>
      <c r="BD6" s="87" t="str">
        <f>IF(BD7="","",IF(BD7="-","【-】","【"&amp;SUBSTITUTE(TEXT(BD7,"#,##0.00"),"-","△")&amp;"】"))</f>
        <v>【261.93】</v>
      </c>
      <c r="BE6" s="93">
        <f t="shared" ref="BE6:BN6" si="5">IF(BE7="",NA(),BE7)</f>
        <v>496.21</v>
      </c>
      <c r="BF6" s="93">
        <f t="shared" si="5"/>
        <v>496.32</v>
      </c>
      <c r="BG6" s="93">
        <f t="shared" si="5"/>
        <v>492.21</v>
      </c>
      <c r="BH6" s="93">
        <f t="shared" si="5"/>
        <v>473.43</v>
      </c>
      <c r="BI6" s="93">
        <f t="shared" si="5"/>
        <v>476.3</v>
      </c>
      <c r="BJ6" s="93">
        <f t="shared" si="5"/>
        <v>393.27</v>
      </c>
      <c r="BK6" s="93">
        <f t="shared" si="5"/>
        <v>386.97</v>
      </c>
      <c r="BL6" s="93">
        <f t="shared" si="5"/>
        <v>380.58</v>
      </c>
      <c r="BM6" s="93">
        <f t="shared" si="5"/>
        <v>401.79</v>
      </c>
      <c r="BN6" s="93">
        <f t="shared" si="5"/>
        <v>402.99</v>
      </c>
      <c r="BO6" s="87" t="str">
        <f>IF(BO7="","",IF(BO7="-","【-】","【"&amp;SUBSTITUTE(TEXT(BO7,"#,##0.00"),"-","△")&amp;"】"))</f>
        <v>【270.46】</v>
      </c>
      <c r="BP6" s="93">
        <f t="shared" ref="BP6:BY6" si="6">IF(BP7="",NA(),BP7)</f>
        <v>106.87</v>
      </c>
      <c r="BQ6" s="93">
        <f t="shared" si="6"/>
        <v>110.71</v>
      </c>
      <c r="BR6" s="93">
        <f t="shared" si="6"/>
        <v>113.1</v>
      </c>
      <c r="BS6" s="93">
        <f t="shared" si="6"/>
        <v>113.91</v>
      </c>
      <c r="BT6" s="93">
        <f t="shared" si="6"/>
        <v>111.22</v>
      </c>
      <c r="BU6" s="93">
        <f t="shared" si="6"/>
        <v>100.47</v>
      </c>
      <c r="BV6" s="93">
        <f t="shared" si="6"/>
        <v>101.72</v>
      </c>
      <c r="BW6" s="93">
        <f t="shared" si="6"/>
        <v>102.38</v>
      </c>
      <c r="BX6" s="93">
        <f t="shared" si="6"/>
        <v>100.12</v>
      </c>
      <c r="BY6" s="93">
        <f t="shared" si="6"/>
        <v>98.66</v>
      </c>
      <c r="BZ6" s="87" t="str">
        <f>IF(BZ7="","",IF(BZ7="-","【-】","【"&amp;SUBSTITUTE(TEXT(BZ7,"#,##0.00"),"-","△")&amp;"】"))</f>
        <v>【103.91】</v>
      </c>
      <c r="CA6" s="93">
        <f t="shared" ref="CA6:CJ6" si="7">IF(CA7="",NA(),CA7)</f>
        <v>163.34</v>
      </c>
      <c r="CB6" s="93">
        <f t="shared" si="7"/>
        <v>157.38</v>
      </c>
      <c r="CC6" s="93">
        <f t="shared" si="7"/>
        <v>154.47999999999999</v>
      </c>
      <c r="CD6" s="93">
        <f t="shared" si="7"/>
        <v>154.37</v>
      </c>
      <c r="CE6" s="93">
        <f t="shared" si="7"/>
        <v>158.79</v>
      </c>
      <c r="CF6" s="93">
        <f t="shared" si="7"/>
        <v>169.82</v>
      </c>
      <c r="CG6" s="93">
        <f t="shared" si="7"/>
        <v>168.2</v>
      </c>
      <c r="CH6" s="93">
        <f t="shared" si="7"/>
        <v>168.67</v>
      </c>
      <c r="CI6" s="93">
        <f t="shared" si="7"/>
        <v>174.97</v>
      </c>
      <c r="CJ6" s="93">
        <f t="shared" si="7"/>
        <v>178.59</v>
      </c>
      <c r="CK6" s="87" t="str">
        <f>IF(CK7="","",IF(CK7="-","【-】","【"&amp;SUBSTITUTE(TEXT(CK7,"#,##0.00"),"-","△")&amp;"】"))</f>
        <v>【167.11】</v>
      </c>
      <c r="CL6" s="93">
        <f t="shared" ref="CL6:CU6" si="8">IF(CL7="",NA(),CL7)</f>
        <v>42.89</v>
      </c>
      <c r="CM6" s="93">
        <f t="shared" si="8"/>
        <v>42</v>
      </c>
      <c r="CN6" s="93">
        <f t="shared" si="8"/>
        <v>40.479999999999997</v>
      </c>
      <c r="CO6" s="93">
        <f t="shared" si="8"/>
        <v>38.340000000000003</v>
      </c>
      <c r="CP6" s="93">
        <f t="shared" si="8"/>
        <v>37.869999999999997</v>
      </c>
      <c r="CQ6" s="93">
        <f t="shared" si="8"/>
        <v>55.13</v>
      </c>
      <c r="CR6" s="93">
        <f t="shared" si="8"/>
        <v>54.77</v>
      </c>
      <c r="CS6" s="93">
        <f t="shared" si="8"/>
        <v>54.92</v>
      </c>
      <c r="CT6" s="93">
        <f t="shared" si="8"/>
        <v>55.63</v>
      </c>
      <c r="CU6" s="93">
        <f t="shared" si="8"/>
        <v>55.03</v>
      </c>
      <c r="CV6" s="87" t="str">
        <f>IF(CV7="","",IF(CV7="-","【-】","【"&amp;SUBSTITUTE(TEXT(CV7,"#,##0.00"),"-","△")&amp;"】"))</f>
        <v>【60.27】</v>
      </c>
      <c r="CW6" s="93">
        <f t="shared" ref="CW6:DF6" si="9">IF(CW7="",NA(),CW7)</f>
        <v>76.14</v>
      </c>
      <c r="CX6" s="93">
        <f t="shared" si="9"/>
        <v>76</v>
      </c>
      <c r="CY6" s="93">
        <f t="shared" si="9"/>
        <v>77.760000000000005</v>
      </c>
      <c r="CZ6" s="93">
        <f t="shared" si="9"/>
        <v>82.33</v>
      </c>
      <c r="DA6" s="93">
        <f t="shared" si="9"/>
        <v>82.31</v>
      </c>
      <c r="DB6" s="93">
        <f t="shared" si="9"/>
        <v>83</v>
      </c>
      <c r="DC6" s="93">
        <f t="shared" si="9"/>
        <v>82.89</v>
      </c>
      <c r="DD6" s="93">
        <f t="shared" si="9"/>
        <v>82.66</v>
      </c>
      <c r="DE6" s="93">
        <f t="shared" si="9"/>
        <v>82.04</v>
      </c>
      <c r="DF6" s="93">
        <f t="shared" si="9"/>
        <v>81.900000000000006</v>
      </c>
      <c r="DG6" s="87" t="str">
        <f>IF(DG7="","",IF(DG7="-","【-】","【"&amp;SUBSTITUTE(TEXT(DG7,"#,##0.00"),"-","△")&amp;"】"))</f>
        <v>【89.92】</v>
      </c>
      <c r="DH6" s="93">
        <f t="shared" ref="DH6:DQ6" si="10">IF(DH7="",NA(),DH7)</f>
        <v>49.86</v>
      </c>
      <c r="DI6" s="93">
        <f t="shared" si="10"/>
        <v>51.15</v>
      </c>
      <c r="DJ6" s="93">
        <f t="shared" si="10"/>
        <v>52.06</v>
      </c>
      <c r="DK6" s="93">
        <f t="shared" si="10"/>
        <v>52.97</v>
      </c>
      <c r="DL6" s="93">
        <f t="shared" si="10"/>
        <v>54.09</v>
      </c>
      <c r="DM6" s="93">
        <f t="shared" si="10"/>
        <v>46.66</v>
      </c>
      <c r="DN6" s="93">
        <f t="shared" si="10"/>
        <v>47.46</v>
      </c>
      <c r="DO6" s="93">
        <f t="shared" si="10"/>
        <v>48.49</v>
      </c>
      <c r="DP6" s="93">
        <f t="shared" si="10"/>
        <v>48.05</v>
      </c>
      <c r="DQ6" s="93">
        <f t="shared" si="10"/>
        <v>48.87</v>
      </c>
      <c r="DR6" s="87" t="str">
        <f>IF(DR7="","",IF(DR7="-","【-】","【"&amp;SUBSTITUTE(TEXT(DR7,"#,##0.00"),"-","△")&amp;"】"))</f>
        <v>【48.85】</v>
      </c>
      <c r="DS6" s="93">
        <f t="shared" ref="DS6:EB6" si="11">IF(DS7="",NA(),DS7)</f>
        <v>42.42</v>
      </c>
      <c r="DT6" s="93">
        <f t="shared" si="11"/>
        <v>41.79</v>
      </c>
      <c r="DU6" s="93">
        <f t="shared" si="11"/>
        <v>35.72</v>
      </c>
      <c r="DV6" s="93">
        <f t="shared" si="11"/>
        <v>37.53</v>
      </c>
      <c r="DW6" s="93">
        <f t="shared" si="11"/>
        <v>37.08</v>
      </c>
      <c r="DX6" s="93">
        <f t="shared" si="11"/>
        <v>9.85</v>
      </c>
      <c r="DY6" s="93">
        <f t="shared" si="11"/>
        <v>9.7100000000000009</v>
      </c>
      <c r="DZ6" s="93">
        <f t="shared" si="11"/>
        <v>12.79</v>
      </c>
      <c r="EA6" s="93">
        <f t="shared" si="11"/>
        <v>13.39</v>
      </c>
      <c r="EB6" s="93">
        <f t="shared" si="11"/>
        <v>14.85</v>
      </c>
      <c r="EC6" s="87" t="str">
        <f>IF(EC7="","",IF(EC7="-","【-】","【"&amp;SUBSTITUTE(TEXT(EC7,"#,##0.00"),"-","△")&amp;"】"))</f>
        <v>【17.80】</v>
      </c>
      <c r="ED6" s="93">
        <f t="shared" ref="ED6:EM6" si="12">IF(ED7="",NA(),ED7)</f>
        <v>0.4</v>
      </c>
      <c r="EE6" s="93">
        <f t="shared" si="12"/>
        <v>1.03</v>
      </c>
      <c r="EF6" s="93">
        <f t="shared" si="12"/>
        <v>1.04</v>
      </c>
      <c r="EG6" s="93">
        <f t="shared" si="12"/>
        <v>0.69</v>
      </c>
      <c r="EH6" s="93">
        <f t="shared" si="12"/>
        <v>0.61</v>
      </c>
      <c r="EI6" s="93">
        <f t="shared" si="12"/>
        <v>0.66</v>
      </c>
      <c r="EJ6" s="93">
        <f t="shared" si="12"/>
        <v>0.99</v>
      </c>
      <c r="EK6" s="93">
        <f t="shared" si="12"/>
        <v>0.71</v>
      </c>
      <c r="EL6" s="93">
        <f t="shared" si="12"/>
        <v>0.54</v>
      </c>
      <c r="EM6" s="93">
        <f t="shared" si="12"/>
        <v>0.5</v>
      </c>
      <c r="EN6" s="87" t="str">
        <f>IF(EN7="","",IF(EN7="-","【-】","【"&amp;SUBSTITUTE(TEXT(EN7,"#,##0.00"),"-","△")&amp;"】"))</f>
        <v>【0.70】</v>
      </c>
    </row>
    <row r="7" spans="1:144" s="72" customFormat="1">
      <c r="A7" s="73"/>
      <c r="B7" s="79">
        <v>2018</v>
      </c>
      <c r="C7" s="79">
        <v>222194</v>
      </c>
      <c r="D7" s="79">
        <v>46</v>
      </c>
      <c r="E7" s="79">
        <v>1</v>
      </c>
      <c r="F7" s="79">
        <v>0</v>
      </c>
      <c r="G7" s="79">
        <v>1</v>
      </c>
      <c r="H7" s="79" t="s">
        <v>92</v>
      </c>
      <c r="I7" s="79" t="s">
        <v>93</v>
      </c>
      <c r="J7" s="79" t="s">
        <v>94</v>
      </c>
      <c r="K7" s="79" t="s">
        <v>95</v>
      </c>
      <c r="L7" s="79" t="s">
        <v>96</v>
      </c>
      <c r="M7" s="79" t="s">
        <v>97</v>
      </c>
      <c r="N7" s="88" t="s">
        <v>98</v>
      </c>
      <c r="O7" s="88">
        <v>55.47</v>
      </c>
      <c r="P7" s="88">
        <v>96.51</v>
      </c>
      <c r="Q7" s="88">
        <v>2602</v>
      </c>
      <c r="R7" s="88">
        <v>21748</v>
      </c>
      <c r="S7" s="88">
        <v>104.38</v>
      </c>
      <c r="T7" s="88">
        <v>208.35</v>
      </c>
      <c r="U7" s="88">
        <v>20743</v>
      </c>
      <c r="V7" s="88">
        <v>26</v>
      </c>
      <c r="W7" s="88">
        <v>797.81</v>
      </c>
      <c r="X7" s="88">
        <v>106.97</v>
      </c>
      <c r="Y7" s="88">
        <v>111.57</v>
      </c>
      <c r="Z7" s="88">
        <v>113.72</v>
      </c>
      <c r="AA7" s="88">
        <v>115.34</v>
      </c>
      <c r="AB7" s="88">
        <v>111.33</v>
      </c>
      <c r="AC7" s="88">
        <v>110.01</v>
      </c>
      <c r="AD7" s="88">
        <v>111.21</v>
      </c>
      <c r="AE7" s="88">
        <v>111.71</v>
      </c>
      <c r="AF7" s="88">
        <v>110.05</v>
      </c>
      <c r="AG7" s="88">
        <v>108.87</v>
      </c>
      <c r="AH7" s="88">
        <v>112.83</v>
      </c>
      <c r="AI7" s="88">
        <v>0</v>
      </c>
      <c r="AJ7" s="88">
        <v>0</v>
      </c>
      <c r="AK7" s="88">
        <v>0</v>
      </c>
      <c r="AL7" s="88">
        <v>0</v>
      </c>
      <c r="AM7" s="88">
        <v>0</v>
      </c>
      <c r="AN7" s="88">
        <v>2.8</v>
      </c>
      <c r="AO7" s="88">
        <v>1.9300000000000002</v>
      </c>
      <c r="AP7" s="88">
        <v>1.72</v>
      </c>
      <c r="AQ7" s="88">
        <v>2.64</v>
      </c>
      <c r="AR7" s="88">
        <v>3.16</v>
      </c>
      <c r="AS7" s="88">
        <v>1.05</v>
      </c>
      <c r="AT7" s="88">
        <v>119.9</v>
      </c>
      <c r="AU7" s="88">
        <v>115.59</v>
      </c>
      <c r="AV7" s="88">
        <v>129.63</v>
      </c>
      <c r="AW7" s="88">
        <v>145.58000000000001</v>
      </c>
      <c r="AX7" s="88">
        <v>167.31</v>
      </c>
      <c r="AY7" s="88">
        <v>381.53</v>
      </c>
      <c r="AZ7" s="88">
        <v>391.54</v>
      </c>
      <c r="BA7" s="88">
        <v>384.34</v>
      </c>
      <c r="BB7" s="88">
        <v>359.47</v>
      </c>
      <c r="BC7" s="88">
        <v>369.69</v>
      </c>
      <c r="BD7" s="88">
        <v>261.93</v>
      </c>
      <c r="BE7" s="88">
        <v>496.21</v>
      </c>
      <c r="BF7" s="88">
        <v>496.32</v>
      </c>
      <c r="BG7" s="88">
        <v>492.21</v>
      </c>
      <c r="BH7" s="88">
        <v>473.43</v>
      </c>
      <c r="BI7" s="88">
        <v>476.3</v>
      </c>
      <c r="BJ7" s="88">
        <v>393.27</v>
      </c>
      <c r="BK7" s="88">
        <v>386.97</v>
      </c>
      <c r="BL7" s="88">
        <v>380.58</v>
      </c>
      <c r="BM7" s="88">
        <v>401.79</v>
      </c>
      <c r="BN7" s="88">
        <v>402.99</v>
      </c>
      <c r="BO7" s="88">
        <v>270.45999999999998</v>
      </c>
      <c r="BP7" s="88">
        <v>106.87</v>
      </c>
      <c r="BQ7" s="88">
        <v>110.71</v>
      </c>
      <c r="BR7" s="88">
        <v>113.1</v>
      </c>
      <c r="BS7" s="88">
        <v>113.91</v>
      </c>
      <c r="BT7" s="88">
        <v>111.22</v>
      </c>
      <c r="BU7" s="88">
        <v>100.47</v>
      </c>
      <c r="BV7" s="88">
        <v>101.72</v>
      </c>
      <c r="BW7" s="88">
        <v>102.38</v>
      </c>
      <c r="BX7" s="88">
        <v>100.12</v>
      </c>
      <c r="BY7" s="88">
        <v>98.66</v>
      </c>
      <c r="BZ7" s="88">
        <v>103.91</v>
      </c>
      <c r="CA7" s="88">
        <v>163.34</v>
      </c>
      <c r="CB7" s="88">
        <v>157.38</v>
      </c>
      <c r="CC7" s="88">
        <v>154.47999999999999</v>
      </c>
      <c r="CD7" s="88">
        <v>154.37</v>
      </c>
      <c r="CE7" s="88">
        <v>158.79</v>
      </c>
      <c r="CF7" s="88">
        <v>169.82</v>
      </c>
      <c r="CG7" s="88">
        <v>168.2</v>
      </c>
      <c r="CH7" s="88">
        <v>168.67</v>
      </c>
      <c r="CI7" s="88">
        <v>174.97</v>
      </c>
      <c r="CJ7" s="88">
        <v>178.59</v>
      </c>
      <c r="CK7" s="88">
        <v>167.11</v>
      </c>
      <c r="CL7" s="88">
        <v>42.89</v>
      </c>
      <c r="CM7" s="88">
        <v>42</v>
      </c>
      <c r="CN7" s="88">
        <v>40.479999999999997</v>
      </c>
      <c r="CO7" s="88">
        <v>38.340000000000003</v>
      </c>
      <c r="CP7" s="88">
        <v>37.869999999999997</v>
      </c>
      <c r="CQ7" s="88">
        <v>55.13</v>
      </c>
      <c r="CR7" s="88">
        <v>54.77</v>
      </c>
      <c r="CS7" s="88">
        <v>54.92</v>
      </c>
      <c r="CT7" s="88">
        <v>55.63</v>
      </c>
      <c r="CU7" s="88">
        <v>55.03</v>
      </c>
      <c r="CV7" s="88">
        <v>60.27</v>
      </c>
      <c r="CW7" s="88">
        <v>76.14</v>
      </c>
      <c r="CX7" s="88">
        <v>76</v>
      </c>
      <c r="CY7" s="88">
        <v>77.760000000000005</v>
      </c>
      <c r="CZ7" s="88">
        <v>82.33</v>
      </c>
      <c r="DA7" s="88">
        <v>82.31</v>
      </c>
      <c r="DB7" s="88">
        <v>83</v>
      </c>
      <c r="DC7" s="88">
        <v>82.89</v>
      </c>
      <c r="DD7" s="88">
        <v>82.66</v>
      </c>
      <c r="DE7" s="88">
        <v>82.04</v>
      </c>
      <c r="DF7" s="88">
        <v>81.900000000000006</v>
      </c>
      <c r="DG7" s="88">
        <v>89.92</v>
      </c>
      <c r="DH7" s="88">
        <v>49.86</v>
      </c>
      <c r="DI7" s="88">
        <v>51.15</v>
      </c>
      <c r="DJ7" s="88">
        <v>52.06</v>
      </c>
      <c r="DK7" s="88">
        <v>52.97</v>
      </c>
      <c r="DL7" s="88">
        <v>54.09</v>
      </c>
      <c r="DM7" s="88">
        <v>46.66</v>
      </c>
      <c r="DN7" s="88">
        <v>47.46</v>
      </c>
      <c r="DO7" s="88">
        <v>48.49</v>
      </c>
      <c r="DP7" s="88">
        <v>48.05</v>
      </c>
      <c r="DQ7" s="88">
        <v>48.87</v>
      </c>
      <c r="DR7" s="88">
        <v>48.85</v>
      </c>
      <c r="DS7" s="88">
        <v>42.42</v>
      </c>
      <c r="DT7" s="88">
        <v>41.79</v>
      </c>
      <c r="DU7" s="88">
        <v>35.72</v>
      </c>
      <c r="DV7" s="88">
        <v>37.53</v>
      </c>
      <c r="DW7" s="88">
        <v>37.08</v>
      </c>
      <c r="DX7" s="88">
        <v>9.85</v>
      </c>
      <c r="DY7" s="88">
        <v>9.7100000000000009</v>
      </c>
      <c r="DZ7" s="88">
        <v>12.79</v>
      </c>
      <c r="EA7" s="88">
        <v>13.39</v>
      </c>
      <c r="EB7" s="88">
        <v>14.85</v>
      </c>
      <c r="EC7" s="88">
        <v>17.8</v>
      </c>
      <c r="ED7" s="88">
        <v>0.4</v>
      </c>
      <c r="EE7" s="88">
        <v>1.03</v>
      </c>
      <c r="EF7" s="88">
        <v>1.04</v>
      </c>
      <c r="EG7" s="88">
        <v>0.69</v>
      </c>
      <c r="EH7" s="88">
        <v>0.61</v>
      </c>
      <c r="EI7" s="88">
        <v>0.66</v>
      </c>
      <c r="EJ7" s="88">
        <v>0.99</v>
      </c>
      <c r="EK7" s="88">
        <v>0.71</v>
      </c>
      <c r="EL7" s="88">
        <v>0.54</v>
      </c>
      <c r="EM7" s="88">
        <v>0.5</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99</v>
      </c>
      <c r="C9" s="74" t="s">
        <v>100</v>
      </c>
      <c r="D9" s="74" t="s">
        <v>101</v>
      </c>
      <c r="E9" s="74" t="s">
        <v>102</v>
      </c>
      <c r="F9" s="74" t="s">
        <v>103</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55</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2020-01-31T04:38:59Z</cp:lastPrinted>
  <dcterms:created xsi:type="dcterms:W3CDTF">2019-12-05T04:17:49Z</dcterms:created>
  <dcterms:modified xsi:type="dcterms:W3CDTF">2020-02-19T07:41:38Z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2020-02-19T07:41:38Z</vt:filetime>
  </property>
</Properties>
</file>