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I:\水道\上水道\総務\経営分析(H27から)\R1(30分)\02　提出（財政課経由）\"/>
    </mc:Choice>
  </mc:AlternateContent>
  <workbookProtection workbookAlgorithmName="SHA-512" workbookHashValue="VFapqcbeRlz1hIwSw+fR3PlLfuJp67eG/qIiS4PxZcmsbT5ujmKeI9F3m/bqtB77e2vy7ubm2GpHRC0YVjgfug==" workbookSaltValue="MZtR5hmwxUC/3lLa31AG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<sst xmlns="http://schemas.openxmlformats.org/spreadsheetml/2006/main" count="220" uniqueCount="108">
  <si>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</si>
  <si>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</si>
  <si>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</si>
  <si>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</si>
  <si>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</si>
  <si>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</si>
  <si>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</si>
  <si>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</si>
  <si>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</si>
  <si>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</si>
  <si>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</si>
  <si>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</si>
  <si>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</si>
  <si>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</si>
  <si>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</si>
  <si>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</si>
  <si>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</si>
  <si>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</si>
  <si>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</si>
  <si>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</si>
  <si>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</si>
  <si>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</si>
  <si>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</si>
  <si>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</si>
  <si>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</si>
  <si>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</si>
  <si>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</si>
  <si>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</si>
  <si>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</si>
  <si>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</si>
  <si>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</si>
  <si>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</si>
  <si>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</si>
  <si>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</si>
  <si>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</si>
  <si>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</si>
  <si>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</si>
  <si>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</si>
  <si>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</si>
  <si>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</si>
  <si>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</si>
  <si>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</si>
  <si>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</si>
  <si>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</si>
  <si>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</si>
  <si>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</si>
  <si>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</si>
  <si>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</si>
  <si>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</si>
  <si>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</si>
  <si>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</si>
  <si>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</si>
  <si>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</si>
  <si>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</si>
  <si>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</si>
  <si>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</si>
  <si>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</si>
  <si>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</si>
  <si>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</si>
  <si>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</si>
  <si>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</si>
  <si>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</si>
  <si>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</si>
  <si>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</si>
  <si>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</si>
  <si>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</si>
  <si>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</si>
  <si>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</si>
  <si>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</si>
  <si>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</si>
  <si>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</si>
  <si>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</si>
  <si>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</si>
  <si>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</si>
  <si>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</si>
  <si>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</si>
  <si>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</si>
  <si>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</si>
  <si>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</si>
  <si>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</si>
  <si>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</si>
  <si>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</si>
  <si>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</si>
  <si>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</si>
  <si>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</si>
  <si>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</si>
  <si>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</si>
  <si>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</si>
  <si>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</si>
  <si>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</si>
  <si>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</si>
  <si>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</si>
  <si>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</si>
  <si>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</si>
  <si>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</si>
  <si>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</si>
  <si>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</si>
  <si>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</si>
  <si>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</si>
  <si>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</si>
  <si>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</si>
  <si>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</si>
  <si>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</si>
  <si>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</si>
  <si>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</si>
  <si>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類似団体・全国平均とほぼ同水準である。管路経年化率は、平成27年度にアセットマネジメント（資産調査）を行い、これに基づいた更新計画により、類似団体・全国平均を大きく下回る結果となっている。しかしながら、今後数年間に耐用年数を迎える管路も多く、更新サイクルを考えた場合、現在保有する全ての管を更新するには時間がかかりすぎるため、平成28年度に策定した新水道ビジョンに基づき更新を実行していく。
　管路更新率については、全国平均とほぼ同率であり、概ね計画通り推移している。</t>
    <phoneticPr fontId="4"/>
  </si>
  <si>
    <t>　平成26年度の18年ぶりの料金改定による給水収益の増収及び施設の統廃合などの経費削減による費用の減少から経営面が改善され、老朽化した施設の更新も概ね計画通り実行され、現状では安定した経営状況といえる。
　しかしながら、水道事業を取り巻く環境は全国的にも厳しい状況にあり、健全な状態が将来にわたり続く保証はない。当市においても有収水量が減少傾向にあること、施設・管路が更新時期を迎えていることなどから、将来にわたり健全経営、安定供給するために、財政面の更なる強化と費用削減などの経営努力、老朽化した施設・管路の更新、有収率の向上などの課題を計画的かつ効率的にクリアしていく必要がある。
※平成30年度決算より、給水人口が5万人未満となったため、類似団体区分がA4からA5になっている。</t>
    <rPh sb="294" eb="296">
      <t>ヘイセイ</t>
    </rPh>
    <rPh sb="298" eb="299">
      <t>ネン</t>
    </rPh>
    <rPh sb="299" eb="300">
      <t>ド</t>
    </rPh>
    <rPh sb="300" eb="302">
      <t>ケッサン</t>
    </rPh>
    <rPh sb="305" eb="307">
      <t>キュウスイ</t>
    </rPh>
    <rPh sb="307" eb="309">
      <t>ジンコウ</t>
    </rPh>
    <rPh sb="311" eb="313">
      <t>マンニン</t>
    </rPh>
    <rPh sb="313" eb="315">
      <t>ミマン</t>
    </rPh>
    <rPh sb="322" eb="324">
      <t>ルイジ</t>
    </rPh>
    <rPh sb="324" eb="326">
      <t>ダンタイ</t>
    </rPh>
    <rPh sb="326" eb="328">
      <t>クブン</t>
    </rPh>
    <phoneticPr fontId="4"/>
  </si>
  <si>
    <r>
      <t xml:space="preserve"> </t>
    </r>
    <r>
      <rPr>
        <sz val="11"/>
        <rFont val="ＭＳ ゴシック"/>
        <family val="3"/>
        <charset val="128"/>
      </rPr>
      <t>平成30年度は経常収支比率・料金回収率ともに類似団体平均値を上回り、給水原価については平均値を下回ったまま、概ね対前年同水準で推移しており、安定した経営を確保できている。
　平成30年度に企業債の繰上償還を行ったことにより、流動負債の企業債の減少に伴う流動比率が増加している。また、企業債残高対給水収益比率についても、平成14年度以降企業債の借入はしていないことも相まって類似団体と比較しても低いものになっている。</t>
    </r>
    <r>
      <rPr>
        <sz val="11"/>
        <color rgb="FFFF0000"/>
        <rFont val="ＭＳ ゴシック"/>
        <family val="3"/>
        <charset val="128"/>
      </rPr>
      <t xml:space="preserve">
</t>
    </r>
    <r>
      <rPr>
        <sz val="11"/>
        <color theme="1"/>
        <rFont val="ＭＳ ゴシック"/>
        <family val="3"/>
        <charset val="128"/>
      </rPr>
      <t>　</t>
    </r>
    <r>
      <rPr>
        <sz val="11"/>
        <rFont val="ＭＳ ゴシック"/>
        <family val="3"/>
        <charset val="128"/>
      </rPr>
      <t>しかしながら、近年の人口減少や節水意識、節水機器の普及により配水量が減少傾向にあるため、施設利用率は下降傾向にあり、平均値を下回るものになっている。今後は、災害等の緊急時への備えとして一定の施設能力を保持しつつ、更新予定の配水施設を使用水量に応じてスペックダウンを検討するなど、施設・設備規模の適正化や施設運用の見直しを図っていく。また、有収率については、漏水が主な要因となり低い数値となっているため、平成30年度中に行った漏水調査をもとに漏水の多い区域の管路を修繕した。このことにより、一定の改善はみられるものの未だ平均値を下回っており、更なる対策が必要である。</t>
    </r>
    <rPh sb="23" eb="25">
      <t>ルイジ</t>
    </rPh>
    <rPh sb="25" eb="27">
      <t>ダンタイ</t>
    </rPh>
    <rPh sb="75" eb="77">
      <t>ケイエイ</t>
    </rPh>
    <rPh sb="78" eb="80">
      <t>カクホ</t>
    </rPh>
    <rPh sb="88" eb="90">
      <t>ヘイセイ</t>
    </rPh>
    <rPh sb="92" eb="94">
      <t>ネンド</t>
    </rPh>
    <rPh sb="95" eb="97">
      <t>キギョウ</t>
    </rPh>
    <rPh sb="97" eb="98">
      <t>サイ</t>
    </rPh>
    <rPh sb="99" eb="103">
      <t>クリアゲショウカン</t>
    </rPh>
    <rPh sb="104" eb="105">
      <t>オコナ</t>
    </rPh>
    <rPh sb="118" eb="120">
      <t>キギョウ</t>
    </rPh>
    <rPh sb="120" eb="121">
      <t>サイ</t>
    </rPh>
    <rPh sb="125" eb="126">
      <t>トモナ</t>
    </rPh>
    <rPh sb="127" eb="129">
      <t>リュウドウ</t>
    </rPh>
    <rPh sb="129" eb="131">
      <t>ヒリツ</t>
    </rPh>
    <rPh sb="132" eb="134">
      <t>ゾウカ</t>
    </rPh>
    <rPh sb="183" eb="184">
      <t>アイ</t>
    </rPh>
    <rPh sb="284" eb="286">
      <t>コンゴ</t>
    </rPh>
    <rPh sb="288" eb="290">
      <t>サイガイ</t>
    </rPh>
    <rPh sb="290" eb="291">
      <t>ナド</t>
    </rPh>
    <rPh sb="292" eb="295">
      <t>キンキュウジ</t>
    </rPh>
    <rPh sb="297" eb="298">
      <t>ソナ</t>
    </rPh>
    <rPh sb="302" eb="304">
      <t>イッテイ</t>
    </rPh>
    <rPh sb="305" eb="307">
      <t>シセツ</t>
    </rPh>
    <rPh sb="307" eb="309">
      <t>ノウリョク</t>
    </rPh>
    <rPh sb="310" eb="312">
      <t>ホジ</t>
    </rPh>
    <rPh sb="316" eb="318">
      <t>コウシン</t>
    </rPh>
    <rPh sb="318" eb="320">
      <t>ヨテイ</t>
    </rPh>
    <rPh sb="321" eb="323">
      <t>ハイスイ</t>
    </rPh>
    <rPh sb="323" eb="325">
      <t>シセツ</t>
    </rPh>
    <rPh sb="326" eb="328">
      <t>シヨウ</t>
    </rPh>
    <rPh sb="328" eb="330">
      <t>スイリョウ</t>
    </rPh>
    <rPh sb="331" eb="332">
      <t>オウ</t>
    </rPh>
    <rPh sb="342" eb="344">
      <t>ケントウ</t>
    </rPh>
    <rPh sb="349" eb="351">
      <t>シセツ</t>
    </rPh>
    <rPh sb="352" eb="354">
      <t>セツビ</t>
    </rPh>
    <rPh sb="354" eb="356">
      <t>キボ</t>
    </rPh>
    <rPh sb="357" eb="360">
      <t>テキセイカ</t>
    </rPh>
    <rPh sb="361" eb="363">
      <t>シセツ</t>
    </rPh>
    <rPh sb="363" eb="365">
      <t>ウンヨウ</t>
    </rPh>
    <rPh sb="366" eb="368">
      <t>ミナオ</t>
    </rPh>
    <rPh sb="370" eb="371">
      <t>ハカ</t>
    </rPh>
    <rPh sb="388" eb="390">
      <t>ロウスイ</t>
    </rPh>
    <rPh sb="391" eb="392">
      <t>オモ</t>
    </rPh>
    <rPh sb="393" eb="395">
      <t>ヨウイン</t>
    </rPh>
    <rPh sb="398" eb="399">
      <t>ヒク</t>
    </rPh>
    <rPh sb="400" eb="402">
      <t>スウチ</t>
    </rPh>
    <rPh sb="411" eb="413">
      <t>ヘイセイ</t>
    </rPh>
    <rPh sb="415" eb="416">
      <t>ネン</t>
    </rPh>
    <rPh sb="416" eb="417">
      <t>ド</t>
    </rPh>
    <rPh sb="417" eb="418">
      <t>チュウ</t>
    </rPh>
    <rPh sb="419" eb="420">
      <t>オコナ</t>
    </rPh>
    <rPh sb="422" eb="424">
      <t>ロウスイ</t>
    </rPh>
    <rPh sb="424" eb="426">
      <t>チョウサ</t>
    </rPh>
    <rPh sb="430" eb="432">
      <t>ロウスイ</t>
    </rPh>
    <rPh sb="433" eb="434">
      <t>オオ</t>
    </rPh>
    <rPh sb="435" eb="437">
      <t>クイキ</t>
    </rPh>
    <rPh sb="438" eb="440">
      <t>カンロ</t>
    </rPh>
    <rPh sb="441" eb="443">
      <t>シュウゼン</t>
    </rPh>
    <rPh sb="454" eb="456">
      <t>イッテイ</t>
    </rPh>
    <rPh sb="467" eb="468">
      <t>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</si>
</sst>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0.78</c:v>
                </c:pt>
                <c:pt idx="1">
                  <c:v>1.68</c:v>
                </c:pt>
                <c:pt idx="2">
                  <c:v>0.76</c:v>
                </c:pt>
                <c:pt idx="3">
                  <c:v>0.76</c:v>
                </c:pt>
                <c:pt idx="4">
                  <c:v>0.72</c:v>
                </c:pt>
              </c:numCache>
            </c:numRef>
          </c:val>
          <c:extLst>
            <c:ext xmlns:c16="http://schemas.microsoft.com/office/drawing/2014/chart" uri="{C3380CC4-5D6E-409C-BE32-E72D297353CC}">
              <c16:uniqueId val="{00000000-089E-4AFE-A8D4-B1D4DDB5C2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0.57999999999999996</c:v>
                </c:pt>
              </c:numCache>
            </c:numRef>
          </c:val>
          <c:smooth val="0"/>
          <c:extLst>
            <c:ext xmlns:c16="http://schemas.microsoft.com/office/drawing/2014/chart" uri="{C3380CC4-5D6E-409C-BE32-E72D297353CC}">
              <c16:uniqueId val="{00000001-089E-4AFE-A8D4-B1D4DDB5C2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58.21</c:v>
                </c:pt>
                <c:pt idx="1">
                  <c:v>57.29</c:v>
                </c:pt>
                <c:pt idx="2">
                  <c:v>57.32</c:v>
                </c:pt>
                <c:pt idx="3">
                  <c:v>56.14</c:v>
                </c:pt>
                <c:pt idx="4">
                  <c:v>54.95</c:v>
                </c:pt>
              </c:numCache>
            </c:numRef>
          </c:val>
          <c:extLst>
            <c:ext xmlns:c16="http://schemas.microsoft.com/office/drawing/2014/chart" uri="{C3380CC4-5D6E-409C-BE32-E72D297353CC}">
              <c16:uniqueId val="{00000000-D8E7-4981-A722-61AC737F7B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59.74</c:v>
                </c:pt>
              </c:numCache>
            </c:numRef>
          </c:val>
          <c:smooth val="0"/>
          <c:extLst>
            <c:ext xmlns:c16="http://schemas.microsoft.com/office/drawing/2014/chart" uri="{C3380CC4-5D6E-409C-BE32-E72D297353CC}">
              <c16:uniqueId val="{00000001-D8E7-4981-A722-61AC737F7B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c:v>
                </c:pt>
                <c:pt idx="1">
                  <c:v>80.2</c:v>
                </c:pt>
                <c:pt idx="2">
                  <c:v>80.319999999999993</c:v>
                </c:pt>
                <c:pt idx="3">
                  <c:v>81.55</c:v>
                </c:pt>
                <c:pt idx="4">
                  <c:v>82.94</c:v>
                </c:pt>
              </c:numCache>
            </c:numRef>
          </c:val>
          <c:extLst>
            <c:ext xmlns:c16="http://schemas.microsoft.com/office/drawing/2014/chart" uri="{C3380CC4-5D6E-409C-BE32-E72D297353CC}">
              <c16:uniqueId val="{00000000-18C3-4171-A729-074DD525A7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84.8</c:v>
                </c:pt>
              </c:numCache>
            </c:numRef>
          </c:val>
          <c:smooth val="0"/>
          <c:extLst>
            <c:ext xmlns:c16="http://schemas.microsoft.com/office/drawing/2014/chart" uri="{C3380CC4-5D6E-409C-BE32-E72D297353CC}">
              <c16:uniqueId val="{00000001-18C3-4171-A729-074DD525A7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132.38</c:v>
                </c:pt>
                <c:pt idx="1">
                  <c:v>136.91999999999999</c:v>
                </c:pt>
                <c:pt idx="2">
                  <c:v>139.32</c:v>
                </c:pt>
                <c:pt idx="3">
                  <c:v>140.47</c:v>
                </c:pt>
                <c:pt idx="4">
                  <c:v>136.27000000000001</c:v>
                </c:pt>
              </c:numCache>
            </c:numRef>
          </c:val>
          <c:extLst>
            <c:ext xmlns:c16="http://schemas.microsoft.com/office/drawing/2014/chart" uri="{C3380CC4-5D6E-409C-BE32-E72D297353CC}">
              <c16:uniqueId val="{00000000-EEA2-46FC-9A15-90A1D2B0F1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110.66</c:v>
                </c:pt>
              </c:numCache>
            </c:numRef>
          </c:val>
          <c:smooth val="0"/>
          <c:extLst>
            <c:ext xmlns:c16="http://schemas.microsoft.com/office/drawing/2014/chart" uri="{C3380CC4-5D6E-409C-BE32-E72D297353CC}">
              <c16:uniqueId val="{00000001-EEA2-46FC-9A15-90A1D2B0F1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42.78</c:v>
                </c:pt>
                <c:pt idx="1">
                  <c:v>44.27</c:v>
                </c:pt>
                <c:pt idx="2">
                  <c:v>46.17</c:v>
                </c:pt>
                <c:pt idx="3">
                  <c:v>47.73</c:v>
                </c:pt>
                <c:pt idx="4">
                  <c:v>49.04</c:v>
                </c:pt>
              </c:numCache>
            </c:numRef>
          </c:val>
          <c:extLst>
            <c:ext xmlns:c16="http://schemas.microsoft.com/office/drawing/2014/chart" uri="{C3380CC4-5D6E-409C-BE32-E72D297353CC}">
              <c16:uniqueId val="{00000000-B904-4096-B71C-981C136187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47.66</c:v>
                </c:pt>
              </c:numCache>
            </c:numRef>
          </c:val>
          <c:smooth val="0"/>
          <c:extLst>
            <c:ext xmlns:c16="http://schemas.microsoft.com/office/drawing/2014/chart" uri="{C3380CC4-5D6E-409C-BE32-E72D297353CC}">
              <c16:uniqueId val="{00000001-B904-4096-B71C-981C136187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8.39</c:v>
                </c:pt>
                <c:pt idx="1">
                  <c:v>10.220000000000001</c:v>
                </c:pt>
                <c:pt idx="2">
                  <c:v>9.33</c:v>
                </c:pt>
                <c:pt idx="3">
                  <c:v>9.59</c:v>
                </c:pt>
                <c:pt idx="4">
                  <c:v>9.32</c:v>
                </c:pt>
              </c:numCache>
            </c:numRef>
          </c:val>
          <c:extLst>
            <c:ext xmlns:c16="http://schemas.microsoft.com/office/drawing/2014/chart" uri="{C3380CC4-5D6E-409C-BE32-E72D297353CC}">
              <c16:uniqueId val="{00000000-3140-4CA9-81AF-E04073DE18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15.1</c:v>
                </c:pt>
              </c:numCache>
            </c:numRef>
          </c:val>
          <c:smooth val="0"/>
          <c:extLst>
            <c:ext xmlns:c16="http://schemas.microsoft.com/office/drawing/2014/chart" uri="{C3380CC4-5D6E-409C-BE32-E72D297353CC}">
              <c16:uniqueId val="{00000001-3140-4CA9-81AF-E04073DE18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99-445B-8077-91BDC1F8A2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2.74</c:v>
                </c:pt>
              </c:numCache>
            </c:numRef>
          </c:val>
          <c:smooth val="0"/>
          <c:extLst>
            <c:ext xmlns:c16="http://schemas.microsoft.com/office/drawing/2014/chart" uri="{C3380CC4-5D6E-409C-BE32-E72D297353CC}">
              <c16:uniqueId val="{00000001-3499-445B-8077-91BDC1F8A2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1017</c:v>
                </c:pt>
                <c:pt idx="1">
                  <c:v>1207.03</c:v>
                </c:pt>
                <c:pt idx="2">
                  <c:v>1302.9100000000001</c:v>
                </c:pt>
                <c:pt idx="3">
                  <c:v>1544.69</c:v>
                </c:pt>
                <c:pt idx="4">
                  <c:v>2169.52</c:v>
                </c:pt>
              </c:numCache>
            </c:numRef>
          </c:val>
          <c:extLst>
            <c:ext xmlns:c16="http://schemas.microsoft.com/office/drawing/2014/chart" uri="{C3380CC4-5D6E-409C-BE32-E72D297353CC}">
              <c16:uniqueId val="{00000000-CCF3-4549-9040-8DA3807A17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366.03</c:v>
                </c:pt>
              </c:numCache>
            </c:numRef>
          </c:val>
          <c:smooth val="0"/>
          <c:extLst>
            <c:ext xmlns:c16="http://schemas.microsoft.com/office/drawing/2014/chart" uri="{C3380CC4-5D6E-409C-BE32-E72D297353CC}">
              <c16:uniqueId val="{00000001-CCF3-4549-9040-8DA3807A17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209.14</c:v>
                </c:pt>
                <c:pt idx="1">
                  <c:v>192.32</c:v>
                </c:pt>
                <c:pt idx="2">
                  <c:v>174.82</c:v>
                </c:pt>
                <c:pt idx="3">
                  <c:v>157.97</c:v>
                </c:pt>
                <c:pt idx="4">
                  <c:v>90.36</c:v>
                </c:pt>
              </c:numCache>
            </c:numRef>
          </c:val>
          <c:extLst>
            <c:ext xmlns:c16="http://schemas.microsoft.com/office/drawing/2014/chart" uri="{C3380CC4-5D6E-409C-BE32-E72D297353CC}">
              <c16:uniqueId val="{00000000-49A4-4260-A146-E2B1243CE9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370.12</c:v>
                </c:pt>
              </c:numCache>
            </c:numRef>
          </c:val>
          <c:smooth val="0"/>
          <c:extLst>
            <c:ext xmlns:c16="http://schemas.microsoft.com/office/drawing/2014/chart" uri="{C3380CC4-5D6E-409C-BE32-E72D297353CC}">
              <c16:uniqueId val="{00000001-49A4-4260-A146-E2B1243CE9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135.49</c:v>
                </c:pt>
                <c:pt idx="1">
                  <c:v>139.09</c:v>
                </c:pt>
                <c:pt idx="2">
                  <c:v>141.31</c:v>
                </c:pt>
                <c:pt idx="3">
                  <c:v>143</c:v>
                </c:pt>
                <c:pt idx="4">
                  <c:v>138.13999999999999</c:v>
                </c:pt>
              </c:numCache>
            </c:numRef>
          </c:val>
          <c:extLst>
            <c:ext xmlns:c16="http://schemas.microsoft.com/office/drawing/2014/chart" uri="{C3380CC4-5D6E-409C-BE32-E72D297353CC}">
              <c16:uniqueId val="{00000000-F273-4C42-9A8A-B8571DF2C7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100.42</c:v>
                </c:pt>
              </c:numCache>
            </c:numRef>
          </c:val>
          <c:smooth val="0"/>
          <c:extLst>
            <c:ext xmlns:c16="http://schemas.microsoft.com/office/drawing/2014/chart" uri="{C3380CC4-5D6E-409C-BE32-E72D297353CC}">
              <c16:uniqueId val="{00000001-F273-4C42-9A8A-B8571DF2C7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96.48</c:v>
                </c:pt>
                <c:pt idx="1">
                  <c:v>95.71</c:v>
                </c:pt>
                <c:pt idx="2">
                  <c:v>94.49</c:v>
                </c:pt>
                <c:pt idx="3">
                  <c:v>93.46</c:v>
                </c:pt>
                <c:pt idx="4">
                  <c:v>96.92</c:v>
                </c:pt>
              </c:numCache>
            </c:numRef>
          </c:val>
          <c:extLst>
            <c:ext xmlns:c16="http://schemas.microsoft.com/office/drawing/2014/chart" uri="{C3380CC4-5D6E-409C-BE32-E72D297353CC}">
              <c16:uniqueId val="{00000000-B9B1-4C3C-A642-4A4FFE6882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171.67</c:v>
                </c:pt>
              </c:numCache>
            </c:numRef>
          </c:val>
          <c:smooth val="0"/>
          <c:extLst>
            <c:ext xmlns:c16="http://schemas.microsoft.com/office/drawing/2014/chart" uri="{C3380CC4-5D6E-409C-BE32-E72D297353CC}">
              <c16:uniqueId val="{00000001-B9B1-4C3C-A642-4A4FFE6882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裾野市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52001</v>
      </c>
      <c r="AM8" s="70"/>
      <c r="AN8" s="70"/>
      <c r="AO8" s="70"/>
      <c r="AP8" s="70"/>
      <c r="AQ8" s="70"/>
      <c r="AR8" s="70"/>
      <c r="AS8" s="70"/>
      <c r="AT8" s="66">
        <f>データ!$S$6</f>
        <v>138.12</v>
      </c>
      <c r="AU8" s="67"/>
      <c r="AV8" s="67"/>
      <c r="AW8" s="67"/>
      <c r="AX8" s="67"/>
      <c r="AY8" s="67"/>
      <c r="AZ8" s="67"/>
      <c r="BA8" s="67"/>
      <c r="BB8" s="69">
        <f>データ!$T$6</f>
        <v>376.49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93.57</v>
      </c>
      <c r="J10" s="67"/>
      <c r="K10" s="67"/>
      <c r="L10" s="67"/>
      <c r="M10" s="67"/>
      <c r="N10" s="67"/>
      <c r="O10" s="68"/>
      <c r="P10" s="69">
        <f>データ!$P$6</f>
        <v>96.1</v>
      </c>
      <c r="Q10" s="69"/>
      <c r="R10" s="69"/>
      <c r="S10" s="69"/>
      <c r="T10" s="69"/>
      <c r="U10" s="69"/>
      <c r="V10" s="69"/>
      <c r="W10" s="70">
        <f>データ!$Q$6</f>
        <v>2430</v>
      </c>
      <c r="X10" s="70"/>
      <c r="Y10" s="70"/>
      <c r="Z10" s="70"/>
      <c r="AA10" s="70"/>
      <c r="AB10" s="70"/>
      <c r="AC10" s="70"/>
      <c r="AD10" s="2"/>
      <c r="AE10" s="2"/>
      <c r="AF10" s="2"/>
      <c r="AG10" s="2"/>
      <c r="AH10" s="4"/>
      <c r="AI10" s="4"/>
      <c r="AJ10" s="4"/>
      <c r="AK10" s="4"/>
      <c r="AL10" s="70">
        <f>データ!$U$6</f>
        <v>49690</v>
      </c>
      <c r="AM10" s="70"/>
      <c r="AN10" s="70"/>
      <c r="AO10" s="70"/>
      <c r="AP10" s="70"/>
      <c r="AQ10" s="70"/>
      <c r="AR10" s="70"/>
      <c r="AS10" s="70"/>
      <c r="AT10" s="66">
        <f>データ!$V$6</f>
        <v>27.31</v>
      </c>
      <c r="AU10" s="67"/>
      <c r="AV10" s="67"/>
      <c r="AW10" s="67"/>
      <c r="AX10" s="67"/>
      <c r="AY10" s="67"/>
      <c r="AZ10" s="67"/>
      <c r="BA10" s="67"/>
      <c r="BB10" s="69">
        <f>データ!$W$6</f>
        <v>1819.48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a1A07p8o1F9DV55iZHq3JfZkVCovCJkhunPoqIkgyq8NyJsHUfi1bzD1ZG4TnUnCyfLO+Iugm57t/ursd05ZQ==" saltValue="c1oxybElGBqSLc5R11u/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222208</v>
      </c>
      <c r="D6" s="34">
        <f t="shared" si="3"/>
        <v>46</v>
      </c>
      <c r="E6" s="34">
        <f t="shared" si="3"/>
        <v>1</v>
      </c>
      <c r="F6" s="34">
        <f t="shared" si="3"/>
        <v>0</v>
      </c>
      <c r="G6" s="34">
        <f t="shared" si="3"/>
        <v>1</v>
      </c>
      <c r="H6" s="34" t="str">
        <f t="shared" si="3"/>
        <v>静岡県　裾野市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93.57</v>
      </c>
      <c r="P6" s="35">
        <f t="shared" si="3"/>
        <v>96.1</v>
      </c>
      <c r="Q6" s="35">
        <f t="shared" si="3"/>
        <v>2430</v>
      </c>
      <c r="R6" s="35">
        <f t="shared" si="3"/>
        <v>52001</v>
      </c>
      <c r="S6" s="35">
        <f t="shared" si="3"/>
        <v>138.12</v>
      </c>
      <c r="T6" s="35">
        <f t="shared" si="3"/>
        <v>376.49</v>
      </c>
      <c r="U6" s="35">
        <f t="shared" si="3"/>
        <v>49690</v>
      </c>
      <c r="V6" s="35">
        <f t="shared" si="3"/>
        <v>27.31</v>
      </c>
      <c r="W6" s="35">
        <f t="shared" si="3"/>
        <v>1819.48</v>
      </c>
      <c r="X6" s="36">
        <f>IF(X7="",NA(),X7)</f>
        <v>132.38</v>
      </c>
      <c r="Y6" s="36">
        <f t="shared" ref="Y6:AG6" si="4">IF(Y7="",NA(),Y7)</f>
        <v>136.91999999999999</v>
      </c>
      <c r="Z6" s="36">
        <f t="shared" si="4"/>
        <v>139.32</v>
      </c>
      <c r="AA6" s="36">
        <f t="shared" si="4"/>
        <v>140.47</v>
      </c>
      <c r="AB6" s="36">
        <f t="shared" si="4"/>
        <v>136.27000000000001</v>
      </c>
      <c r="AC6" s="36">
        <f t="shared" si="4"/>
        <v>111.96</v>
      </c>
      <c r="AD6" s="36">
        <f t="shared" si="4"/>
        <v>112.69</v>
      </c>
      <c r="AE6" s="36">
        <f t="shared" si="4"/>
        <v>113.16</v>
      </c>
      <c r="AF6" s="36">
        <f t="shared" si="4"/>
        <v>112.15</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2.74</v>
      </c>
      <c r="AS6" s="35" t="str">
        <f>IF(AS7="","",IF(AS7="-","【-】","【"&amp;SUBSTITUTE(TEXT(AS7,"#,##0.00"),"-","△")&amp;"】"))</f>
        <v>【1.05】</v>
      </c>
      <c r="AT6" s="36">
        <f>IF(AT7="",NA(),AT7)</f>
        <v>1017</v>
      </c>
      <c r="AU6" s="36">
        <f t="shared" ref="AU6:BC6" si="6">IF(AU7="",NA(),AU7)</f>
        <v>1207.03</v>
      </c>
      <c r="AV6" s="36">
        <f t="shared" si="6"/>
        <v>1302.9100000000001</v>
      </c>
      <c r="AW6" s="36">
        <f t="shared" si="6"/>
        <v>1544.69</v>
      </c>
      <c r="AX6" s="36">
        <f t="shared" si="6"/>
        <v>2169.52</v>
      </c>
      <c r="AY6" s="36">
        <f t="shared" si="6"/>
        <v>335.95</v>
      </c>
      <c r="AZ6" s="36">
        <f t="shared" si="6"/>
        <v>346.59</v>
      </c>
      <c r="BA6" s="36">
        <f t="shared" si="6"/>
        <v>357.82</v>
      </c>
      <c r="BB6" s="36">
        <f t="shared" si="6"/>
        <v>355.5</v>
      </c>
      <c r="BC6" s="36">
        <f t="shared" si="6"/>
        <v>366.03</v>
      </c>
      <c r="BD6" s="35" t="str">
        <f>IF(BD7="","",IF(BD7="-","【-】","【"&amp;SUBSTITUTE(TEXT(BD7,"#,##0.00"),"-","△")&amp;"】"))</f>
        <v>【261.93】</v>
      </c>
      <c r="BE6" s="36">
        <f>IF(BE7="",NA(),BE7)</f>
        <v>209.14</v>
      </c>
      <c r="BF6" s="36">
        <f t="shared" ref="BF6:BN6" si="7">IF(BF7="",NA(),BF7)</f>
        <v>192.32</v>
      </c>
      <c r="BG6" s="36">
        <f t="shared" si="7"/>
        <v>174.82</v>
      </c>
      <c r="BH6" s="36">
        <f t="shared" si="7"/>
        <v>157.97</v>
      </c>
      <c r="BI6" s="36">
        <f t="shared" si="7"/>
        <v>90.36</v>
      </c>
      <c r="BJ6" s="36">
        <f t="shared" si="7"/>
        <v>319.82</v>
      </c>
      <c r="BK6" s="36">
        <f t="shared" si="7"/>
        <v>312.02999999999997</v>
      </c>
      <c r="BL6" s="36">
        <f t="shared" si="7"/>
        <v>307.45999999999998</v>
      </c>
      <c r="BM6" s="36">
        <f t="shared" si="7"/>
        <v>312.58</v>
      </c>
      <c r="BN6" s="36">
        <f t="shared" si="7"/>
        <v>370.12</v>
      </c>
      <c r="BO6" s="35" t="str">
        <f>IF(BO7="","",IF(BO7="-","【-】","【"&amp;SUBSTITUTE(TEXT(BO7,"#,##0.00"),"-","△")&amp;"】"))</f>
        <v>【270.46】</v>
      </c>
      <c r="BP6" s="36">
        <f>IF(BP7="",NA(),BP7)</f>
        <v>135.49</v>
      </c>
      <c r="BQ6" s="36">
        <f t="shared" ref="BQ6:BY6" si="8">IF(BQ7="",NA(),BQ7)</f>
        <v>139.09</v>
      </c>
      <c r="BR6" s="36">
        <f t="shared" si="8"/>
        <v>141.31</v>
      </c>
      <c r="BS6" s="36">
        <f t="shared" si="8"/>
        <v>143</v>
      </c>
      <c r="BT6" s="36">
        <f t="shared" si="8"/>
        <v>138.13999999999999</v>
      </c>
      <c r="BU6" s="36">
        <f t="shared" si="8"/>
        <v>105.21</v>
      </c>
      <c r="BV6" s="36">
        <f t="shared" si="8"/>
        <v>105.71</v>
      </c>
      <c r="BW6" s="36">
        <f t="shared" si="8"/>
        <v>106.01</v>
      </c>
      <c r="BX6" s="36">
        <f t="shared" si="8"/>
        <v>104.57</v>
      </c>
      <c r="BY6" s="36">
        <f t="shared" si="8"/>
        <v>100.42</v>
      </c>
      <c r="BZ6" s="35" t="str">
        <f>IF(BZ7="","",IF(BZ7="-","【-】","【"&amp;SUBSTITUTE(TEXT(BZ7,"#,##0.00"),"-","△")&amp;"】"))</f>
        <v>【103.91】</v>
      </c>
      <c r="CA6" s="36">
        <f>IF(CA7="",NA(),CA7)</f>
        <v>96.48</v>
      </c>
      <c r="CB6" s="36">
        <f t="shared" ref="CB6:CJ6" si="9">IF(CB7="",NA(),CB7)</f>
        <v>95.71</v>
      </c>
      <c r="CC6" s="36">
        <f t="shared" si="9"/>
        <v>94.49</v>
      </c>
      <c r="CD6" s="36">
        <f t="shared" si="9"/>
        <v>93.46</v>
      </c>
      <c r="CE6" s="36">
        <f t="shared" si="9"/>
        <v>96.92</v>
      </c>
      <c r="CF6" s="36">
        <f t="shared" si="9"/>
        <v>162.59</v>
      </c>
      <c r="CG6" s="36">
        <f t="shared" si="9"/>
        <v>162.15</v>
      </c>
      <c r="CH6" s="36">
        <f t="shared" si="9"/>
        <v>162.24</v>
      </c>
      <c r="CI6" s="36">
        <f t="shared" si="9"/>
        <v>165.47</v>
      </c>
      <c r="CJ6" s="36">
        <f t="shared" si="9"/>
        <v>171.67</v>
      </c>
      <c r="CK6" s="35" t="str">
        <f>IF(CK7="","",IF(CK7="-","【-】","【"&amp;SUBSTITUTE(TEXT(CK7,"#,##0.00"),"-","△")&amp;"】"))</f>
        <v>【167.11】</v>
      </c>
      <c r="CL6" s="36">
        <f>IF(CL7="",NA(),CL7)</f>
        <v>58.21</v>
      </c>
      <c r="CM6" s="36">
        <f t="shared" ref="CM6:CU6" si="10">IF(CM7="",NA(),CM7)</f>
        <v>57.29</v>
      </c>
      <c r="CN6" s="36">
        <f t="shared" si="10"/>
        <v>57.32</v>
      </c>
      <c r="CO6" s="36">
        <f t="shared" si="10"/>
        <v>56.14</v>
      </c>
      <c r="CP6" s="36">
        <f t="shared" si="10"/>
        <v>54.95</v>
      </c>
      <c r="CQ6" s="36">
        <f t="shared" si="10"/>
        <v>59.17</v>
      </c>
      <c r="CR6" s="36">
        <f t="shared" si="10"/>
        <v>59.34</v>
      </c>
      <c r="CS6" s="36">
        <f t="shared" si="10"/>
        <v>59.11</v>
      </c>
      <c r="CT6" s="36">
        <f t="shared" si="10"/>
        <v>59.74</v>
      </c>
      <c r="CU6" s="36">
        <f t="shared" si="10"/>
        <v>59.74</v>
      </c>
      <c r="CV6" s="35" t="str">
        <f>IF(CV7="","",IF(CV7="-","【-】","【"&amp;SUBSTITUTE(TEXT(CV7,"#,##0.00"),"-","△")&amp;"】"))</f>
        <v>【60.27】</v>
      </c>
      <c r="CW6" s="36">
        <f>IF(CW7="",NA(),CW7)</f>
        <v>80.5</v>
      </c>
      <c r="CX6" s="36">
        <f t="shared" ref="CX6:DF6" si="11">IF(CX7="",NA(),CX7)</f>
        <v>80.2</v>
      </c>
      <c r="CY6" s="36">
        <f t="shared" si="11"/>
        <v>80.319999999999993</v>
      </c>
      <c r="CZ6" s="36">
        <f t="shared" si="11"/>
        <v>81.55</v>
      </c>
      <c r="DA6" s="36">
        <f t="shared" si="11"/>
        <v>82.94</v>
      </c>
      <c r="DB6" s="36">
        <f t="shared" si="11"/>
        <v>87.6</v>
      </c>
      <c r="DC6" s="36">
        <f t="shared" si="11"/>
        <v>87.74</v>
      </c>
      <c r="DD6" s="36">
        <f t="shared" si="11"/>
        <v>87.91</v>
      </c>
      <c r="DE6" s="36">
        <f t="shared" si="11"/>
        <v>87.28</v>
      </c>
      <c r="DF6" s="36">
        <f t="shared" si="11"/>
        <v>84.8</v>
      </c>
      <c r="DG6" s="35" t="str">
        <f>IF(DG7="","",IF(DG7="-","【-】","【"&amp;SUBSTITUTE(TEXT(DG7,"#,##0.00"),"-","△")&amp;"】"))</f>
        <v>【89.92】</v>
      </c>
      <c r="DH6" s="36">
        <f>IF(DH7="",NA(),DH7)</f>
        <v>42.78</v>
      </c>
      <c r="DI6" s="36">
        <f t="shared" ref="DI6:DQ6" si="12">IF(DI7="",NA(),DI7)</f>
        <v>44.27</v>
      </c>
      <c r="DJ6" s="36">
        <f t="shared" si="12"/>
        <v>46.17</v>
      </c>
      <c r="DK6" s="36">
        <f t="shared" si="12"/>
        <v>47.73</v>
      </c>
      <c r="DL6" s="36">
        <f t="shared" si="12"/>
        <v>49.04</v>
      </c>
      <c r="DM6" s="36">
        <f t="shared" si="12"/>
        <v>45.25</v>
      </c>
      <c r="DN6" s="36">
        <f t="shared" si="12"/>
        <v>46.27</v>
      </c>
      <c r="DO6" s="36">
        <f t="shared" si="12"/>
        <v>46.88</v>
      </c>
      <c r="DP6" s="36">
        <f t="shared" si="12"/>
        <v>46.94</v>
      </c>
      <c r="DQ6" s="36">
        <f t="shared" si="12"/>
        <v>47.66</v>
      </c>
      <c r="DR6" s="35" t="str">
        <f>IF(DR7="","",IF(DR7="-","【-】","【"&amp;SUBSTITUTE(TEXT(DR7,"#,##0.00"),"-","△")&amp;"】"))</f>
        <v>【48.85】</v>
      </c>
      <c r="DS6" s="36">
        <f>IF(DS7="",NA(),DS7)</f>
        <v>8.39</v>
      </c>
      <c r="DT6" s="36">
        <f t="shared" ref="DT6:EB6" si="13">IF(DT7="",NA(),DT7)</f>
        <v>10.220000000000001</v>
      </c>
      <c r="DU6" s="36">
        <f t="shared" si="13"/>
        <v>9.33</v>
      </c>
      <c r="DV6" s="36">
        <f t="shared" si="13"/>
        <v>9.59</v>
      </c>
      <c r="DW6" s="36">
        <f t="shared" si="13"/>
        <v>9.32</v>
      </c>
      <c r="DX6" s="36">
        <f t="shared" si="13"/>
        <v>10.71</v>
      </c>
      <c r="DY6" s="36">
        <f t="shared" si="13"/>
        <v>10.93</v>
      </c>
      <c r="DZ6" s="36">
        <f t="shared" si="13"/>
        <v>13.39</v>
      </c>
      <c r="EA6" s="36">
        <f t="shared" si="13"/>
        <v>14.48</v>
      </c>
      <c r="EB6" s="36">
        <f t="shared" si="13"/>
        <v>15.1</v>
      </c>
      <c r="EC6" s="35" t="str">
        <f>IF(EC7="","",IF(EC7="-","【-】","【"&amp;SUBSTITUTE(TEXT(EC7,"#,##0.00"),"-","△")&amp;"】"))</f>
        <v>【17.80】</v>
      </c>
      <c r="ED6" s="36">
        <f>IF(ED7="",NA(),ED7)</f>
        <v>0.78</v>
      </c>
      <c r="EE6" s="36">
        <f t="shared" ref="EE6:EM6" si="14">IF(EE7="",NA(),EE7)</f>
        <v>1.68</v>
      </c>
      <c r="EF6" s="36">
        <f t="shared" si="14"/>
        <v>0.76</v>
      </c>
      <c r="EG6" s="36">
        <f t="shared" si="14"/>
        <v>0.76</v>
      </c>
      <c r="EH6" s="36">
        <f t="shared" si="14"/>
        <v>0.72</v>
      </c>
      <c r="EI6" s="36">
        <f t="shared" si="14"/>
        <v>0.72</v>
      </c>
      <c r="EJ6" s="36">
        <f t="shared" si="14"/>
        <v>0.71</v>
      </c>
      <c r="EK6" s="36">
        <f t="shared" si="14"/>
        <v>0.71</v>
      </c>
      <c r="EL6" s="36">
        <f t="shared" si="14"/>
        <v>0.75</v>
      </c>
      <c r="EM6" s="36">
        <f t="shared" si="14"/>
        <v>0.57999999999999996</v>
      </c>
      <c r="EN6" s="35" t="str">
        <f>IF(EN7="","",IF(EN7="-","【-】","【"&amp;SUBSTITUTE(TEXT(EN7,"#,##0.00"),"-","△")&amp;"】"))</f>
        <v>【0.70】</v>
      </c>
    </row>
    <row r="7" spans="1:144" s="37" customFormat="1" x14ac:dyDescent="0.15">
      <c r="A7" s="29"/>
      <c r="B7" s="38">
        <v>2018</v>
      </c>
      <c r="C7" s="38">
        <v>222208</v>
      </c>
      <c r="D7" s="38">
        <v>46</v>
      </c>
      <c r="E7" s="38">
        <v>1</v>
      </c>
      <c r="F7" s="38">
        <v>0</v>
      </c>
      <c r="G7" s="38">
        <v>1</v>
      </c>
      <c r="H7" s="38" t="s">
        <v>93</v>
      </c>
      <c r="I7" s="38" t="s">
        <v>94</v>
      </c>
      <c r="J7" s="38" t="s">
        <v>95</v>
      </c>
      <c r="K7" s="38" t="s">
        <v>96</v>
      </c>
      <c r="L7" s="38" t="s">
        <v>97</v>
      </c>
      <c r="M7" s="38" t="s">
        <v>98</v>
      </c>
      <c r="N7" s="39" t="s">
        <v>99</v>
      </c>
      <c r="O7" s="39">
        <v>93.57</v>
      </c>
      <c r="P7" s="39">
        <v>96.1</v>
      </c>
      <c r="Q7" s="39">
        <v>2430</v>
      </c>
      <c r="R7" s="39">
        <v>52001</v>
      </c>
      <c r="S7" s="39">
        <v>138.12</v>
      </c>
      <c r="T7" s="39">
        <v>376.49</v>
      </c>
      <c r="U7" s="39">
        <v>49690</v>
      </c>
      <c r="V7" s="39">
        <v>27.31</v>
      </c>
      <c r="W7" s="39">
        <v>1819.48</v>
      </c>
      <c r="X7" s="39">
        <v>132.38</v>
      </c>
      <c r="Y7" s="39">
        <v>136.91999999999999</v>
      </c>
      <c r="Z7" s="39">
        <v>139.32</v>
      </c>
      <c r="AA7" s="39">
        <v>140.47</v>
      </c>
      <c r="AB7" s="39">
        <v>136.27000000000001</v>
      </c>
      <c r="AC7" s="39">
        <v>111.96</v>
      </c>
      <c r="AD7" s="39">
        <v>112.69</v>
      </c>
      <c r="AE7" s="39">
        <v>113.16</v>
      </c>
      <c r="AF7" s="39">
        <v>112.15</v>
      </c>
      <c r="AG7" s="39">
        <v>110.66</v>
      </c>
      <c r="AH7" s="39">
        <v>112.83</v>
      </c>
      <c r="AI7" s="39">
        <v>0</v>
      </c>
      <c r="AJ7" s="39">
        <v>0</v>
      </c>
      <c r="AK7" s="39">
        <v>0</v>
      </c>
      <c r="AL7" s="39">
        <v>0</v>
      </c>
      <c r="AM7" s="39">
        <v>0</v>
      </c>
      <c r="AN7" s="39">
        <v>0.41</v>
      </c>
      <c r="AO7" s="39">
        <v>0.54</v>
      </c>
      <c r="AP7" s="39">
        <v>0.68</v>
      </c>
      <c r="AQ7" s="39">
        <v>1</v>
      </c>
      <c r="AR7" s="39">
        <v>2.74</v>
      </c>
      <c r="AS7" s="39">
        <v>1.05</v>
      </c>
      <c r="AT7" s="39">
        <v>1017</v>
      </c>
      <c r="AU7" s="39">
        <v>1207.03</v>
      </c>
      <c r="AV7" s="39">
        <v>1302.9100000000001</v>
      </c>
      <c r="AW7" s="39">
        <v>1544.69</v>
      </c>
      <c r="AX7" s="39">
        <v>2169.52</v>
      </c>
      <c r="AY7" s="39">
        <v>335.95</v>
      </c>
      <c r="AZ7" s="39">
        <v>346.59</v>
      </c>
      <c r="BA7" s="39">
        <v>357.82</v>
      </c>
      <c r="BB7" s="39">
        <v>355.5</v>
      </c>
      <c r="BC7" s="39">
        <v>366.03</v>
      </c>
      <c r="BD7" s="39">
        <v>261.93</v>
      </c>
      <c r="BE7" s="39">
        <v>209.14</v>
      </c>
      <c r="BF7" s="39">
        <v>192.32</v>
      </c>
      <c r="BG7" s="39">
        <v>174.82</v>
      </c>
      <c r="BH7" s="39">
        <v>157.97</v>
      </c>
      <c r="BI7" s="39">
        <v>90.36</v>
      </c>
      <c r="BJ7" s="39">
        <v>319.82</v>
      </c>
      <c r="BK7" s="39">
        <v>312.02999999999997</v>
      </c>
      <c r="BL7" s="39">
        <v>307.45999999999998</v>
      </c>
      <c r="BM7" s="39">
        <v>312.58</v>
      </c>
      <c r="BN7" s="39">
        <v>370.12</v>
      </c>
      <c r="BO7" s="39">
        <v>270.45999999999998</v>
      </c>
      <c r="BP7" s="39">
        <v>135.49</v>
      </c>
      <c r="BQ7" s="39">
        <v>139.09</v>
      </c>
      <c r="BR7" s="39">
        <v>141.31</v>
      </c>
      <c r="BS7" s="39">
        <v>143</v>
      </c>
      <c r="BT7" s="39">
        <v>138.13999999999999</v>
      </c>
      <c r="BU7" s="39">
        <v>105.21</v>
      </c>
      <c r="BV7" s="39">
        <v>105.71</v>
      </c>
      <c r="BW7" s="39">
        <v>106.01</v>
      </c>
      <c r="BX7" s="39">
        <v>104.57</v>
      </c>
      <c r="BY7" s="39">
        <v>100.42</v>
      </c>
      <c r="BZ7" s="39">
        <v>103.91</v>
      </c>
      <c r="CA7" s="39">
        <v>96.48</v>
      </c>
      <c r="CB7" s="39">
        <v>95.71</v>
      </c>
      <c r="CC7" s="39">
        <v>94.49</v>
      </c>
      <c r="CD7" s="39">
        <v>93.46</v>
      </c>
      <c r="CE7" s="39">
        <v>96.92</v>
      </c>
      <c r="CF7" s="39">
        <v>162.59</v>
      </c>
      <c r="CG7" s="39">
        <v>162.15</v>
      </c>
      <c r="CH7" s="39">
        <v>162.24</v>
      </c>
      <c r="CI7" s="39">
        <v>165.47</v>
      </c>
      <c r="CJ7" s="39">
        <v>171.67</v>
      </c>
      <c r="CK7" s="39">
        <v>167.11</v>
      </c>
      <c r="CL7" s="39">
        <v>58.21</v>
      </c>
      <c r="CM7" s="39">
        <v>57.29</v>
      </c>
      <c r="CN7" s="39">
        <v>57.32</v>
      </c>
      <c r="CO7" s="39">
        <v>56.14</v>
      </c>
      <c r="CP7" s="39">
        <v>54.95</v>
      </c>
      <c r="CQ7" s="39">
        <v>59.17</v>
      </c>
      <c r="CR7" s="39">
        <v>59.34</v>
      </c>
      <c r="CS7" s="39">
        <v>59.11</v>
      </c>
      <c r="CT7" s="39">
        <v>59.74</v>
      </c>
      <c r="CU7" s="39">
        <v>59.74</v>
      </c>
      <c r="CV7" s="39">
        <v>60.27</v>
      </c>
      <c r="CW7" s="39">
        <v>80.5</v>
      </c>
      <c r="CX7" s="39">
        <v>80.2</v>
      </c>
      <c r="CY7" s="39">
        <v>80.319999999999993</v>
      </c>
      <c r="CZ7" s="39">
        <v>81.55</v>
      </c>
      <c r="DA7" s="39">
        <v>82.94</v>
      </c>
      <c r="DB7" s="39">
        <v>87.6</v>
      </c>
      <c r="DC7" s="39">
        <v>87.74</v>
      </c>
      <c r="DD7" s="39">
        <v>87.91</v>
      </c>
      <c r="DE7" s="39">
        <v>87.28</v>
      </c>
      <c r="DF7" s="39">
        <v>84.8</v>
      </c>
      <c r="DG7" s="39">
        <v>89.92</v>
      </c>
      <c r="DH7" s="39">
        <v>42.78</v>
      </c>
      <c r="DI7" s="39">
        <v>44.27</v>
      </c>
      <c r="DJ7" s="39">
        <v>46.17</v>
      </c>
      <c r="DK7" s="39">
        <v>47.73</v>
      </c>
      <c r="DL7" s="39">
        <v>49.04</v>
      </c>
      <c r="DM7" s="39">
        <v>45.25</v>
      </c>
      <c r="DN7" s="39">
        <v>46.27</v>
      </c>
      <c r="DO7" s="39">
        <v>46.88</v>
      </c>
      <c r="DP7" s="39">
        <v>46.94</v>
      </c>
      <c r="DQ7" s="39">
        <v>47.66</v>
      </c>
      <c r="DR7" s="39">
        <v>48.85</v>
      </c>
      <c r="DS7" s="39">
        <v>8.39</v>
      </c>
      <c r="DT7" s="39">
        <v>10.220000000000001</v>
      </c>
      <c r="DU7" s="39">
        <v>9.33</v>
      </c>
      <c r="DV7" s="39">
        <v>9.59</v>
      </c>
      <c r="DW7" s="39">
        <v>9.32</v>
      </c>
      <c r="DX7" s="39">
        <v>10.71</v>
      </c>
      <c r="DY7" s="39">
        <v>10.93</v>
      </c>
      <c r="DZ7" s="39">
        <v>13.39</v>
      </c>
      <c r="EA7" s="39">
        <v>14.48</v>
      </c>
      <c r="EB7" s="39">
        <v>15.1</v>
      </c>
      <c r="EC7" s="39">
        <v>17.8</v>
      </c>
      <c r="ED7" s="39">
        <v>0.78</v>
      </c>
      <c r="EE7" s="39">
        <v>1.68</v>
      </c>
      <c r="EF7" s="39">
        <v>0.76</v>
      </c>
      <c r="EG7" s="39">
        <v>0.76</v>
      </c>
      <c r="EH7" s="39">
        <v>0.72</v>
      </c>
      <c r="EI7" s="39">
        <v>0.72</v>
      </c>
      <c r="EJ7" s="39">
        <v>0.71</v>
      </c>
      <c r="EK7" s="39">
        <v>0.71</v>
      </c>
      <c r="EL7" s="39">
        <v>0.75</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勝又　元美</cp:lastModifiedBy>
  <cp:lastPrinted>2020-02-06T06:15:09Z</cp:lastPrinted>
  <dcterms:created xsi:type="dcterms:W3CDTF">2019-12-05T04:17:50Z</dcterms:created>
  <dcterms:modified xsi:type="dcterms:W3CDTF">2020-02-06T06:31:38Z</dcterms:modified>
  <cp:category/>
</cp:coreProperties>
</file>