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11820" firstSheet="25" activeTab="32"/>
  </bookViews>
  <sheets>
    <sheet name="5年1月" sheetId="1" r:id="rId1"/>
    <sheet name="5年2月" sheetId="2" r:id="rId2"/>
    <sheet name="５年３月" sheetId="3" r:id="rId3"/>
    <sheet name="５年4月" sheetId="6" r:id="rId4"/>
    <sheet name="5年5月" sheetId="7" r:id="rId5"/>
    <sheet name="5年6月" sheetId="8" r:id="rId6"/>
    <sheet name="５年７月" sheetId="9" r:id="rId7"/>
    <sheet name="５年８月" sheetId="10" r:id="rId8"/>
    <sheet name="５年９月" sheetId="12" r:id="rId9"/>
    <sheet name="５年10月" sheetId="14" r:id="rId10"/>
    <sheet name="５年11月" sheetId="15" r:id="rId11"/>
    <sheet name="５年12月" sheetId="16" r:id="rId12"/>
    <sheet name="６年１月" sheetId="28" r:id="rId13"/>
    <sheet name="6年2月" sheetId="29" r:id="rId14"/>
    <sheet name="６年３月" sheetId="30" r:id="rId15"/>
    <sheet name="６年４月" sheetId="32" r:id="rId16"/>
    <sheet name="令和６年５月" sheetId="33" r:id="rId17"/>
    <sheet name="令和６年６月" sheetId="34" r:id="rId18"/>
    <sheet name="令和６年７月" sheetId="35" r:id="rId19"/>
    <sheet name="令和６年８月" sheetId="36" r:id="rId20"/>
    <sheet name="令和６年９月" sheetId="37" r:id="rId21"/>
    <sheet name="令和６年10月" sheetId="38" r:id="rId22"/>
    <sheet name="令和６年11月" sheetId="39" r:id="rId23"/>
    <sheet name="令和６年12月" sheetId="40" r:id="rId24"/>
    <sheet name="令和７年１月" sheetId="4" r:id="rId25"/>
    <sheet name="令和７年２月" sheetId="5" r:id="rId26"/>
    <sheet name="令和７年３月" sheetId="11" r:id="rId27"/>
    <sheet name="令和７年４月" sheetId="17" r:id="rId28"/>
    <sheet name="令和７年５月" sheetId="18" r:id="rId29"/>
    <sheet name="令和７年６月" sheetId="19" r:id="rId30"/>
    <sheet name="令和７年７月" sheetId="20" r:id="rId31"/>
    <sheet name="令和７年８月" sheetId="21" r:id="rId32"/>
    <sheet name="令和７年９月" sheetId="22" r:id="rId33"/>
    <sheet name="令和５年度" sheetId="31" r:id="rId34"/>
    <sheet name="令和５年１～12月" sheetId="24" r:id="rId35"/>
    <sheet name="令和６年度" sheetId="13" r:id="rId36"/>
    <sheet name="令和６年１月～12月" sheetId="41" r:id="rId37"/>
  </sheets>
  <externalReferences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_xlnm.Print_Area" localSheetId="12">'６年１月'!$B$1:$H$45</definedName>
    <definedName name="_xlnm.Print_Area" localSheetId="15">'６年４月'!$A$2:$I$47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<sst xmlns="http://schemas.openxmlformats.org/spreadsheetml/2006/main" xmlns:r="http://schemas.openxmlformats.org/officeDocument/2006/relationships" count="72" uniqueCount="72">
  <si>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t>湖西市</t>
  </si>
  <si>
    <t>川根本町</t>
  </si>
  <si>
    <t>掛川市</t>
  </si>
  <si>
    <t>小山町</t>
  </si>
  <si>
    <t>中区</t>
  </si>
  <si>
    <t>浜名区</t>
    <rPh sb="0" eb="3">
      <t>はまなく</t>
    </rPh>
    <phoneticPr fontId="10" type="Hiragana"/>
  </si>
  <si>
    <t>浜松市</t>
  </si>
  <si>
    <t>（単位：戸）</t>
    <rPh sb="1" eb="3">
      <t>タンイ</t>
    </rPh>
    <rPh sb="4" eb="5">
      <t>ト</t>
    </rPh>
    <phoneticPr fontId="10"/>
  </si>
  <si>
    <t>（単位：戸）</t>
    <rPh sb="1" eb="3">
      <t>タンイ</t>
    </rPh>
    <rPh sb="4" eb="5">
      <t>ト</t>
    </rPh>
    <phoneticPr fontId="11"/>
  </si>
  <si>
    <t>沼津市</t>
  </si>
  <si>
    <t>貸家</t>
  </si>
  <si>
    <t>清水区</t>
  </si>
  <si>
    <t>駿河区</t>
  </si>
  <si>
    <t>富士市</t>
  </si>
  <si>
    <t>松崎町</t>
  </si>
  <si>
    <t>長泉町</t>
  </si>
  <si>
    <t>東伊豆町</t>
  </si>
  <si>
    <t>分譲住宅</t>
  </si>
  <si>
    <t>伊豆の国市</t>
  </si>
  <si>
    <t>うちマンション</t>
  </si>
  <si>
    <t>合計</t>
    <rPh sb="0" eb="2">
      <t>ごうけい</t>
    </rPh>
    <phoneticPr fontId="10" type="Hiragana"/>
  </si>
  <si>
    <t>合計</t>
    <rPh sb="0" eb="2">
      <t>ごうけい</t>
    </rPh>
    <phoneticPr fontId="11" type="Hiragana"/>
  </si>
  <si>
    <t>新設住宅着工戸数   市区町月間データ</t>
  </si>
  <si>
    <t>熱海市</t>
  </si>
  <si>
    <t>袋井市</t>
  </si>
  <si>
    <t>菊川市</t>
  </si>
  <si>
    <t>函南町</t>
  </si>
  <si>
    <t>牧之原市</t>
  </si>
  <si>
    <t>焼津市</t>
  </si>
  <si>
    <t>浜名区</t>
    <rPh sb="0" eb="2">
      <t>はまな</t>
    </rPh>
    <rPh sb="2" eb="3">
      <t>く</t>
    </rPh>
    <phoneticPr fontId="10" type="Hiragana"/>
  </si>
  <si>
    <t>浜名区</t>
    <rPh sb="0" eb="2">
      <t>はまな</t>
    </rPh>
    <rPh sb="2" eb="3">
      <t>く</t>
    </rPh>
    <phoneticPr fontId="11" type="Hiragana"/>
  </si>
  <si>
    <t>2023年１～12月</t>
    <rPh sb="4" eb="5">
      <t>ねん</t>
    </rPh>
    <rPh sb="9" eb="10">
      <t>がつ</t>
    </rPh>
    <phoneticPr fontId="4" type="Hiragana"/>
  </si>
  <si>
    <t>御前崎市</t>
  </si>
  <si>
    <t>西伊豆町</t>
  </si>
  <si>
    <t/>
  </si>
  <si>
    <t>葵区</t>
  </si>
  <si>
    <t>中央区</t>
    <rPh sb="0" eb="2">
      <t>ちゅうおう</t>
    </rPh>
    <phoneticPr fontId="10" type="Hiragana"/>
  </si>
  <si>
    <t>中央区</t>
    <rPh sb="0" eb="2">
      <t>ちゅうおう</t>
    </rPh>
    <phoneticPr fontId="11" type="Hiragana"/>
  </si>
  <si>
    <t>静岡市</t>
  </si>
  <si>
    <t>東区</t>
  </si>
  <si>
    <t>裾野市</t>
  </si>
  <si>
    <t>中央区</t>
    <rPh sb="0" eb="3">
      <t>ちゅうおうく</t>
    </rPh>
    <phoneticPr fontId="10" type="Hiragana"/>
  </si>
  <si>
    <t>西区</t>
  </si>
  <si>
    <t>南区</t>
  </si>
  <si>
    <t>北区</t>
  </si>
  <si>
    <t>天竜区</t>
  </si>
  <si>
    <t>浜北区</t>
  </si>
  <si>
    <t>磐田市</t>
  </si>
  <si>
    <t>三島市</t>
  </si>
  <si>
    <t>藤枝市</t>
  </si>
  <si>
    <t>令和６年１月～12月</t>
    <rPh sb="0" eb="2">
      <t>れいわ</t>
    </rPh>
    <rPh sb="3" eb="4">
      <t>ねん</t>
    </rPh>
    <rPh sb="5" eb="6">
      <t>がつ</t>
    </rPh>
    <rPh sb="9" eb="10">
      <t>がつ</t>
    </rPh>
    <phoneticPr fontId="4" type="Hiragana"/>
  </si>
  <si>
    <t>吉田町</t>
  </si>
  <si>
    <t>富士宮市</t>
  </si>
  <si>
    <t>下田市</t>
  </si>
  <si>
    <t>清水町</t>
  </si>
  <si>
    <t>伊豆市</t>
  </si>
  <si>
    <t>伊東市</t>
  </si>
  <si>
    <t>持家</t>
  </si>
  <si>
    <t>島田市</t>
  </si>
  <si>
    <t>御殿場市</t>
  </si>
  <si>
    <t>天竜区（２）</t>
    <rPh sb="0" eb="3">
      <t>てんりゅうく</t>
    </rPh>
    <phoneticPr fontId="10" type="Hiragana"/>
  </si>
  <si>
    <t>総計</t>
  </si>
  <si>
    <t>南伊豆町</t>
  </si>
  <si>
    <t>森町</t>
  </si>
  <si>
    <t>河津町</t>
  </si>
  <si>
    <t>市町名</t>
    <rPh sb="0" eb="1">
      <t>シ</t>
    </rPh>
    <rPh sb="1" eb="2">
      <t>マチ</t>
    </rPh>
    <rPh sb="2" eb="3">
      <t>メイ</t>
    </rPh>
    <phoneticPr fontId="10"/>
  </si>
  <si>
    <t>市町名</t>
    <rPh sb="0" eb="1">
      <t>シ</t>
    </rPh>
    <rPh sb="1" eb="2">
      <t>マチ</t>
    </rPh>
    <rPh sb="2" eb="3">
      <t>メイ</t>
    </rPh>
    <phoneticPr fontId="11"/>
  </si>
  <si>
    <t>給与住宅</t>
  </si>
  <si>
    <t>天竜区</t>
    <rPh sb="0" eb="3">
      <t>てんりゅうく</t>
    </rPh>
    <phoneticPr fontId="10" type="Hiragana"/>
  </si>
  <si>
    <t>天竜区</t>
    <rPh sb="0" eb="3">
      <t>てんりゅうく</t>
    </rPh>
    <phoneticPr fontId="11" type="Hiragana"/>
  </si>
  <si>
    <t>令和５年度</t>
    <rPh sb="0" eb="2">
      <t>れいわ</t>
    </rPh>
    <rPh sb="3" eb="5">
      <t>ねんど</t>
    </rPh>
    <phoneticPr fontId="10" type="Hiragana"/>
  </si>
  <si>
    <t>令和６年度</t>
    <rPh sb="0" eb="2">
      <t>れいわ</t>
    </rPh>
    <rPh sb="3" eb="5">
      <t>ねんど</t>
    </rPh>
    <phoneticPr fontId="10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</si>
</sst>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0_ "/>
  </numFmts>
  <fonts count="12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8"/>
      <name val="ＭＳ Ｐゴシック"/>
    </font>
    <font>
      <sz val="6"/>
      <color auto="1"/>
      <name val="游ゴシック"/>
      <family val="3"/>
    </font>
    <font>
      <sz val="11"/>
      <color indexed="8"/>
      <name val="ＭＳ ゴシック"/>
      <family val="3"/>
    </font>
    <font>
      <sz val="8"/>
      <color indexed="8"/>
      <name val="ＭＳ ゴシック"/>
      <family val="3"/>
    </font>
    <font>
      <sz val="14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auto="1"/>
      <name val="ＭＳ ゴシック"/>
      <family val="3"/>
    </font>
    <font>
      <sz val="6"/>
      <color auto="1"/>
      <name val="ＭＳ Ｐ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38" fontId="5" fillId="0" borderId="1" xfId="8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4" applyFont="1" applyBorder="1" applyAlignment="1">
      <alignment horizontal="center"/>
    </xf>
    <xf numFmtId="176" fontId="6" fillId="0" borderId="0" xfId="2" applyNumberFormat="1" applyFont="1">
      <alignment vertical="center"/>
    </xf>
    <xf numFmtId="176" fontId="5" fillId="0" borderId="0" xfId="2" applyNumberFormat="1" applyFont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8" applyFont="1" applyBorder="1">
      <alignment vertical="center"/>
    </xf>
    <xf numFmtId="0" fontId="7" fillId="0" borderId="0" xfId="2" applyFont="1" applyAlignment="1">
      <alignment horizontal="right" vertical="center"/>
    </xf>
    <xf numFmtId="38" fontId="0" fillId="0" borderId="1" xfId="8" applyFont="1" applyBorder="1" applyAlignment="1">
      <alignment horizontal="center" vertical="center"/>
    </xf>
    <xf numFmtId="34" fontId="8" fillId="0" borderId="0" xfId="2" applyNumberFormat="1" applyFont="1" applyAlignment="1">
      <alignment horizontal="left"/>
    </xf>
    <xf numFmtId="0" fontId="9" fillId="0" borderId="0" xfId="2" applyFont="1" applyAlignment="1">
      <alignment horizontal="right"/>
    </xf>
    <xf numFmtId="176" fontId="6" fillId="0" borderId="0" xfId="2" applyNumberFormat="1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1" fillId="0" borderId="0" xfId="6" applyNumberFormat="1" applyAlignment="1">
      <alignment horizontal="center" vertical="center"/>
    </xf>
    <xf numFmtId="0" fontId="1" fillId="0" borderId="0" xfId="6">
      <alignment vertical="center"/>
    </xf>
    <xf numFmtId="0" fontId="1" fillId="0" borderId="1" xfId="5" applyBorder="1" applyAlignment="1">
      <alignment horizontal="center"/>
    </xf>
    <xf numFmtId="0" fontId="1" fillId="0" borderId="1" xfId="6" applyBorder="1" applyAlignment="1">
      <alignment horizontal="center" vertical="center"/>
    </xf>
    <xf numFmtId="38" fontId="1" fillId="0" borderId="1" xfId="1" applyFont="1" applyBorder="1">
      <alignment vertical="center"/>
    </xf>
    <xf numFmtId="38" fontId="1" fillId="0" borderId="1" xfId="1" applyFont="1" applyBorder="1" applyAlignment="1">
      <alignment horizontal="center" vertical="center"/>
    </xf>
    <xf numFmtId="38" fontId="0" fillId="0" borderId="1" xfId="8" applyFont="1" applyBorder="1" applyAlignment="1">
      <alignment vertical="center"/>
    </xf>
    <xf numFmtId="34" fontId="9" fillId="0" borderId="0" xfId="2" applyNumberFormat="1" applyFont="1" applyAlignment="1">
      <alignment horizontal="right"/>
    </xf>
    <xf numFmtId="0" fontId="8" fillId="0" borderId="0" xfId="2" applyFont="1" applyAlignment="1">
      <alignment horizontal="left"/>
    </xf>
    <xf numFmtId="0" fontId="7" fillId="0" borderId="0" xfId="2" applyFont="1" applyAlignment="1">
      <alignment horizontal="right" vertical="center"/>
    </xf>
    <xf numFmtId="0" fontId="8" fillId="0" borderId="0" xfId="2" applyFont="1" applyAlignment="1">
      <alignment horizontal="left"/>
    </xf>
    <xf numFmtId="0" fontId="9" fillId="0" borderId="0" xfId="2" applyFont="1" applyAlignment="1">
      <alignment horizontal="right"/>
    </xf>
  </cellXfs>
  <cellStyles count="9">
    <cellStyle name="桁区切り_ピポット集計用_22静岡県（0604）" xfId="1"/>
    <cellStyle name="標準" xfId="0" builtinId="0"/>
    <cellStyle name="標準 2" xfId="2"/>
    <cellStyle name="標準 2_ピポット集計用_22静岡県（0604）" xfId="3"/>
    <cellStyle name="標準_113b017 のコピー" xfId="4"/>
    <cellStyle name="標準_113b017 のコピー_ピポット集計用_22静岡県（0604）" xfId="5"/>
    <cellStyle name="標準_ピポット集計用_22静岡県（0604）" xfId="6"/>
    <cellStyle name="標準_実験用112b017 のコピー (version 1) (2)" xfId="7"/>
    <cellStyle name="桁区切り" xfId="8" builtinId="6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externalLink" Target="externalLinks/externalLink1.xml" /><Relationship Id="rId39" Type="http://schemas.openxmlformats.org/officeDocument/2006/relationships/externalLink" Target="externalLinks/externalLink2.xml" /><Relationship Id="rId40" Type="http://schemas.openxmlformats.org/officeDocument/2006/relationships/externalLink" Target="externalLinks/externalLink3.xml" /><Relationship Id="rId41" Type="http://schemas.openxmlformats.org/officeDocument/2006/relationships/externalLink" Target="externalLinks/externalLink4.xml" /><Relationship Id="rId42" Type="http://schemas.openxmlformats.org/officeDocument/2006/relationships/externalLink" Target="externalLinks/externalLink5.xml" /><Relationship Id="rId43" Type="http://schemas.openxmlformats.org/officeDocument/2006/relationships/externalLink" Target="externalLinks/externalLink6.xml" /><Relationship Id="rId44" Type="http://schemas.openxmlformats.org/officeDocument/2006/relationships/externalLink" Target="externalLinks/externalLink7.xml" /><Relationship Id="rId45" Type="http://schemas.openxmlformats.org/officeDocument/2006/relationships/externalLink" Target="externalLinks/externalLink8.xml" /><Relationship Id="rId46" Type="http://schemas.openxmlformats.org/officeDocument/2006/relationships/externalLink" Target="externalLinks/externalLink9.xml" /><Relationship Id="rId47" Type="http://schemas.openxmlformats.org/officeDocument/2006/relationships/externalLink" Target="externalLinks/externalLink10.xml" /><Relationship Id="rId48" Type="http://schemas.openxmlformats.org/officeDocument/2006/relationships/externalLink" Target="externalLinks/externalLink11.xml" /><Relationship Id="rId49" Type="http://schemas.openxmlformats.org/officeDocument/2006/relationships/externalLink" Target="externalLinks/externalLink12.xml" /><Relationship Id="rId50" Type="http://schemas.openxmlformats.org/officeDocument/2006/relationships/externalLink" Target="externalLinks/externalLink13.xml" /><Relationship Id="rId51" Type="http://schemas.openxmlformats.org/officeDocument/2006/relationships/externalLink" Target="externalLinks/externalLink14.xml" /><Relationship Id="rId52" Type="http://schemas.openxmlformats.org/officeDocument/2006/relationships/externalLink" Target="externalLinks/externalLink15.xml" /><Relationship Id="rId53" Type="http://schemas.openxmlformats.org/officeDocument/2006/relationships/externalLink" Target="externalLinks/externalLink16.xml" /><Relationship Id="rId54" Type="http://schemas.openxmlformats.org/officeDocument/2006/relationships/externalLink" Target="externalLinks/externalLink17.xml" /><Relationship Id="rId55" Type="http://schemas.openxmlformats.org/officeDocument/2006/relationships/externalLink" Target="externalLinks/externalLink18.xml" /><Relationship Id="rId56" Type="http://schemas.openxmlformats.org/officeDocument/2006/relationships/externalLink" Target="externalLinks/externalLink19.xml" /><Relationship Id="rId57" Type="http://schemas.openxmlformats.org/officeDocument/2006/relationships/externalLink" Target="externalLinks/externalLink20.xml" /><Relationship Id="rId58" Type="http://schemas.openxmlformats.org/officeDocument/2006/relationships/externalLink" Target="externalLinks/externalLink21.xml" /><Relationship Id="rId59" Type="http://schemas.openxmlformats.org/officeDocument/2006/relationships/externalLink" Target="externalLinks/externalLink22.xml" /><Relationship Id="rId60" Type="http://schemas.openxmlformats.org/officeDocument/2006/relationships/externalLink" Target="externalLinks/externalLink23.xml" /><Relationship Id="rId61" Type="http://schemas.openxmlformats.org/officeDocument/2006/relationships/externalLink" Target="externalLinks/externalLink24.xml" /><Relationship Id="rId62" Type="http://schemas.openxmlformats.org/officeDocument/2006/relationships/externalLink" Target="externalLinks/externalLink25.xml" /><Relationship Id="rId63" Type="http://schemas.openxmlformats.org/officeDocument/2006/relationships/externalLink" Target="externalLinks/externalLink26.xml" /><Relationship Id="rId64" Type="http://schemas.openxmlformats.org/officeDocument/2006/relationships/externalLink" Target="externalLinks/externalLink27.xml" /><Relationship Id="rId65" Type="http://schemas.openxmlformats.org/officeDocument/2006/relationships/externalLink" Target="externalLinks/externalLink28.xml" /><Relationship Id="rId66" Type="http://schemas.openxmlformats.org/officeDocument/2006/relationships/externalLink" Target="externalLinks/externalLink29.xml" /><Relationship Id="rId67" Type="http://schemas.openxmlformats.org/officeDocument/2006/relationships/externalLink" Target="externalLinks/externalLink30.xml" /><Relationship Id="rId68" Type="http://schemas.openxmlformats.org/officeDocument/2006/relationships/externalLink" Target="externalLinks/externalLink31.xml" /><Relationship Id="rId69" Type="http://schemas.openxmlformats.org/officeDocument/2006/relationships/externalLink" Target="externalLinks/externalLink32.xml" /><Relationship Id="rId70" Type="http://schemas.openxmlformats.org/officeDocument/2006/relationships/externalLink" Target="externalLinks/externalLink33.xml" /><Relationship Id="rId71" Type="http://schemas.openxmlformats.org/officeDocument/2006/relationships/externalLink" Target="externalLinks/externalLink34.xml" /><Relationship Id="rId72" Type="http://schemas.openxmlformats.org/officeDocument/2006/relationships/externalLink" Target="externalLinks/externalLink35.xml" /><Relationship Id="rId73" Type="http://schemas.openxmlformats.org/officeDocument/2006/relationships/externalLink" Target="externalLinks/externalLink36.xml" /><Relationship Id="rId74" Type="http://schemas.openxmlformats.org/officeDocument/2006/relationships/externalLink" Target="externalLinks/externalLink37.xml" /><Relationship Id="rId75" Type="http://schemas.openxmlformats.org/officeDocument/2006/relationships/theme" Target="theme/theme1.xml" /><Relationship Id="rId76" Type="http://schemas.openxmlformats.org/officeDocument/2006/relationships/sharedStrings" Target="sharedStrings.xml" /><Relationship Id="rId77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9\&#12500;&#12509;&#12483;&#12488;&#38598;&#35336;&#29992;_25&#38745;&#23713;&#30476;&#65288;0709&#65289;.xls" TargetMode="External" /></Relationships>
</file>

<file path=xl/externalLinks/_rels/externalLink10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11\&#12500;&#12509;&#12483;&#12488;&#38598;&#35336;&#29992;_22&#38745;&#23713;&#30476;&#65288;0611&#65289;.xls" TargetMode="External" /></Relationships>
</file>

<file path=xl/externalLinks/_rels/externalLink11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5\&#12500;&#12509;&#12483;&#12488;&#38598;&#35336;&#29992;_22&#38745;&#23713;&#30476;&#65288;0505&#65289;.xls" TargetMode="External" /></Relationships>
</file>

<file path=xl/externalLinks/_rels/externalLink12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2\&#12500;&#12509;&#12483;&#12488;&#38598;&#35336;&#29992;_25&#38745;&#23713;&#30476;&#65288;0702&#65289;.xls" TargetMode="External" /></Relationships>
</file>

<file path=xl/externalLinks/_rels/externalLink13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12\&#12500;&#12509;&#12483;&#12488;&#38598;&#35336;&#29992;_22&#38745;&#23713;&#30476;(&#20196;&#21644;&#65301;&#24180;).xls" TargetMode="External" /></Relationships>
</file>

<file path=xl/externalLinks/_rels/externalLink14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1\&#12500;&#12509;&#12483;&#12488;&#38598;&#35336;&#29992;_22&#38745;&#23713;&#30476;&#65288;0601&#65289;.xls" TargetMode="External" /></Relationships>
</file>

<file path=xl/externalLinks/_rels/externalLink15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7\&#12500;&#12509;&#12483;&#12488;&#38598;&#35336;&#29992;_22&#38745;&#23713;&#30476;&#65288;0607&#65289;.xls" TargetMode="External" /></Relationships>
</file>

<file path=xl/externalLinks/_rels/externalLink16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12\&#12500;&#12509;&#12483;&#12488;&#38598;&#35336;&#29992;_22&#38745;&#23713;&#30476;&#65288;0612&#65289;.xls" TargetMode="External" /></Relationships>
</file>

<file path=xl/externalLinks/_rels/externalLink17.xml.rels><?xml version="1.0" encoding="UTF-8"?><Relationships xmlns="http://schemas.openxmlformats.org/package/2006/relationships"><Relationship Id="rId1" Type="http://schemas.openxmlformats.org/officeDocument/2006/relationships/externalLinkPath" Target="\&#9675;R04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1\&#12500;&#12509;&#12483;&#12488;&#38598;&#35336;&#29992;_22&#38745;&#23713;&#30476;().xls" TargetMode="External" /></Relationships>
</file>

<file path=xl/externalLinks/_rels/externalLink18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10\&#12500;&#12509;&#12483;&#12488;&#38598;&#35336;&#29992;_22&#38745;&#23713;&#30476;&#65288;0610&#65289;.xls" TargetMode="External" /></Relationships>
</file>

<file path=xl/externalLinks/_rels/externalLink19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3\&#12500;&#12509;&#12483;&#12488;&#38598;&#35336;&#29992;_22&#38745;&#23713;&#30476;&#65288;&#20196;&#21644;&#65302;&#24180;&#24230;&#20206;&#65289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8\&#12500;&#12509;&#12483;&#12488;&#38598;&#35336;&#29992;_25&#38745;&#23713;&#30476;&#65288;0708&#65289;&#26368;&#26032;.xls" TargetMode="External" /></Relationships>
</file>

<file path=xl/externalLinks/_rels/externalLink20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1\&#12500;&#12509;&#12483;&#12488;&#38598;&#35336;&#29992;_25&#38745;&#23713;&#30476;&#65288;0701&#65289;.xls" TargetMode="External" /></Relationships>
</file>

<file path=xl/externalLinks/_rels/externalLink21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6\&#12500;&#12509;&#12483;&#12488;&#38598;&#35336;&#29992;_22&#38745;&#23713;&#30476;&#65288;0606&#65289;.xls" TargetMode="External" /></Relationships>
</file>

<file path=xl/externalLinks/_rels/externalLink22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2\&#30528;&#24037;&#32113;&#35336;0502.xls" TargetMode="External" /></Relationships>
</file>

<file path=xl/externalLinks/_rels/externalLink23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3\&#12500;&#12509;&#12483;&#12488;&#38598;&#35336;&#29992;_22&#38745;&#23713;&#30476;0503.xls" TargetMode="External" /></Relationships>
</file>

<file path=xl/externalLinks/_rels/externalLink24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12\&#12500;&#12509;&#12483;&#12488;&#38598;&#35336;&#29992;_22&#38745;&#23713;&#30476;&#65288;0512&#65289;.xls" TargetMode="External" /></Relationships>
</file>

<file path=xl/externalLinks/_rels/externalLink25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2\&#12500;&#12509;&#12483;&#12488;&#38598;&#35336;&#29992;_22&#38745;&#23713;&#30476;&#65288;0602&#65289;.xls" TargetMode="External" /></Relationships>
</file>

<file path=xl/externalLinks/_rels/externalLink26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7\&#12500;&#12509;&#12483;&#12488;&#38598;&#35336;&#29992;_22&#38745;&#23713;&#30476;&#65288;0507&#65289;.xls" TargetMode="External" /></Relationships>
</file>

<file path=xl/externalLinks/_rels/externalLink27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4\&#12500;&#12509;&#12483;&#12488;&#38598;&#35336;&#29992;_22&#38745;&#23713;&#30476;&#65288;0504&#65289;.xls" TargetMode="External" /></Relationships>
</file>

<file path=xl/externalLinks/_rels/externalLink28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6\&#12500;&#12509;&#12483;&#12488;&#38598;&#35336;&#29992;_22&#38745;&#23713;&#30476;&#65288;0506&#65289;.xls" TargetMode="External" /></Relationships>
</file>

<file path=xl/externalLinks/_rels/externalLink29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12\&#12500;&#12509;&#12483;&#12488;&#38598;&#35336;&#29992;_22&#38745;&#23713;&#30476;&#65288;2024&#65289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11\&#12500;&#12509;&#12483;&#12488;&#38598;&#35336;&#29992;_22&#38745;&#23713;&#30476;&#65288;0511&#65289;.xls" TargetMode="External" /></Relationships>
</file>

<file path=xl/externalLinks/_rels/externalLink30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5\&#12500;&#12509;&#12483;&#12488;&#38598;&#35336;&#29992;_22&#38745;&#23713;&#30476;&#65288;0605&#65289;.xls" TargetMode="External" /></Relationships>
</file>

<file path=xl/externalLinks/_rels/externalLink31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4\&#12500;&#12509;&#12483;&#12488;&#38598;&#35336;&#29992;_22&#38745;&#23713;&#30476;&#65288;0604&#65289;.xls" TargetMode="External" /></Relationships>
</file>

<file path=xl/externalLinks/_rels/externalLink32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3\&#12500;&#12509;&#12483;&#12488;&#38598;&#35336;&#29992;_22&#38745;&#23713;&#30476;&#65288;0603&#65289;.xls" TargetMode="External" /></Relationships>
</file>

<file path=xl/externalLinks/_rels/externalLink33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3\&#12500;&#12509;&#12483;&#12488;&#38598;&#35336;&#29992;_22&#38745;&#23713;&#30476;(&#20196;&#21644;&#65301;&#24180;&#24230;).xls" TargetMode="External" /></Relationships>
</file>

<file path=xl/externalLinks/_rels/externalLink34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8\&#12500;&#12509;&#12483;&#12488;&#38598;&#35336;&#29992;_22&#38745;&#23713;&#30476;&#65288;0508&#65289;.xls" TargetMode="External" /></Relationships>
</file>

<file path=xl/externalLinks/_rels/externalLink35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9\&#12500;&#12509;&#12483;&#12488;&#38598;&#35336;&#29992;_22&#38745;&#23713;&#30476;&#65288;0609&#65289;.xls" TargetMode="External" /></Relationships>
</file>

<file path=xl/externalLinks/_rels/externalLink36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9\&#12500;&#12509;&#12483;&#12488;&#38598;&#35336;&#29992;_22&#38745;&#23713;&#30476;&#65288;0509&#65289;.xls" TargetMode="External" /></Relationships>
</file>

<file path=xl/externalLinks/_rels/externalLink37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10\&#12500;&#12509;&#12483;&#12488;&#38598;&#35336;&#29992;_22&#38745;&#23713;&#30476;&#65288;0510&#65289;.xls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7\&#12500;&#12509;&#12483;&#12488;&#38598;&#35336;&#29992;_25&#38745;&#23713;&#30476;&#65288;0707&#65289;.xls" TargetMode="External" /></Relationships>
</file>

<file path=xl/externalLinks/_rels/externalLink5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6\&#12500;&#12509;&#12483;&#12488;&#38598;&#35336;&#29992;_25&#38745;&#23713;&#30476;&#65288;0706&#65289;.xls" TargetMode="External" /></Relationships>
</file>

<file path=xl/externalLinks/_rels/externalLink6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5\&#12500;&#12509;&#12483;&#12488;&#38598;&#35336;&#29992;_25&#38745;&#23713;&#30476;&#65288;0705&#65289;.xls" TargetMode="External" /></Relationships>
</file>

<file path=xl/externalLinks/_rels/externalLink7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4\&#12500;&#12509;&#12483;&#12488;&#38598;&#35336;&#29992;_25&#38745;&#23713;&#30476;&#65288;0704&#65289;.xls" TargetMode="External" /></Relationships>
</file>

<file path=xl/externalLinks/_rels/externalLink8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8\&#12500;&#12509;&#12483;&#12488;&#38598;&#35336;&#29992;_22&#38745;&#23713;&#30476;&#65288;0608&#65289;.xls" TargetMode="External" /></Relationships>
</file>

<file path=xl/externalLinks/_rels/externalLink9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3\&#12500;&#12509;&#12483;&#12488;&#38598;&#35336;&#29992;_25&#38745;&#23713;&#30476;&#65288;0703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9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18</v>
          </cell>
        </row>
        <row r="9">
          <cell r="A9" t="str">
            <v/>
          </cell>
          <cell r="B9" t="str">
            <v>総計</v>
          </cell>
          <cell r="C9">
            <v>18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50</v>
          </cell>
          <cell r="D6">
            <v>133</v>
          </cell>
          <cell r="E6">
            <v>1</v>
          </cell>
          <cell r="F6">
            <v>20</v>
          </cell>
          <cell r="G6">
            <v>204</v>
          </cell>
        </row>
        <row r="7">
          <cell r="A7" t="str">
            <v>駿河区</v>
          </cell>
          <cell r="B7">
            <v>102</v>
          </cell>
          <cell r="C7">
            <v>40</v>
          </cell>
          <cell r="D7">
            <v>72</v>
          </cell>
          <cell r="F7">
            <v>11</v>
          </cell>
          <cell r="G7">
            <v>123</v>
          </cell>
        </row>
        <row r="8">
          <cell r="A8" t="str">
            <v>清水区</v>
          </cell>
          <cell r="B8">
            <v>103</v>
          </cell>
          <cell r="C8">
            <v>33</v>
          </cell>
          <cell r="D8">
            <v>18</v>
          </cell>
          <cell r="F8">
            <v>11</v>
          </cell>
          <cell r="G8">
            <v>62</v>
          </cell>
        </row>
        <row r="9">
          <cell r="A9" t="str">
            <v>沼津市</v>
          </cell>
          <cell r="B9">
            <v>203</v>
          </cell>
          <cell r="C9">
            <v>43</v>
          </cell>
          <cell r="D9">
            <v>9</v>
          </cell>
          <cell r="F9">
            <v>27</v>
          </cell>
          <cell r="G9">
            <v>79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13</v>
          </cell>
          <cell r="F11">
            <v>5</v>
          </cell>
          <cell r="G11">
            <v>18</v>
          </cell>
        </row>
        <row r="12">
          <cell r="A12" t="str">
            <v>富士宮市</v>
          </cell>
          <cell r="B12">
            <v>207</v>
          </cell>
          <cell r="C12">
            <v>31</v>
          </cell>
          <cell r="D12">
            <v>4</v>
          </cell>
          <cell r="F12">
            <v>17</v>
          </cell>
          <cell r="G12">
            <v>52</v>
          </cell>
        </row>
        <row r="13">
          <cell r="A13" t="str">
            <v>伊東市</v>
          </cell>
          <cell r="B13">
            <v>208</v>
          </cell>
          <cell r="C13">
            <v>9</v>
          </cell>
          <cell r="F13">
            <v>6</v>
          </cell>
          <cell r="G13">
            <v>15</v>
          </cell>
        </row>
        <row r="14">
          <cell r="A14" t="str">
            <v>島田市</v>
          </cell>
          <cell r="B14">
            <v>209</v>
          </cell>
          <cell r="C14">
            <v>12</v>
          </cell>
          <cell r="D14">
            <v>8</v>
          </cell>
          <cell r="F14">
            <v>5</v>
          </cell>
          <cell r="G14">
            <v>25</v>
          </cell>
        </row>
        <row r="15">
          <cell r="A15" t="str">
            <v>富士市</v>
          </cell>
          <cell r="B15">
            <v>210</v>
          </cell>
          <cell r="C15">
            <v>70</v>
          </cell>
          <cell r="D15">
            <v>42</v>
          </cell>
          <cell r="F15">
            <v>14</v>
          </cell>
          <cell r="G15">
            <v>126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16</v>
          </cell>
          <cell r="F16">
            <v>16</v>
          </cell>
          <cell r="G16">
            <v>64</v>
          </cell>
        </row>
        <row r="17">
          <cell r="A17" t="str">
            <v>焼津市</v>
          </cell>
          <cell r="B17">
            <v>212</v>
          </cell>
          <cell r="C17">
            <v>27</v>
          </cell>
          <cell r="D17">
            <v>12</v>
          </cell>
          <cell r="F17">
            <v>6</v>
          </cell>
          <cell r="G17">
            <v>45</v>
          </cell>
        </row>
        <row r="18">
          <cell r="A18" t="str">
            <v>掛川市</v>
          </cell>
          <cell r="B18">
            <v>213</v>
          </cell>
          <cell r="C18">
            <v>35</v>
          </cell>
          <cell r="D18">
            <v>14</v>
          </cell>
          <cell r="F18">
            <v>5</v>
          </cell>
          <cell r="G18">
            <v>54</v>
          </cell>
        </row>
        <row r="19">
          <cell r="A19" t="str">
            <v>藤枝市</v>
          </cell>
          <cell r="B19">
            <v>214</v>
          </cell>
          <cell r="C19">
            <v>34</v>
          </cell>
          <cell r="D19">
            <v>12</v>
          </cell>
          <cell r="F19">
            <v>6</v>
          </cell>
          <cell r="G19">
            <v>52</v>
          </cell>
        </row>
        <row r="20">
          <cell r="A20" t="str">
            <v>御殿場市</v>
          </cell>
          <cell r="B20">
            <v>215</v>
          </cell>
          <cell r="C20">
            <v>10</v>
          </cell>
          <cell r="D20">
            <v>25</v>
          </cell>
          <cell r="F20">
            <v>9</v>
          </cell>
          <cell r="G20">
            <v>44</v>
          </cell>
        </row>
        <row r="21">
          <cell r="A21" t="str">
            <v>袋井市</v>
          </cell>
          <cell r="B21">
            <v>216</v>
          </cell>
          <cell r="C21">
            <v>22</v>
          </cell>
          <cell r="F21">
            <v>5</v>
          </cell>
          <cell r="G21">
            <v>27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4</v>
          </cell>
          <cell r="F23">
            <v>1</v>
          </cell>
          <cell r="G23">
            <v>5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27</v>
          </cell>
          <cell r="F24">
            <v>5</v>
          </cell>
          <cell r="G24">
            <v>42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2</v>
          </cell>
          <cell r="D26">
            <v>6</v>
          </cell>
          <cell r="G26">
            <v>8</v>
          </cell>
        </row>
        <row r="27">
          <cell r="A27" t="str">
            <v>菊川市</v>
          </cell>
          <cell r="B27">
            <v>224</v>
          </cell>
          <cell r="C27">
            <v>7</v>
          </cell>
          <cell r="D27">
            <v>6</v>
          </cell>
          <cell r="G27">
            <v>13</v>
          </cell>
        </row>
        <row r="28">
          <cell r="A28" t="str">
            <v>伊豆の国市</v>
          </cell>
          <cell r="B28">
            <v>225</v>
          </cell>
          <cell r="C28">
            <v>7</v>
          </cell>
          <cell r="F28">
            <v>2</v>
          </cell>
          <cell r="G28">
            <v>9</v>
          </cell>
        </row>
        <row r="29">
          <cell r="A29" t="str">
            <v>牧之原市</v>
          </cell>
          <cell r="B29">
            <v>226</v>
          </cell>
          <cell r="C29">
            <v>11</v>
          </cell>
          <cell r="G29">
            <v>11</v>
          </cell>
        </row>
        <row r="30">
          <cell r="A30" t="str">
            <v>南伊豆町</v>
          </cell>
          <cell r="B30">
            <v>304</v>
          </cell>
          <cell r="C30">
            <v>1</v>
          </cell>
          <cell r="G30">
            <v>1</v>
          </cell>
        </row>
        <row r="31">
          <cell r="A31" t="str">
            <v>函南町</v>
          </cell>
          <cell r="B31">
            <v>325</v>
          </cell>
          <cell r="C31">
            <v>7</v>
          </cell>
          <cell r="D31">
            <v>12</v>
          </cell>
          <cell r="F31">
            <v>2</v>
          </cell>
          <cell r="G31">
            <v>21</v>
          </cell>
        </row>
        <row r="32">
          <cell r="A32" t="str">
            <v>清水町</v>
          </cell>
          <cell r="B32">
            <v>341</v>
          </cell>
          <cell r="C32">
            <v>10</v>
          </cell>
          <cell r="D32">
            <v>2</v>
          </cell>
          <cell r="F32">
            <v>3</v>
          </cell>
          <cell r="G32">
            <v>15</v>
          </cell>
        </row>
        <row r="33">
          <cell r="A33" t="str">
            <v>長泉町</v>
          </cell>
          <cell r="B33">
            <v>342</v>
          </cell>
          <cell r="C33">
            <v>10</v>
          </cell>
          <cell r="D33">
            <v>26</v>
          </cell>
          <cell r="F33">
            <v>3</v>
          </cell>
          <cell r="G33">
            <v>39</v>
          </cell>
        </row>
        <row r="34">
          <cell r="A34" t="str">
            <v>小山町</v>
          </cell>
          <cell r="B34">
            <v>344</v>
          </cell>
          <cell r="C34">
            <v>5</v>
          </cell>
          <cell r="G34">
            <v>5</v>
          </cell>
        </row>
        <row r="35">
          <cell r="A35" t="str">
            <v>吉田町</v>
          </cell>
          <cell r="B35">
            <v>424</v>
          </cell>
          <cell r="C35">
            <v>3</v>
          </cell>
          <cell r="F35">
            <v>2</v>
          </cell>
          <cell r="G35">
            <v>5</v>
          </cell>
        </row>
        <row r="36">
          <cell r="A36" t="str">
            <v>森町</v>
          </cell>
          <cell r="B36">
            <v>461</v>
          </cell>
          <cell r="C36">
            <v>4</v>
          </cell>
          <cell r="G36">
            <v>4</v>
          </cell>
        </row>
        <row r="37">
          <cell r="A37" t="str">
            <v>中央区</v>
          </cell>
          <cell r="B37">
            <v>138</v>
          </cell>
          <cell r="C37">
            <v>88</v>
          </cell>
          <cell r="D37">
            <v>46</v>
          </cell>
          <cell r="F37">
            <v>46</v>
          </cell>
          <cell r="G37">
            <v>180</v>
          </cell>
        </row>
        <row r="38">
          <cell r="A38" t="str">
            <v>浜名区</v>
          </cell>
          <cell r="B38">
            <v>139</v>
          </cell>
          <cell r="C38">
            <v>28</v>
          </cell>
          <cell r="D38">
            <v>16</v>
          </cell>
          <cell r="G38">
            <v>44</v>
          </cell>
        </row>
        <row r="39">
          <cell r="A39" t="str">
            <v>天竜区</v>
          </cell>
          <cell r="B39">
            <v>140</v>
          </cell>
          <cell r="C39">
            <v>2</v>
          </cell>
          <cell r="G39">
            <v>2</v>
          </cell>
        </row>
        <row r="40">
          <cell r="A40" t="str">
            <v/>
          </cell>
          <cell r="B40" t="str">
            <v>総計</v>
          </cell>
          <cell r="C40">
            <v>669</v>
          </cell>
          <cell r="D40">
            <v>506</v>
          </cell>
          <cell r="E40">
            <v>1</v>
          </cell>
          <cell r="F40">
            <v>227</v>
          </cell>
          <cell r="G40">
            <v>1403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駿河区</v>
          </cell>
          <cell r="B8">
            <v>102</v>
          </cell>
          <cell r="C8">
            <v>83</v>
          </cell>
        </row>
        <row r="9">
          <cell r="A9" t="str">
            <v>中央区</v>
          </cell>
          <cell r="B9">
            <v>138</v>
          </cell>
          <cell r="C9">
            <v>46</v>
          </cell>
        </row>
        <row r="10">
          <cell r="A10" t="str">
            <v/>
          </cell>
          <cell r="B10" t="str">
            <v>総計</v>
          </cell>
          <cell r="C10">
            <v>129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55</v>
          </cell>
          <cell r="D6">
            <v>15</v>
          </cell>
          <cell r="F6">
            <v>16</v>
          </cell>
          <cell r="G6">
            <v>86</v>
          </cell>
        </row>
        <row r="7">
          <cell r="A7" t="str">
            <v>駿河区</v>
          </cell>
          <cell r="B7">
            <v>102</v>
          </cell>
          <cell r="C7">
            <v>39</v>
          </cell>
          <cell r="D7">
            <v>35</v>
          </cell>
          <cell r="F7">
            <v>97</v>
          </cell>
          <cell r="G7">
            <v>171</v>
          </cell>
        </row>
        <row r="8">
          <cell r="A8" t="str">
            <v>清水区</v>
          </cell>
          <cell r="B8">
            <v>103</v>
          </cell>
          <cell r="C8">
            <v>31</v>
          </cell>
          <cell r="D8">
            <v>21</v>
          </cell>
          <cell r="E8">
            <v>1</v>
          </cell>
          <cell r="F8">
            <v>24</v>
          </cell>
          <cell r="G8">
            <v>77</v>
          </cell>
        </row>
        <row r="9">
          <cell r="A9" t="str">
            <v>沼津市</v>
          </cell>
          <cell r="B9">
            <v>203</v>
          </cell>
          <cell r="C9">
            <v>35</v>
          </cell>
          <cell r="D9">
            <v>18</v>
          </cell>
          <cell r="F9">
            <v>7</v>
          </cell>
          <cell r="G9">
            <v>60</v>
          </cell>
        </row>
        <row r="10">
          <cell r="A10" t="str">
            <v>熱海市</v>
          </cell>
          <cell r="B10">
            <v>205</v>
          </cell>
          <cell r="C10">
            <v>7</v>
          </cell>
          <cell r="D10">
            <v>21</v>
          </cell>
          <cell r="G10">
            <v>28</v>
          </cell>
        </row>
        <row r="11">
          <cell r="A11" t="str">
            <v>三島市</v>
          </cell>
          <cell r="B11">
            <v>206</v>
          </cell>
          <cell r="C11">
            <v>21</v>
          </cell>
          <cell r="D11">
            <v>6</v>
          </cell>
          <cell r="F11">
            <v>5</v>
          </cell>
          <cell r="G11">
            <v>32</v>
          </cell>
        </row>
        <row r="12">
          <cell r="A12" t="str">
            <v>富士宮市</v>
          </cell>
          <cell r="B12">
            <v>207</v>
          </cell>
          <cell r="C12">
            <v>35</v>
          </cell>
          <cell r="E12">
            <v>1</v>
          </cell>
          <cell r="F12">
            <v>14</v>
          </cell>
          <cell r="G12">
            <v>50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D13">
            <v>2</v>
          </cell>
          <cell r="E13">
            <v>1</v>
          </cell>
          <cell r="F13">
            <v>2</v>
          </cell>
          <cell r="G13">
            <v>15</v>
          </cell>
        </row>
        <row r="14">
          <cell r="A14" t="str">
            <v>島田市</v>
          </cell>
          <cell r="B14">
            <v>209</v>
          </cell>
          <cell r="C14">
            <v>21</v>
          </cell>
          <cell r="D14">
            <v>8</v>
          </cell>
          <cell r="F14">
            <v>4</v>
          </cell>
          <cell r="G14">
            <v>33</v>
          </cell>
        </row>
        <row r="15">
          <cell r="A15" t="str">
            <v>富士市</v>
          </cell>
          <cell r="B15">
            <v>210</v>
          </cell>
          <cell r="C15">
            <v>52</v>
          </cell>
          <cell r="D15">
            <v>13</v>
          </cell>
          <cell r="E15">
            <v>1</v>
          </cell>
          <cell r="F15">
            <v>13</v>
          </cell>
          <cell r="G15">
            <v>79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12</v>
          </cell>
          <cell r="F16">
            <v>8</v>
          </cell>
          <cell r="G16">
            <v>52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30</v>
          </cell>
          <cell r="F17">
            <v>4</v>
          </cell>
          <cell r="G17">
            <v>63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4</v>
          </cell>
          <cell r="F18">
            <v>6</v>
          </cell>
          <cell r="G18">
            <v>41</v>
          </cell>
        </row>
        <row r="19">
          <cell r="A19" t="str">
            <v>藤枝市</v>
          </cell>
          <cell r="B19">
            <v>214</v>
          </cell>
          <cell r="C19">
            <v>55</v>
          </cell>
          <cell r="D19">
            <v>23</v>
          </cell>
          <cell r="E19">
            <v>1</v>
          </cell>
          <cell r="F19">
            <v>7</v>
          </cell>
          <cell r="G19">
            <v>86</v>
          </cell>
        </row>
        <row r="20">
          <cell r="A20" t="str">
            <v>御殿場市</v>
          </cell>
          <cell r="B20">
            <v>215</v>
          </cell>
          <cell r="C20">
            <v>14</v>
          </cell>
          <cell r="F20">
            <v>3</v>
          </cell>
          <cell r="G20">
            <v>17</v>
          </cell>
        </row>
        <row r="21">
          <cell r="A21" t="str">
            <v>袋井市</v>
          </cell>
          <cell r="B21">
            <v>216</v>
          </cell>
          <cell r="C21">
            <v>21</v>
          </cell>
          <cell r="F21">
            <v>6</v>
          </cell>
          <cell r="G21">
            <v>27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E22">
            <v>1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2</v>
          </cell>
          <cell r="F23">
            <v>1</v>
          </cell>
          <cell r="G23">
            <v>3</v>
          </cell>
        </row>
        <row r="24">
          <cell r="A24" t="str">
            <v>湖西市</v>
          </cell>
          <cell r="B24">
            <v>221</v>
          </cell>
          <cell r="C24">
            <v>15</v>
          </cell>
          <cell r="D24">
            <v>1</v>
          </cell>
          <cell r="F24">
            <v>9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7</v>
          </cell>
          <cell r="G25">
            <v>7</v>
          </cell>
        </row>
        <row r="26">
          <cell r="A26" t="str">
            <v>御前崎市</v>
          </cell>
          <cell r="B26">
            <v>223</v>
          </cell>
          <cell r="C26">
            <v>4</v>
          </cell>
          <cell r="G26">
            <v>4</v>
          </cell>
        </row>
        <row r="27">
          <cell r="A27" t="str">
            <v>菊川市</v>
          </cell>
          <cell r="B27">
            <v>224</v>
          </cell>
          <cell r="C27">
            <v>11</v>
          </cell>
          <cell r="F27">
            <v>2</v>
          </cell>
          <cell r="G27">
            <v>13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F28">
            <v>7</v>
          </cell>
          <cell r="G28">
            <v>13</v>
          </cell>
        </row>
        <row r="29">
          <cell r="A29" t="str">
            <v>牧之原市</v>
          </cell>
          <cell r="B29">
            <v>226</v>
          </cell>
          <cell r="C29">
            <v>10</v>
          </cell>
          <cell r="F29">
            <v>2</v>
          </cell>
          <cell r="G29">
            <v>12</v>
          </cell>
        </row>
        <row r="30">
          <cell r="A30" t="str">
            <v>函南町</v>
          </cell>
          <cell r="B30">
            <v>325</v>
          </cell>
          <cell r="C30">
            <v>9</v>
          </cell>
          <cell r="F30">
            <v>7</v>
          </cell>
          <cell r="G30">
            <v>16</v>
          </cell>
        </row>
        <row r="31">
          <cell r="A31" t="str">
            <v>清水町</v>
          </cell>
          <cell r="B31">
            <v>341</v>
          </cell>
          <cell r="C31">
            <v>7</v>
          </cell>
          <cell r="F31">
            <v>7</v>
          </cell>
          <cell r="G31">
            <v>14</v>
          </cell>
        </row>
        <row r="32">
          <cell r="A32" t="str">
            <v>長泉町</v>
          </cell>
          <cell r="B32">
            <v>342</v>
          </cell>
          <cell r="C32">
            <v>11</v>
          </cell>
          <cell r="F32">
            <v>3</v>
          </cell>
          <cell r="G32">
            <v>14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D33">
            <v>8</v>
          </cell>
          <cell r="F33">
            <v>4</v>
          </cell>
          <cell r="G33">
            <v>16</v>
          </cell>
        </row>
        <row r="34">
          <cell r="A34" t="str">
            <v>吉田町</v>
          </cell>
          <cell r="B34">
            <v>424</v>
          </cell>
          <cell r="C34">
            <v>5</v>
          </cell>
          <cell r="F34">
            <v>3</v>
          </cell>
          <cell r="G34">
            <v>8</v>
          </cell>
        </row>
        <row r="35">
          <cell r="A35" t="str">
            <v>森町</v>
          </cell>
          <cell r="B35">
            <v>461</v>
          </cell>
          <cell r="C35">
            <v>2</v>
          </cell>
          <cell r="G35">
            <v>2</v>
          </cell>
        </row>
        <row r="36">
          <cell r="A36" t="str">
            <v>中央区</v>
          </cell>
          <cell r="B36">
            <v>138</v>
          </cell>
          <cell r="C36">
            <v>122</v>
          </cell>
          <cell r="D36">
            <v>64</v>
          </cell>
          <cell r="E36">
            <v>1</v>
          </cell>
          <cell r="F36">
            <v>73</v>
          </cell>
          <cell r="G36">
            <v>260</v>
          </cell>
        </row>
        <row r="37">
          <cell r="A37" t="str">
            <v>浜名区</v>
          </cell>
          <cell r="B37">
            <v>139</v>
          </cell>
          <cell r="C37">
            <v>35</v>
          </cell>
          <cell r="D37">
            <v>20</v>
          </cell>
          <cell r="F37">
            <v>7</v>
          </cell>
          <cell r="G37">
            <v>62</v>
          </cell>
        </row>
        <row r="38">
          <cell r="A38" t="str">
            <v>天竜区</v>
          </cell>
          <cell r="B38">
            <v>140</v>
          </cell>
          <cell r="C38">
            <v>2</v>
          </cell>
          <cell r="F38">
            <v>4</v>
          </cell>
          <cell r="G38">
            <v>6</v>
          </cell>
        </row>
        <row r="39">
          <cell r="A39" t="str">
            <v>川根本町</v>
          </cell>
          <cell r="B39">
            <v>429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743</v>
          </cell>
          <cell r="D40">
            <v>301</v>
          </cell>
          <cell r="E40">
            <v>7</v>
          </cell>
          <cell r="F40">
            <v>345</v>
          </cell>
          <cell r="G40">
            <v>1396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46</v>
          </cell>
        </row>
        <row r="9">
          <cell r="A9" t="str">
            <v>藤枝市</v>
          </cell>
          <cell r="B9">
            <v>214</v>
          </cell>
          <cell r="C9">
            <v>56</v>
          </cell>
        </row>
        <row r="10">
          <cell r="A10" t="str">
            <v/>
          </cell>
          <cell r="B10" t="str">
            <v>総計</v>
          </cell>
          <cell r="C10">
            <v>102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41</v>
          </cell>
          <cell r="D6">
            <v>10</v>
          </cell>
          <cell r="E6">
            <v>2</v>
          </cell>
          <cell r="F6">
            <v>60</v>
          </cell>
          <cell r="G6">
            <v>113</v>
          </cell>
        </row>
        <row r="7">
          <cell r="A7" t="str">
            <v>駿河区</v>
          </cell>
          <cell r="B7">
            <v>102</v>
          </cell>
          <cell r="C7">
            <v>44</v>
          </cell>
          <cell r="D7">
            <v>54</v>
          </cell>
          <cell r="F7">
            <v>17</v>
          </cell>
          <cell r="G7">
            <v>115</v>
          </cell>
        </row>
        <row r="8">
          <cell r="A8" t="str">
            <v>清水区</v>
          </cell>
          <cell r="B8">
            <v>103</v>
          </cell>
          <cell r="C8">
            <v>44</v>
          </cell>
          <cell r="D8">
            <v>29</v>
          </cell>
          <cell r="F8">
            <v>5</v>
          </cell>
          <cell r="G8">
            <v>78</v>
          </cell>
        </row>
        <row r="9">
          <cell r="A9" t="str">
            <v>中区</v>
          </cell>
          <cell r="B9">
            <v>131</v>
          </cell>
          <cell r="C9">
            <v>39</v>
          </cell>
          <cell r="D9">
            <v>90</v>
          </cell>
          <cell r="F9">
            <v>19</v>
          </cell>
          <cell r="G9">
            <v>148</v>
          </cell>
        </row>
        <row r="10">
          <cell r="A10" t="str">
            <v>東区</v>
          </cell>
          <cell r="B10">
            <v>132</v>
          </cell>
          <cell r="C10">
            <v>29</v>
          </cell>
          <cell r="F10">
            <v>9</v>
          </cell>
          <cell r="G10">
            <v>38</v>
          </cell>
        </row>
        <row r="11">
          <cell r="A11" t="str">
            <v>西区</v>
          </cell>
          <cell r="B11">
            <v>133</v>
          </cell>
          <cell r="C11">
            <v>19</v>
          </cell>
          <cell r="F11">
            <v>10</v>
          </cell>
          <cell r="G11">
            <v>29</v>
          </cell>
        </row>
        <row r="12">
          <cell r="A12" t="str">
            <v>南区</v>
          </cell>
          <cell r="B12">
            <v>134</v>
          </cell>
          <cell r="C12">
            <v>29</v>
          </cell>
          <cell r="F12">
            <v>12</v>
          </cell>
          <cell r="G12">
            <v>41</v>
          </cell>
        </row>
        <row r="13">
          <cell r="A13" t="str">
            <v>北区</v>
          </cell>
          <cell r="B13">
            <v>135</v>
          </cell>
          <cell r="C13">
            <v>23</v>
          </cell>
          <cell r="F13">
            <v>7</v>
          </cell>
          <cell r="G13">
            <v>30</v>
          </cell>
        </row>
        <row r="14">
          <cell r="A14" t="str">
            <v>浜北区</v>
          </cell>
          <cell r="B14">
            <v>136</v>
          </cell>
          <cell r="C14">
            <v>22</v>
          </cell>
          <cell r="D14">
            <v>26</v>
          </cell>
          <cell r="F14">
            <v>10</v>
          </cell>
          <cell r="G14">
            <v>58</v>
          </cell>
        </row>
        <row r="15">
          <cell r="A15" t="str">
            <v>天竜区</v>
          </cell>
          <cell r="B15">
            <v>137</v>
          </cell>
          <cell r="C15">
            <v>5</v>
          </cell>
          <cell r="G15">
            <v>5</v>
          </cell>
        </row>
        <row r="16">
          <cell r="A16" t="str">
            <v>沼津市</v>
          </cell>
          <cell r="B16">
            <v>203</v>
          </cell>
          <cell r="C16">
            <v>30</v>
          </cell>
          <cell r="D16">
            <v>8</v>
          </cell>
          <cell r="E16">
            <v>2</v>
          </cell>
          <cell r="F16">
            <v>35</v>
          </cell>
          <cell r="G16">
            <v>75</v>
          </cell>
        </row>
        <row r="17">
          <cell r="A17" t="str">
            <v>熱海市</v>
          </cell>
          <cell r="B17">
            <v>205</v>
          </cell>
          <cell r="C17">
            <v>3</v>
          </cell>
          <cell r="D17">
            <v>26</v>
          </cell>
          <cell r="G17">
            <v>29</v>
          </cell>
        </row>
        <row r="18">
          <cell r="A18" t="str">
            <v>三島市</v>
          </cell>
          <cell r="B18">
            <v>206</v>
          </cell>
          <cell r="C18">
            <v>20</v>
          </cell>
          <cell r="D18">
            <v>85</v>
          </cell>
          <cell r="F18">
            <v>12</v>
          </cell>
          <cell r="G18">
            <v>117</v>
          </cell>
        </row>
        <row r="19">
          <cell r="A19" t="str">
            <v>富士宮市</v>
          </cell>
          <cell r="B19">
            <v>207</v>
          </cell>
          <cell r="C19">
            <v>34</v>
          </cell>
          <cell r="D19">
            <v>14</v>
          </cell>
          <cell r="F19">
            <v>8</v>
          </cell>
          <cell r="G19">
            <v>56</v>
          </cell>
        </row>
        <row r="20">
          <cell r="A20" t="str">
            <v>伊東市</v>
          </cell>
          <cell r="B20">
            <v>208</v>
          </cell>
          <cell r="C20">
            <v>8</v>
          </cell>
          <cell r="F20">
            <v>1</v>
          </cell>
          <cell r="G20">
            <v>9</v>
          </cell>
        </row>
        <row r="21">
          <cell r="A21" t="str">
            <v>島田市</v>
          </cell>
          <cell r="B21">
            <v>209</v>
          </cell>
          <cell r="C21">
            <v>31</v>
          </cell>
          <cell r="E21">
            <v>2</v>
          </cell>
          <cell r="F21">
            <v>6</v>
          </cell>
          <cell r="G21">
            <v>39</v>
          </cell>
        </row>
        <row r="22">
          <cell r="A22" t="str">
            <v>富士市</v>
          </cell>
          <cell r="B22">
            <v>210</v>
          </cell>
          <cell r="C22">
            <v>33</v>
          </cell>
          <cell r="D22">
            <v>48</v>
          </cell>
          <cell r="F22">
            <v>14</v>
          </cell>
          <cell r="G22">
            <v>95</v>
          </cell>
        </row>
        <row r="23">
          <cell r="A23" t="str">
            <v>磐田市</v>
          </cell>
          <cell r="B23">
            <v>211</v>
          </cell>
          <cell r="C23">
            <v>33</v>
          </cell>
          <cell r="D23">
            <v>17</v>
          </cell>
          <cell r="F23">
            <v>14</v>
          </cell>
          <cell r="G23">
            <v>64</v>
          </cell>
        </row>
        <row r="24">
          <cell r="A24" t="str">
            <v>焼津市</v>
          </cell>
          <cell r="B24">
            <v>212</v>
          </cell>
          <cell r="C24">
            <v>38</v>
          </cell>
          <cell r="D24">
            <v>40</v>
          </cell>
          <cell r="F24">
            <v>18</v>
          </cell>
          <cell r="G24">
            <v>96</v>
          </cell>
        </row>
        <row r="25">
          <cell r="A25" t="str">
            <v>掛川市</v>
          </cell>
          <cell r="B25">
            <v>213</v>
          </cell>
          <cell r="C25">
            <v>31</v>
          </cell>
          <cell r="D25">
            <v>15</v>
          </cell>
          <cell r="F25">
            <v>8</v>
          </cell>
          <cell r="G25">
            <v>54</v>
          </cell>
        </row>
        <row r="26">
          <cell r="A26" t="str">
            <v>藤枝市</v>
          </cell>
          <cell r="B26">
            <v>214</v>
          </cell>
          <cell r="C26">
            <v>20</v>
          </cell>
          <cell r="D26">
            <v>4</v>
          </cell>
          <cell r="E26">
            <v>1</v>
          </cell>
          <cell r="F26">
            <v>63</v>
          </cell>
          <cell r="G26">
            <v>88</v>
          </cell>
        </row>
        <row r="27">
          <cell r="A27" t="str">
            <v>御殿場市</v>
          </cell>
          <cell r="B27">
            <v>215</v>
          </cell>
          <cell r="C27">
            <v>16</v>
          </cell>
          <cell r="D27">
            <v>18</v>
          </cell>
          <cell r="F27">
            <v>7</v>
          </cell>
          <cell r="G27">
            <v>41</v>
          </cell>
        </row>
        <row r="28">
          <cell r="A28" t="str">
            <v>袋井市</v>
          </cell>
          <cell r="B28">
            <v>216</v>
          </cell>
          <cell r="C28">
            <v>34</v>
          </cell>
          <cell r="F28">
            <v>11</v>
          </cell>
          <cell r="G28">
            <v>45</v>
          </cell>
        </row>
        <row r="29">
          <cell r="A29" t="str">
            <v>下田市</v>
          </cell>
          <cell r="B29">
            <v>219</v>
          </cell>
          <cell r="C29">
            <v>2</v>
          </cell>
          <cell r="G29">
            <v>2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F30">
            <v>4</v>
          </cell>
          <cell r="G30">
            <v>12</v>
          </cell>
        </row>
        <row r="31">
          <cell r="A31" t="str">
            <v>湖西市</v>
          </cell>
          <cell r="B31">
            <v>221</v>
          </cell>
          <cell r="C31">
            <v>15</v>
          </cell>
          <cell r="D31">
            <v>2</v>
          </cell>
          <cell r="F31">
            <v>7</v>
          </cell>
          <cell r="G31">
            <v>24</v>
          </cell>
        </row>
        <row r="32">
          <cell r="A32" t="str">
            <v>伊豆市</v>
          </cell>
          <cell r="B32">
            <v>222</v>
          </cell>
          <cell r="C32">
            <v>3</v>
          </cell>
          <cell r="G32">
            <v>3</v>
          </cell>
        </row>
        <row r="33">
          <cell r="A33" t="str">
            <v>御前崎市</v>
          </cell>
          <cell r="B33">
            <v>223</v>
          </cell>
          <cell r="C33">
            <v>9</v>
          </cell>
          <cell r="D33">
            <v>8</v>
          </cell>
          <cell r="G33">
            <v>17</v>
          </cell>
        </row>
        <row r="34">
          <cell r="A34" t="str">
            <v>菊川市</v>
          </cell>
          <cell r="B34">
            <v>224</v>
          </cell>
          <cell r="C34">
            <v>9</v>
          </cell>
          <cell r="D34">
            <v>6</v>
          </cell>
          <cell r="F34">
            <v>1</v>
          </cell>
          <cell r="G34">
            <v>16</v>
          </cell>
        </row>
        <row r="35">
          <cell r="A35" t="str">
            <v>伊豆の国市</v>
          </cell>
          <cell r="B35">
            <v>225</v>
          </cell>
          <cell r="C35">
            <v>11</v>
          </cell>
          <cell r="D35">
            <v>45</v>
          </cell>
          <cell r="F35">
            <v>2</v>
          </cell>
          <cell r="G35">
            <v>58</v>
          </cell>
        </row>
        <row r="36">
          <cell r="A36" t="str">
            <v>牧之原市</v>
          </cell>
          <cell r="B36">
            <v>226</v>
          </cell>
          <cell r="C36">
            <v>11</v>
          </cell>
          <cell r="G36">
            <v>11</v>
          </cell>
        </row>
        <row r="37">
          <cell r="A37" t="str">
            <v>河津町</v>
          </cell>
          <cell r="B37">
            <v>302</v>
          </cell>
          <cell r="C37">
            <v>1</v>
          </cell>
          <cell r="G37">
            <v>1</v>
          </cell>
        </row>
        <row r="38">
          <cell r="A38" t="str">
            <v>南伊豆町</v>
          </cell>
          <cell r="B38">
            <v>304</v>
          </cell>
          <cell r="C38">
            <v>1</v>
          </cell>
          <cell r="G38">
            <v>1</v>
          </cell>
        </row>
        <row r="39">
          <cell r="A39" t="str">
            <v>函南町</v>
          </cell>
          <cell r="B39">
            <v>325</v>
          </cell>
          <cell r="C39">
            <v>3</v>
          </cell>
          <cell r="F39">
            <v>4</v>
          </cell>
          <cell r="G39">
            <v>7</v>
          </cell>
        </row>
        <row r="40">
          <cell r="A40" t="str">
            <v>清水町</v>
          </cell>
          <cell r="B40">
            <v>341</v>
          </cell>
          <cell r="C40">
            <v>6</v>
          </cell>
          <cell r="D40">
            <v>18</v>
          </cell>
          <cell r="F40">
            <v>3</v>
          </cell>
          <cell r="G40">
            <v>27</v>
          </cell>
        </row>
        <row r="41">
          <cell r="A41" t="str">
            <v>長泉町</v>
          </cell>
          <cell r="B41">
            <v>342</v>
          </cell>
          <cell r="C41">
            <v>11</v>
          </cell>
          <cell r="F41">
            <v>3</v>
          </cell>
          <cell r="G41">
            <v>14</v>
          </cell>
        </row>
        <row r="42">
          <cell r="A42" t="str">
            <v>小山町</v>
          </cell>
          <cell r="B42">
            <v>344</v>
          </cell>
          <cell r="C42">
            <v>3</v>
          </cell>
          <cell r="F42">
            <v>2</v>
          </cell>
          <cell r="G42">
            <v>5</v>
          </cell>
        </row>
        <row r="43">
          <cell r="A43" t="str">
            <v>吉田町</v>
          </cell>
          <cell r="B43">
            <v>424</v>
          </cell>
          <cell r="C43">
            <v>7</v>
          </cell>
          <cell r="F43">
            <v>2</v>
          </cell>
          <cell r="G43">
            <v>9</v>
          </cell>
        </row>
        <row r="44">
          <cell r="A44" t="str">
            <v>森町</v>
          </cell>
          <cell r="B44">
            <v>461</v>
          </cell>
          <cell r="C44">
            <v>2</v>
          </cell>
          <cell r="G44">
            <v>2</v>
          </cell>
        </row>
        <row r="45">
          <cell r="A45" t="str">
            <v/>
          </cell>
          <cell r="B45" t="str">
            <v>総計</v>
          </cell>
          <cell r="C45">
            <v>728</v>
          </cell>
          <cell r="D45">
            <v>563</v>
          </cell>
          <cell r="E45">
            <v>7</v>
          </cell>
          <cell r="F45">
            <v>374</v>
          </cell>
          <cell r="G45">
            <v>1672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2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三島市</v>
          </cell>
          <cell r="B8">
            <v>206</v>
          </cell>
          <cell r="C8">
            <v>95</v>
          </cell>
        </row>
        <row r="9">
          <cell r="A9" t="str">
            <v>中央区</v>
          </cell>
          <cell r="B9">
            <v>138</v>
          </cell>
          <cell r="C9">
            <v>15</v>
          </cell>
        </row>
        <row r="10">
          <cell r="A10" t="str">
            <v/>
          </cell>
          <cell r="B10" t="str">
            <v>総計</v>
          </cell>
          <cell r="C10">
            <v>110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39</v>
          </cell>
          <cell r="D6">
            <v>11</v>
          </cell>
          <cell r="F6">
            <v>15</v>
          </cell>
          <cell r="G6">
            <v>65</v>
          </cell>
        </row>
        <row r="7">
          <cell r="A7" t="str">
            <v>駿河区</v>
          </cell>
          <cell r="B7">
            <v>102</v>
          </cell>
          <cell r="C7">
            <v>31</v>
          </cell>
          <cell r="D7">
            <v>33</v>
          </cell>
          <cell r="E7">
            <v>4</v>
          </cell>
          <cell r="F7">
            <v>24</v>
          </cell>
          <cell r="G7">
            <v>92</v>
          </cell>
        </row>
        <row r="8">
          <cell r="A8" t="str">
            <v>清水区</v>
          </cell>
          <cell r="B8">
            <v>103</v>
          </cell>
          <cell r="C8">
            <v>40</v>
          </cell>
          <cell r="D8">
            <v>8</v>
          </cell>
          <cell r="F8">
            <v>7</v>
          </cell>
          <cell r="G8">
            <v>55</v>
          </cell>
        </row>
        <row r="9">
          <cell r="A9" t="str">
            <v>沼津市</v>
          </cell>
          <cell r="B9">
            <v>203</v>
          </cell>
          <cell r="C9">
            <v>25</v>
          </cell>
          <cell r="D9">
            <v>44</v>
          </cell>
          <cell r="F9">
            <v>10</v>
          </cell>
          <cell r="G9">
            <v>79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F10">
            <v>2</v>
          </cell>
          <cell r="G10">
            <v>5</v>
          </cell>
        </row>
        <row r="11">
          <cell r="A11" t="str">
            <v>三島市</v>
          </cell>
          <cell r="B11">
            <v>206</v>
          </cell>
          <cell r="C11">
            <v>7</v>
          </cell>
          <cell r="D11">
            <v>8</v>
          </cell>
          <cell r="F11">
            <v>106</v>
          </cell>
          <cell r="G11">
            <v>121</v>
          </cell>
        </row>
        <row r="12">
          <cell r="A12" t="str">
            <v>富士宮市</v>
          </cell>
          <cell r="B12">
            <v>207</v>
          </cell>
          <cell r="C12">
            <v>24</v>
          </cell>
          <cell r="D12">
            <v>18</v>
          </cell>
          <cell r="F12">
            <v>8</v>
          </cell>
          <cell r="G12">
            <v>50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17</v>
          </cell>
          <cell r="F14">
            <v>10</v>
          </cell>
          <cell r="G14">
            <v>27</v>
          </cell>
        </row>
        <row r="15">
          <cell r="A15" t="str">
            <v>富士市</v>
          </cell>
          <cell r="B15">
            <v>210</v>
          </cell>
          <cell r="C15">
            <v>37</v>
          </cell>
          <cell r="D15">
            <v>12</v>
          </cell>
          <cell r="F15">
            <v>22</v>
          </cell>
          <cell r="G15">
            <v>71</v>
          </cell>
        </row>
        <row r="16">
          <cell r="A16" t="str">
            <v>磐田市</v>
          </cell>
          <cell r="B16">
            <v>211</v>
          </cell>
          <cell r="C16">
            <v>33</v>
          </cell>
          <cell r="D16">
            <v>14</v>
          </cell>
          <cell r="F16">
            <v>11</v>
          </cell>
          <cell r="G16">
            <v>58</v>
          </cell>
        </row>
        <row r="17">
          <cell r="A17" t="str">
            <v>焼津市</v>
          </cell>
          <cell r="B17">
            <v>212</v>
          </cell>
          <cell r="C17">
            <v>24</v>
          </cell>
          <cell r="D17">
            <v>6</v>
          </cell>
          <cell r="F17">
            <v>3</v>
          </cell>
          <cell r="G17">
            <v>33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F18">
            <v>5</v>
          </cell>
          <cell r="G18">
            <v>27</v>
          </cell>
        </row>
        <row r="19">
          <cell r="A19" t="str">
            <v>藤枝市</v>
          </cell>
          <cell r="B19">
            <v>214</v>
          </cell>
          <cell r="C19">
            <v>41</v>
          </cell>
          <cell r="F19">
            <v>8</v>
          </cell>
          <cell r="G19">
            <v>49</v>
          </cell>
        </row>
        <row r="20">
          <cell r="A20" t="str">
            <v>御殿場市</v>
          </cell>
          <cell r="B20">
            <v>215</v>
          </cell>
          <cell r="C20">
            <v>8</v>
          </cell>
          <cell r="D20">
            <v>11</v>
          </cell>
          <cell r="F20">
            <v>1</v>
          </cell>
          <cell r="G20">
            <v>20</v>
          </cell>
        </row>
        <row r="21">
          <cell r="A21" t="str">
            <v>袋井市</v>
          </cell>
          <cell r="B21">
            <v>216</v>
          </cell>
          <cell r="C21">
            <v>37</v>
          </cell>
          <cell r="F21">
            <v>1</v>
          </cell>
          <cell r="G21">
            <v>38</v>
          </cell>
        </row>
        <row r="22">
          <cell r="A22" t="str">
            <v>下田市</v>
          </cell>
          <cell r="B22">
            <v>219</v>
          </cell>
          <cell r="C22">
            <v>3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11</v>
          </cell>
          <cell r="F23">
            <v>1</v>
          </cell>
          <cell r="G23">
            <v>12</v>
          </cell>
        </row>
        <row r="24">
          <cell r="A24" t="str">
            <v>湖西市</v>
          </cell>
          <cell r="B24">
            <v>221</v>
          </cell>
          <cell r="C24">
            <v>16</v>
          </cell>
          <cell r="D24">
            <v>16</v>
          </cell>
          <cell r="F24">
            <v>9</v>
          </cell>
          <cell r="G24">
            <v>41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12</v>
          </cell>
          <cell r="F27">
            <v>3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D28">
            <v>14</v>
          </cell>
          <cell r="G28">
            <v>20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G29">
            <v>9</v>
          </cell>
        </row>
        <row r="30">
          <cell r="A30" t="str">
            <v>南伊豆町</v>
          </cell>
          <cell r="B30">
            <v>304</v>
          </cell>
          <cell r="C30">
            <v>2</v>
          </cell>
          <cell r="G30">
            <v>2</v>
          </cell>
        </row>
        <row r="31">
          <cell r="A31" t="str">
            <v>函南町</v>
          </cell>
          <cell r="B31">
            <v>325</v>
          </cell>
          <cell r="C31">
            <v>8</v>
          </cell>
          <cell r="F31">
            <v>2</v>
          </cell>
          <cell r="G31">
            <v>10</v>
          </cell>
        </row>
        <row r="32">
          <cell r="A32" t="str">
            <v>清水町</v>
          </cell>
          <cell r="B32">
            <v>341</v>
          </cell>
          <cell r="C32">
            <v>4</v>
          </cell>
          <cell r="F32">
            <v>3</v>
          </cell>
          <cell r="G32">
            <v>7</v>
          </cell>
        </row>
        <row r="33">
          <cell r="A33" t="str">
            <v>長泉町</v>
          </cell>
          <cell r="B33">
            <v>342</v>
          </cell>
          <cell r="C33">
            <v>7</v>
          </cell>
          <cell r="G33">
            <v>7</v>
          </cell>
        </row>
        <row r="34">
          <cell r="A34" t="str">
            <v>小山町</v>
          </cell>
          <cell r="B34">
            <v>344</v>
          </cell>
          <cell r="C34">
            <v>2</v>
          </cell>
          <cell r="D34">
            <v>8</v>
          </cell>
          <cell r="G34">
            <v>10</v>
          </cell>
        </row>
        <row r="35">
          <cell r="A35" t="str">
            <v>吉田町</v>
          </cell>
          <cell r="B35">
            <v>424</v>
          </cell>
          <cell r="C35">
            <v>4</v>
          </cell>
          <cell r="F35">
            <v>5</v>
          </cell>
          <cell r="G35">
            <v>9</v>
          </cell>
        </row>
        <row r="36">
          <cell r="A36" t="str">
            <v>森町</v>
          </cell>
          <cell r="B36">
            <v>461</v>
          </cell>
          <cell r="C36">
            <v>2</v>
          </cell>
          <cell r="G36">
            <v>2</v>
          </cell>
        </row>
        <row r="37">
          <cell r="A37" t="str">
            <v>中央区</v>
          </cell>
          <cell r="B37">
            <v>138</v>
          </cell>
          <cell r="C37">
            <v>135</v>
          </cell>
          <cell r="D37">
            <v>170</v>
          </cell>
          <cell r="F37">
            <v>53</v>
          </cell>
          <cell r="G37">
            <v>358</v>
          </cell>
        </row>
        <row r="38">
          <cell r="A38" t="str">
            <v>浜名区</v>
          </cell>
          <cell r="B38">
            <v>139</v>
          </cell>
          <cell r="C38">
            <v>38</v>
          </cell>
          <cell r="D38">
            <v>18</v>
          </cell>
          <cell r="F38">
            <v>3</v>
          </cell>
          <cell r="G38">
            <v>59</v>
          </cell>
        </row>
        <row r="39">
          <cell r="A39" t="str">
            <v>天竜区</v>
          </cell>
          <cell r="B39">
            <v>140</v>
          </cell>
          <cell r="C39">
            <v>6</v>
          </cell>
          <cell r="F39">
            <v>2</v>
          </cell>
          <cell r="G39">
            <v>8</v>
          </cell>
        </row>
        <row r="40">
          <cell r="A40" t="str">
            <v>東伊豆町</v>
          </cell>
          <cell r="B40">
            <v>301</v>
          </cell>
          <cell r="C40">
            <v>1</v>
          </cell>
          <cell r="G40">
            <v>1</v>
          </cell>
        </row>
        <row r="41">
          <cell r="A41" t="str">
            <v>松崎町</v>
          </cell>
          <cell r="B41">
            <v>305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672</v>
          </cell>
          <cell r="D42">
            <v>391</v>
          </cell>
          <cell r="E42">
            <v>4</v>
          </cell>
          <cell r="F42">
            <v>314</v>
          </cell>
          <cell r="G42">
            <v>1381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46</v>
          </cell>
        </row>
        <row r="9">
          <cell r="A9" t="str">
            <v>中区</v>
          </cell>
          <cell r="B9">
            <v>131</v>
          </cell>
          <cell r="C9">
            <v>322</v>
          </cell>
        </row>
        <row r="10">
          <cell r="A10" t="str">
            <v>東区</v>
          </cell>
          <cell r="B10">
            <v>132</v>
          </cell>
          <cell r="C10">
            <v>166</v>
          </cell>
        </row>
        <row r="11">
          <cell r="A11" t="str">
            <v>南区</v>
          </cell>
          <cell r="B11">
            <v>134</v>
          </cell>
          <cell r="C11">
            <v>84</v>
          </cell>
        </row>
        <row r="12">
          <cell r="A12" t="str">
            <v>三島市</v>
          </cell>
          <cell r="B12">
            <v>206</v>
          </cell>
          <cell r="C12">
            <v>95</v>
          </cell>
        </row>
        <row r="13">
          <cell r="A13" t="str">
            <v>掛川市</v>
          </cell>
          <cell r="B13">
            <v>213</v>
          </cell>
          <cell r="C13">
            <v>42</v>
          </cell>
        </row>
        <row r="14">
          <cell r="A14" t="str">
            <v>藤枝市</v>
          </cell>
          <cell r="B14">
            <v>214</v>
          </cell>
          <cell r="C14">
            <v>56</v>
          </cell>
        </row>
        <row r="15">
          <cell r="A15" t="str">
            <v>袋井市</v>
          </cell>
          <cell r="B15">
            <v>216</v>
          </cell>
          <cell r="C15">
            <v>48</v>
          </cell>
        </row>
        <row r="16">
          <cell r="A16" t="str">
            <v>長泉町</v>
          </cell>
          <cell r="B16">
            <v>342</v>
          </cell>
          <cell r="C16">
            <v>55</v>
          </cell>
        </row>
        <row r="17">
          <cell r="A17" t="str">
            <v/>
          </cell>
          <cell r="B17" t="str">
            <v>総計</v>
          </cell>
          <cell r="C17">
            <v>914</v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531</v>
          </cell>
          <cell r="D6">
            <v>823</v>
          </cell>
          <cell r="E6">
            <v>37</v>
          </cell>
          <cell r="F6">
            <v>270</v>
          </cell>
          <cell r="G6">
            <v>1661</v>
          </cell>
        </row>
        <row r="7">
          <cell r="A7" t="str">
            <v>駿河区</v>
          </cell>
          <cell r="B7">
            <v>102</v>
          </cell>
          <cell r="C7">
            <v>436</v>
          </cell>
          <cell r="D7">
            <v>674</v>
          </cell>
          <cell r="E7">
            <v>3</v>
          </cell>
          <cell r="F7">
            <v>225</v>
          </cell>
          <cell r="G7">
            <v>1338</v>
          </cell>
        </row>
        <row r="8">
          <cell r="A8" t="str">
            <v>清水区</v>
          </cell>
          <cell r="B8">
            <v>103</v>
          </cell>
          <cell r="C8">
            <v>515</v>
          </cell>
          <cell r="D8">
            <v>458</v>
          </cell>
          <cell r="E8">
            <v>86</v>
          </cell>
          <cell r="F8">
            <v>174</v>
          </cell>
          <cell r="G8">
            <v>1233</v>
          </cell>
        </row>
        <row r="9">
          <cell r="A9" t="str">
            <v>中区</v>
          </cell>
          <cell r="B9">
            <v>131</v>
          </cell>
          <cell r="C9">
            <v>507</v>
          </cell>
          <cell r="D9">
            <v>997</v>
          </cell>
          <cell r="E9">
            <v>9</v>
          </cell>
          <cell r="F9">
            <v>536</v>
          </cell>
          <cell r="G9">
            <v>2049</v>
          </cell>
        </row>
        <row r="10">
          <cell r="A10" t="str">
            <v>東区</v>
          </cell>
          <cell r="B10">
            <v>132</v>
          </cell>
          <cell r="C10">
            <v>347</v>
          </cell>
          <cell r="D10">
            <v>186</v>
          </cell>
          <cell r="E10">
            <v>2</v>
          </cell>
          <cell r="F10">
            <v>279</v>
          </cell>
          <cell r="G10">
            <v>814</v>
          </cell>
        </row>
        <row r="11">
          <cell r="A11" t="str">
            <v>西区</v>
          </cell>
          <cell r="B11">
            <v>133</v>
          </cell>
          <cell r="C11">
            <v>285</v>
          </cell>
          <cell r="D11">
            <v>55</v>
          </cell>
          <cell r="F11">
            <v>85</v>
          </cell>
          <cell r="G11">
            <v>425</v>
          </cell>
        </row>
        <row r="12">
          <cell r="A12" t="str">
            <v>南区</v>
          </cell>
          <cell r="B12">
            <v>134</v>
          </cell>
          <cell r="C12">
            <v>305</v>
          </cell>
          <cell r="D12">
            <v>93</v>
          </cell>
          <cell r="E12">
            <v>1</v>
          </cell>
          <cell r="F12">
            <v>223</v>
          </cell>
          <cell r="G12">
            <v>622</v>
          </cell>
        </row>
        <row r="13">
          <cell r="A13" t="str">
            <v>北区</v>
          </cell>
          <cell r="B13">
            <v>135</v>
          </cell>
          <cell r="C13">
            <v>287</v>
          </cell>
          <cell r="D13">
            <v>156</v>
          </cell>
          <cell r="F13">
            <v>67</v>
          </cell>
          <cell r="G13">
            <v>510</v>
          </cell>
        </row>
        <row r="14">
          <cell r="A14" t="str">
            <v>浜北区</v>
          </cell>
          <cell r="B14">
            <v>136</v>
          </cell>
          <cell r="C14">
            <v>360</v>
          </cell>
          <cell r="D14">
            <v>123</v>
          </cell>
          <cell r="E14">
            <v>2</v>
          </cell>
          <cell r="F14">
            <v>121</v>
          </cell>
          <cell r="G14">
            <v>606</v>
          </cell>
        </row>
        <row r="15">
          <cell r="A15" t="str">
            <v>天竜区</v>
          </cell>
          <cell r="B15">
            <v>137</v>
          </cell>
          <cell r="C15">
            <v>46</v>
          </cell>
          <cell r="D15">
            <v>10</v>
          </cell>
          <cell r="F15">
            <v>13</v>
          </cell>
          <cell r="G15">
            <v>69</v>
          </cell>
        </row>
        <row r="16">
          <cell r="A16" t="str">
            <v>沼津市</v>
          </cell>
          <cell r="B16">
            <v>203</v>
          </cell>
          <cell r="C16">
            <v>366</v>
          </cell>
          <cell r="D16">
            <v>328</v>
          </cell>
          <cell r="E16">
            <v>4</v>
          </cell>
          <cell r="F16">
            <v>224</v>
          </cell>
          <cell r="G16">
            <v>922</v>
          </cell>
        </row>
        <row r="17">
          <cell r="A17" t="str">
            <v>熱海市</v>
          </cell>
          <cell r="B17">
            <v>205</v>
          </cell>
          <cell r="C17">
            <v>44</v>
          </cell>
          <cell r="D17">
            <v>59</v>
          </cell>
          <cell r="E17">
            <v>4</v>
          </cell>
          <cell r="F17">
            <v>1</v>
          </cell>
          <cell r="G17">
            <v>108</v>
          </cell>
        </row>
        <row r="18">
          <cell r="A18" t="str">
            <v>三島市</v>
          </cell>
          <cell r="B18">
            <v>206</v>
          </cell>
          <cell r="C18">
            <v>251</v>
          </cell>
          <cell r="D18">
            <v>115</v>
          </cell>
          <cell r="E18">
            <v>1</v>
          </cell>
          <cell r="F18">
            <v>184</v>
          </cell>
          <cell r="G18">
            <v>551</v>
          </cell>
        </row>
        <row r="19">
          <cell r="A19" t="str">
            <v>富士宮市</v>
          </cell>
          <cell r="B19">
            <v>207</v>
          </cell>
          <cell r="C19">
            <v>341</v>
          </cell>
          <cell r="D19">
            <v>278</v>
          </cell>
          <cell r="E19">
            <v>1</v>
          </cell>
          <cell r="F19">
            <v>118</v>
          </cell>
          <cell r="G19">
            <v>738</v>
          </cell>
        </row>
        <row r="20">
          <cell r="A20" t="str">
            <v>伊東市</v>
          </cell>
          <cell r="B20">
            <v>208</v>
          </cell>
          <cell r="C20">
            <v>130</v>
          </cell>
          <cell r="D20">
            <v>18</v>
          </cell>
          <cell r="E20">
            <v>5</v>
          </cell>
          <cell r="F20">
            <v>21</v>
          </cell>
          <cell r="G20">
            <v>174</v>
          </cell>
        </row>
        <row r="21">
          <cell r="A21" t="str">
            <v>島田市</v>
          </cell>
          <cell r="B21">
            <v>209</v>
          </cell>
          <cell r="C21">
            <v>296</v>
          </cell>
          <cell r="D21">
            <v>94</v>
          </cell>
          <cell r="E21">
            <v>4</v>
          </cell>
          <cell r="F21">
            <v>58</v>
          </cell>
          <cell r="G21">
            <v>452</v>
          </cell>
        </row>
        <row r="22">
          <cell r="A22" t="str">
            <v>富士市</v>
          </cell>
          <cell r="B22">
            <v>210</v>
          </cell>
          <cell r="C22">
            <v>673</v>
          </cell>
          <cell r="D22">
            <v>398</v>
          </cell>
          <cell r="E22">
            <v>4</v>
          </cell>
          <cell r="F22">
            <v>204</v>
          </cell>
          <cell r="G22">
            <v>1279</v>
          </cell>
        </row>
        <row r="23">
          <cell r="A23" t="str">
            <v>磐田市</v>
          </cell>
          <cell r="B23">
            <v>211</v>
          </cell>
          <cell r="C23">
            <v>468</v>
          </cell>
          <cell r="D23">
            <v>230</v>
          </cell>
          <cell r="E23">
            <v>11</v>
          </cell>
          <cell r="F23">
            <v>162</v>
          </cell>
          <cell r="G23">
            <v>871</v>
          </cell>
        </row>
        <row r="24">
          <cell r="A24" t="str">
            <v>焼津市</v>
          </cell>
          <cell r="B24">
            <v>212</v>
          </cell>
          <cell r="C24">
            <v>386</v>
          </cell>
          <cell r="D24">
            <v>152</v>
          </cell>
          <cell r="E24">
            <v>2</v>
          </cell>
          <cell r="F24">
            <v>134</v>
          </cell>
          <cell r="G24">
            <v>674</v>
          </cell>
        </row>
        <row r="25">
          <cell r="A25" t="str">
            <v>掛川市</v>
          </cell>
          <cell r="B25">
            <v>213</v>
          </cell>
          <cell r="C25">
            <v>358</v>
          </cell>
          <cell r="D25">
            <v>68</v>
          </cell>
          <cell r="E25">
            <v>4</v>
          </cell>
          <cell r="F25">
            <v>126</v>
          </cell>
          <cell r="G25">
            <v>556</v>
          </cell>
        </row>
        <row r="26">
          <cell r="A26" t="str">
            <v>藤枝市</v>
          </cell>
          <cell r="B26">
            <v>214</v>
          </cell>
          <cell r="C26">
            <v>372</v>
          </cell>
          <cell r="D26">
            <v>212</v>
          </cell>
          <cell r="E26">
            <v>2</v>
          </cell>
          <cell r="F26">
            <v>138</v>
          </cell>
          <cell r="G26">
            <v>724</v>
          </cell>
        </row>
        <row r="27">
          <cell r="A27" t="str">
            <v>御殿場市</v>
          </cell>
          <cell r="B27">
            <v>215</v>
          </cell>
          <cell r="C27">
            <v>186</v>
          </cell>
          <cell r="D27">
            <v>249</v>
          </cell>
          <cell r="E27">
            <v>1</v>
          </cell>
          <cell r="F27">
            <v>78</v>
          </cell>
          <cell r="G27">
            <v>514</v>
          </cell>
        </row>
        <row r="28">
          <cell r="A28" t="str">
            <v>袋井市</v>
          </cell>
          <cell r="B28">
            <v>216</v>
          </cell>
          <cell r="C28">
            <v>260</v>
          </cell>
          <cell r="D28">
            <v>77</v>
          </cell>
          <cell r="E28">
            <v>2</v>
          </cell>
          <cell r="F28">
            <v>126</v>
          </cell>
          <cell r="G28">
            <v>465</v>
          </cell>
        </row>
        <row r="29">
          <cell r="A29" t="str">
            <v>下田市</v>
          </cell>
          <cell r="B29">
            <v>219</v>
          </cell>
          <cell r="C29">
            <v>30</v>
          </cell>
          <cell r="F29">
            <v>1</v>
          </cell>
          <cell r="G29">
            <v>31</v>
          </cell>
        </row>
        <row r="30">
          <cell r="A30" t="str">
            <v>裾野市</v>
          </cell>
          <cell r="B30">
            <v>220</v>
          </cell>
          <cell r="C30">
            <v>122</v>
          </cell>
          <cell r="D30">
            <v>35</v>
          </cell>
          <cell r="E30">
            <v>2</v>
          </cell>
          <cell r="F30">
            <v>58</v>
          </cell>
          <cell r="G30">
            <v>217</v>
          </cell>
        </row>
        <row r="31">
          <cell r="A31" t="str">
            <v>湖西市</v>
          </cell>
          <cell r="B31">
            <v>221</v>
          </cell>
          <cell r="C31">
            <v>116</v>
          </cell>
          <cell r="D31">
            <v>83</v>
          </cell>
          <cell r="E31">
            <v>1</v>
          </cell>
          <cell r="F31">
            <v>19</v>
          </cell>
          <cell r="G31">
            <v>219</v>
          </cell>
        </row>
        <row r="32">
          <cell r="A32" t="str">
            <v>伊豆市</v>
          </cell>
          <cell r="B32">
            <v>222</v>
          </cell>
          <cell r="C32">
            <v>48</v>
          </cell>
          <cell r="D32">
            <v>22</v>
          </cell>
          <cell r="F32">
            <v>3</v>
          </cell>
          <cell r="G32">
            <v>73</v>
          </cell>
        </row>
        <row r="33">
          <cell r="A33" t="str">
            <v>御前崎市</v>
          </cell>
          <cell r="B33">
            <v>223</v>
          </cell>
          <cell r="C33">
            <v>88</v>
          </cell>
          <cell r="D33">
            <v>8</v>
          </cell>
          <cell r="F33">
            <v>3</v>
          </cell>
          <cell r="G33">
            <v>99</v>
          </cell>
        </row>
        <row r="34">
          <cell r="A34" t="str">
            <v>菊川市</v>
          </cell>
          <cell r="B34">
            <v>224</v>
          </cell>
          <cell r="C34">
            <v>128</v>
          </cell>
          <cell r="D34">
            <v>46</v>
          </cell>
          <cell r="E34">
            <v>1</v>
          </cell>
          <cell r="F34">
            <v>17</v>
          </cell>
          <cell r="G34">
            <v>192</v>
          </cell>
        </row>
        <row r="35">
          <cell r="A35" t="str">
            <v>伊豆の国市</v>
          </cell>
          <cell r="B35">
            <v>225</v>
          </cell>
          <cell r="C35">
            <v>92</v>
          </cell>
          <cell r="D35">
            <v>73</v>
          </cell>
          <cell r="F35">
            <v>33</v>
          </cell>
          <cell r="G35">
            <v>198</v>
          </cell>
        </row>
        <row r="36">
          <cell r="A36" t="str">
            <v>牧之原市</v>
          </cell>
          <cell r="B36">
            <v>226</v>
          </cell>
          <cell r="C36">
            <v>78</v>
          </cell>
          <cell r="D36">
            <v>8</v>
          </cell>
          <cell r="E36">
            <v>1</v>
          </cell>
          <cell r="F36">
            <v>12</v>
          </cell>
          <cell r="G36">
            <v>99</v>
          </cell>
        </row>
        <row r="37">
          <cell r="A37" t="str">
            <v>河津町</v>
          </cell>
          <cell r="B37">
            <v>302</v>
          </cell>
          <cell r="C37">
            <v>11</v>
          </cell>
          <cell r="D37">
            <v>1</v>
          </cell>
          <cell r="G37">
            <v>12</v>
          </cell>
        </row>
        <row r="38">
          <cell r="A38" t="str">
            <v>南伊豆町</v>
          </cell>
          <cell r="B38">
            <v>304</v>
          </cell>
          <cell r="C38">
            <v>13</v>
          </cell>
          <cell r="D38">
            <v>3</v>
          </cell>
          <cell r="G38">
            <v>16</v>
          </cell>
        </row>
        <row r="39">
          <cell r="A39" t="str">
            <v>松崎町</v>
          </cell>
          <cell r="B39">
            <v>305</v>
          </cell>
          <cell r="C39">
            <v>6</v>
          </cell>
          <cell r="G39">
            <v>6</v>
          </cell>
        </row>
        <row r="40">
          <cell r="A40" t="str">
            <v>函南町</v>
          </cell>
          <cell r="B40">
            <v>325</v>
          </cell>
          <cell r="C40">
            <v>78</v>
          </cell>
          <cell r="E40">
            <v>1</v>
          </cell>
          <cell r="F40">
            <v>30</v>
          </cell>
          <cell r="G40">
            <v>109</v>
          </cell>
        </row>
        <row r="41">
          <cell r="A41" t="str">
            <v>清水町</v>
          </cell>
          <cell r="B41">
            <v>341</v>
          </cell>
          <cell r="C41">
            <v>71</v>
          </cell>
          <cell r="D41">
            <v>30</v>
          </cell>
          <cell r="F41">
            <v>51</v>
          </cell>
          <cell r="G41">
            <v>152</v>
          </cell>
        </row>
        <row r="42">
          <cell r="A42" t="str">
            <v>長泉町</v>
          </cell>
          <cell r="B42">
            <v>342</v>
          </cell>
          <cell r="C42">
            <v>136</v>
          </cell>
          <cell r="D42">
            <v>145</v>
          </cell>
          <cell r="F42">
            <v>104</v>
          </cell>
          <cell r="G42">
            <v>385</v>
          </cell>
        </row>
        <row r="43">
          <cell r="A43" t="str">
            <v>小山町</v>
          </cell>
          <cell r="B43">
            <v>344</v>
          </cell>
          <cell r="C43">
            <v>39</v>
          </cell>
          <cell r="D43">
            <v>7</v>
          </cell>
          <cell r="F43">
            <v>7</v>
          </cell>
          <cell r="G43">
            <v>53</v>
          </cell>
        </row>
        <row r="44">
          <cell r="A44" t="str">
            <v>吉田町</v>
          </cell>
          <cell r="B44">
            <v>424</v>
          </cell>
          <cell r="C44">
            <v>85</v>
          </cell>
          <cell r="E44">
            <v>2</v>
          </cell>
          <cell r="F44">
            <v>33</v>
          </cell>
          <cell r="G44">
            <v>120</v>
          </cell>
        </row>
        <row r="45">
          <cell r="A45" t="str">
            <v>森町</v>
          </cell>
          <cell r="B45">
            <v>461</v>
          </cell>
          <cell r="C45">
            <v>48</v>
          </cell>
          <cell r="D45">
            <v>8</v>
          </cell>
          <cell r="F45">
            <v>3</v>
          </cell>
          <cell r="G45">
            <v>59</v>
          </cell>
        </row>
        <row r="46">
          <cell r="A46" t="str">
            <v>西伊豆町</v>
          </cell>
          <cell r="B46">
            <v>306</v>
          </cell>
          <cell r="C46">
            <v>8</v>
          </cell>
          <cell r="E46">
            <v>1</v>
          </cell>
          <cell r="G46">
            <v>9</v>
          </cell>
        </row>
        <row r="47">
          <cell r="A47" t="str">
            <v>東伊豆町</v>
          </cell>
          <cell r="B47">
            <v>301</v>
          </cell>
          <cell r="C47">
            <v>6</v>
          </cell>
          <cell r="D47">
            <v>1</v>
          </cell>
          <cell r="E47">
            <v>1</v>
          </cell>
          <cell r="G47">
            <v>8</v>
          </cell>
        </row>
        <row r="48">
          <cell r="A48" t="str">
            <v>川根本町</v>
          </cell>
          <cell r="B48">
            <v>429</v>
          </cell>
          <cell r="C48">
            <v>3</v>
          </cell>
          <cell r="G48">
            <v>3</v>
          </cell>
        </row>
        <row r="49">
          <cell r="A49" t="str">
            <v/>
          </cell>
          <cell r="B49" t="str">
            <v>総計</v>
          </cell>
          <cell r="C49">
            <v>8956</v>
          </cell>
          <cell r="D49">
            <v>6323</v>
          </cell>
          <cell r="E49">
            <v>195</v>
          </cell>
          <cell r="F49">
            <v>3941</v>
          </cell>
          <cell r="G49">
            <v>19415</v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49</v>
          </cell>
          <cell r="D6">
            <v>2</v>
          </cell>
          <cell r="F6">
            <v>15</v>
          </cell>
          <cell r="G6">
            <v>66</v>
          </cell>
        </row>
        <row r="7">
          <cell r="A7" t="str">
            <v>駿河区</v>
          </cell>
          <cell r="B7">
            <v>102</v>
          </cell>
          <cell r="C7">
            <v>26</v>
          </cell>
          <cell r="D7">
            <v>28</v>
          </cell>
          <cell r="F7">
            <v>17</v>
          </cell>
          <cell r="G7">
            <v>71</v>
          </cell>
        </row>
        <row r="8">
          <cell r="A8" t="str">
            <v>清水区</v>
          </cell>
          <cell r="B8">
            <v>103</v>
          </cell>
          <cell r="C8">
            <v>46</v>
          </cell>
          <cell r="D8">
            <v>59</v>
          </cell>
          <cell r="F8">
            <v>6</v>
          </cell>
          <cell r="G8">
            <v>111</v>
          </cell>
        </row>
        <row r="9">
          <cell r="A9" t="str">
            <v>沼津市</v>
          </cell>
          <cell r="B9">
            <v>203</v>
          </cell>
          <cell r="C9">
            <v>14</v>
          </cell>
          <cell r="D9">
            <v>7</v>
          </cell>
          <cell r="F9">
            <v>17</v>
          </cell>
          <cell r="G9">
            <v>38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16</v>
          </cell>
          <cell r="F11">
            <v>9</v>
          </cell>
          <cell r="G11">
            <v>25</v>
          </cell>
        </row>
        <row r="12">
          <cell r="A12" t="str">
            <v>富士宮市</v>
          </cell>
          <cell r="B12">
            <v>207</v>
          </cell>
          <cell r="C12">
            <v>28</v>
          </cell>
          <cell r="D12">
            <v>35</v>
          </cell>
          <cell r="F12">
            <v>6</v>
          </cell>
          <cell r="G12">
            <v>69</v>
          </cell>
        </row>
        <row r="13">
          <cell r="A13" t="str">
            <v>伊東市</v>
          </cell>
          <cell r="B13">
            <v>208</v>
          </cell>
          <cell r="C13">
            <v>15</v>
          </cell>
          <cell r="G13">
            <v>15</v>
          </cell>
        </row>
        <row r="14">
          <cell r="A14" t="str">
            <v>島田市</v>
          </cell>
          <cell r="B14">
            <v>209</v>
          </cell>
          <cell r="C14">
            <v>28</v>
          </cell>
          <cell r="D14">
            <v>8</v>
          </cell>
          <cell r="F14">
            <v>6</v>
          </cell>
          <cell r="G14">
            <v>42</v>
          </cell>
        </row>
        <row r="15">
          <cell r="A15" t="str">
            <v>富士市</v>
          </cell>
          <cell r="B15">
            <v>210</v>
          </cell>
          <cell r="C15">
            <v>55</v>
          </cell>
          <cell r="D15">
            <v>8</v>
          </cell>
          <cell r="E15">
            <v>1</v>
          </cell>
          <cell r="F15">
            <v>13</v>
          </cell>
          <cell r="G15">
            <v>77</v>
          </cell>
        </row>
        <row r="16">
          <cell r="A16" t="str">
            <v>磐田市</v>
          </cell>
          <cell r="B16">
            <v>211</v>
          </cell>
          <cell r="C16">
            <v>40</v>
          </cell>
          <cell r="D16">
            <v>6</v>
          </cell>
          <cell r="F16">
            <v>6</v>
          </cell>
          <cell r="G16">
            <v>52</v>
          </cell>
        </row>
        <row r="17">
          <cell r="A17" t="str">
            <v>焼津市</v>
          </cell>
          <cell r="B17">
            <v>212</v>
          </cell>
          <cell r="C17">
            <v>38</v>
          </cell>
          <cell r="D17">
            <v>8</v>
          </cell>
          <cell r="F17">
            <v>6</v>
          </cell>
          <cell r="G17">
            <v>52</v>
          </cell>
        </row>
        <row r="18">
          <cell r="A18" t="str">
            <v>掛川市</v>
          </cell>
          <cell r="B18">
            <v>213</v>
          </cell>
          <cell r="C18">
            <v>36</v>
          </cell>
          <cell r="D18">
            <v>12</v>
          </cell>
          <cell r="F18">
            <v>10</v>
          </cell>
          <cell r="G18">
            <v>58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4</v>
          </cell>
          <cell r="E19">
            <v>1</v>
          </cell>
          <cell r="F19">
            <v>6</v>
          </cell>
          <cell r="G19">
            <v>44</v>
          </cell>
        </row>
        <row r="20">
          <cell r="A20" t="str">
            <v>御殿場市</v>
          </cell>
          <cell r="B20">
            <v>215</v>
          </cell>
          <cell r="C20">
            <v>18</v>
          </cell>
          <cell r="F20">
            <v>9</v>
          </cell>
          <cell r="G20">
            <v>27</v>
          </cell>
        </row>
        <row r="21">
          <cell r="A21" t="str">
            <v>袋井市</v>
          </cell>
          <cell r="B21">
            <v>216</v>
          </cell>
          <cell r="C21">
            <v>23</v>
          </cell>
          <cell r="D21">
            <v>12</v>
          </cell>
          <cell r="F21">
            <v>11</v>
          </cell>
          <cell r="G21">
            <v>46</v>
          </cell>
        </row>
        <row r="22">
          <cell r="A22" t="str">
            <v>下田市</v>
          </cell>
          <cell r="B22">
            <v>219</v>
          </cell>
          <cell r="C22">
            <v>3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12</v>
          </cell>
          <cell r="D23">
            <v>24</v>
          </cell>
          <cell r="F23">
            <v>4</v>
          </cell>
          <cell r="G23">
            <v>40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2</v>
          </cell>
          <cell r="F24">
            <v>7</v>
          </cell>
          <cell r="G24">
            <v>19</v>
          </cell>
        </row>
        <row r="25">
          <cell r="A25" t="str">
            <v>伊豆市</v>
          </cell>
          <cell r="B25">
            <v>222</v>
          </cell>
          <cell r="C25">
            <v>8</v>
          </cell>
          <cell r="G25">
            <v>8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5</v>
          </cell>
          <cell r="G27">
            <v>5</v>
          </cell>
        </row>
        <row r="28">
          <cell r="A28" t="str">
            <v>伊豆の国市</v>
          </cell>
          <cell r="B28">
            <v>225</v>
          </cell>
          <cell r="C28">
            <v>15</v>
          </cell>
          <cell r="G28">
            <v>15</v>
          </cell>
        </row>
        <row r="29">
          <cell r="A29" t="str">
            <v>牧之原市</v>
          </cell>
          <cell r="B29">
            <v>226</v>
          </cell>
          <cell r="C29">
            <v>1</v>
          </cell>
          <cell r="G29">
            <v>1</v>
          </cell>
        </row>
        <row r="30">
          <cell r="A30" t="str">
            <v>東伊豆町</v>
          </cell>
          <cell r="B30">
            <v>301</v>
          </cell>
          <cell r="C30">
            <v>1</v>
          </cell>
          <cell r="E30">
            <v>1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6</v>
          </cell>
          <cell r="F32">
            <v>1</v>
          </cell>
          <cell r="G32">
            <v>7</v>
          </cell>
        </row>
        <row r="33">
          <cell r="A33" t="str">
            <v>清水町</v>
          </cell>
          <cell r="B33">
            <v>341</v>
          </cell>
          <cell r="C33">
            <v>5</v>
          </cell>
          <cell r="G33">
            <v>5</v>
          </cell>
        </row>
        <row r="34">
          <cell r="A34" t="str">
            <v>長泉町</v>
          </cell>
          <cell r="B34">
            <v>342</v>
          </cell>
          <cell r="C34">
            <v>8</v>
          </cell>
          <cell r="D34">
            <v>12</v>
          </cell>
          <cell r="F34">
            <v>2</v>
          </cell>
          <cell r="G34">
            <v>22</v>
          </cell>
        </row>
        <row r="35">
          <cell r="A35" t="str">
            <v>小山町</v>
          </cell>
          <cell r="B35">
            <v>344</v>
          </cell>
          <cell r="C35">
            <v>4</v>
          </cell>
          <cell r="G35">
            <v>4</v>
          </cell>
        </row>
        <row r="36">
          <cell r="A36" t="str">
            <v>吉田町</v>
          </cell>
          <cell r="B36">
            <v>424</v>
          </cell>
          <cell r="C36">
            <v>6</v>
          </cell>
          <cell r="F36">
            <v>2</v>
          </cell>
          <cell r="G36">
            <v>8</v>
          </cell>
        </row>
        <row r="37">
          <cell r="A37" t="str">
            <v>森町</v>
          </cell>
          <cell r="B37">
            <v>461</v>
          </cell>
          <cell r="C37">
            <v>7</v>
          </cell>
          <cell r="G37">
            <v>7</v>
          </cell>
        </row>
        <row r="38">
          <cell r="A38" t="str">
            <v>中央区</v>
          </cell>
          <cell r="B38">
            <v>138</v>
          </cell>
          <cell r="C38">
            <v>127</v>
          </cell>
          <cell r="D38">
            <v>106</v>
          </cell>
          <cell r="E38">
            <v>1</v>
          </cell>
          <cell r="F38">
            <v>63</v>
          </cell>
          <cell r="G38">
            <v>297</v>
          </cell>
        </row>
        <row r="39">
          <cell r="A39" t="str">
            <v>浜名区</v>
          </cell>
          <cell r="B39">
            <v>139</v>
          </cell>
          <cell r="C39">
            <v>48</v>
          </cell>
          <cell r="D39">
            <v>2</v>
          </cell>
          <cell r="F39">
            <v>14</v>
          </cell>
          <cell r="G39">
            <v>64</v>
          </cell>
        </row>
        <row r="40">
          <cell r="A40" t="str">
            <v>天竜区</v>
          </cell>
          <cell r="B40">
            <v>140</v>
          </cell>
          <cell r="C40">
            <v>5</v>
          </cell>
          <cell r="G40">
            <v>5</v>
          </cell>
        </row>
        <row r="41">
          <cell r="A41" t="str">
            <v>西伊豆町</v>
          </cell>
          <cell r="B41">
            <v>306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747</v>
          </cell>
          <cell r="D42">
            <v>335</v>
          </cell>
          <cell r="E42">
            <v>4</v>
          </cell>
          <cell r="F42">
            <v>230</v>
          </cell>
          <cell r="G42">
            <v>1316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40</v>
          </cell>
          <cell r="D6">
            <v>70</v>
          </cell>
          <cell r="F6">
            <v>7</v>
          </cell>
          <cell r="G6">
            <v>117</v>
          </cell>
        </row>
        <row r="7">
          <cell r="A7" t="str">
            <v>駿河区</v>
          </cell>
          <cell r="B7">
            <v>102</v>
          </cell>
          <cell r="C7">
            <v>41</v>
          </cell>
          <cell r="D7">
            <v>74</v>
          </cell>
          <cell r="E7">
            <v>1</v>
          </cell>
          <cell r="F7">
            <v>6</v>
          </cell>
          <cell r="G7">
            <v>122</v>
          </cell>
        </row>
        <row r="8">
          <cell r="A8" t="str">
            <v>清水区</v>
          </cell>
          <cell r="B8">
            <v>103</v>
          </cell>
          <cell r="C8">
            <v>45</v>
          </cell>
          <cell r="D8">
            <v>47</v>
          </cell>
          <cell r="E8">
            <v>1</v>
          </cell>
          <cell r="F8">
            <v>19</v>
          </cell>
          <cell r="G8">
            <v>112</v>
          </cell>
        </row>
        <row r="9">
          <cell r="A9" t="str">
            <v>沼津市</v>
          </cell>
          <cell r="B9">
            <v>203</v>
          </cell>
          <cell r="C9">
            <v>21</v>
          </cell>
          <cell r="D9">
            <v>17</v>
          </cell>
          <cell r="F9">
            <v>5</v>
          </cell>
          <cell r="G9">
            <v>43</v>
          </cell>
        </row>
        <row r="10">
          <cell r="A10" t="str">
            <v>熱海市</v>
          </cell>
          <cell r="B10">
            <v>205</v>
          </cell>
          <cell r="C10">
            <v>7</v>
          </cell>
          <cell r="D10">
            <v>15</v>
          </cell>
          <cell r="G10">
            <v>22</v>
          </cell>
        </row>
        <row r="11">
          <cell r="A11" t="str">
            <v>三島市</v>
          </cell>
          <cell r="B11">
            <v>206</v>
          </cell>
          <cell r="C11">
            <v>33</v>
          </cell>
          <cell r="F11">
            <v>2</v>
          </cell>
          <cell r="G11">
            <v>35</v>
          </cell>
        </row>
        <row r="12">
          <cell r="A12" t="str">
            <v>富士宮市</v>
          </cell>
          <cell r="B12">
            <v>207</v>
          </cell>
          <cell r="C12">
            <v>37</v>
          </cell>
          <cell r="D12">
            <v>36</v>
          </cell>
          <cell r="F12">
            <v>8</v>
          </cell>
          <cell r="G12">
            <v>81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D13">
            <v>1</v>
          </cell>
          <cell r="E13">
            <v>1</v>
          </cell>
          <cell r="F13">
            <v>2</v>
          </cell>
          <cell r="G13">
            <v>11</v>
          </cell>
        </row>
        <row r="14">
          <cell r="A14" t="str">
            <v>島田市</v>
          </cell>
          <cell r="B14">
            <v>209</v>
          </cell>
          <cell r="C14">
            <v>19</v>
          </cell>
          <cell r="F14">
            <v>1</v>
          </cell>
          <cell r="G14">
            <v>20</v>
          </cell>
        </row>
        <row r="15">
          <cell r="A15" t="str">
            <v>富士市</v>
          </cell>
          <cell r="B15">
            <v>210</v>
          </cell>
          <cell r="C15">
            <v>60</v>
          </cell>
          <cell r="D15">
            <v>52</v>
          </cell>
          <cell r="F15">
            <v>19</v>
          </cell>
          <cell r="G15">
            <v>131</v>
          </cell>
        </row>
        <row r="16">
          <cell r="A16" t="str">
            <v>磐田市</v>
          </cell>
          <cell r="B16">
            <v>211</v>
          </cell>
          <cell r="C16">
            <v>47</v>
          </cell>
          <cell r="D16">
            <v>12</v>
          </cell>
          <cell r="F16">
            <v>14</v>
          </cell>
          <cell r="G16">
            <v>73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34</v>
          </cell>
          <cell r="F17">
            <v>9</v>
          </cell>
          <cell r="G17">
            <v>72</v>
          </cell>
        </row>
        <row r="18">
          <cell r="A18" t="str">
            <v>掛川市</v>
          </cell>
          <cell r="B18">
            <v>213</v>
          </cell>
          <cell r="C18">
            <v>25</v>
          </cell>
          <cell r="D18">
            <v>24</v>
          </cell>
          <cell r="G18">
            <v>49</v>
          </cell>
        </row>
        <row r="19">
          <cell r="A19" t="str">
            <v>藤枝市</v>
          </cell>
          <cell r="B19">
            <v>214</v>
          </cell>
          <cell r="C19">
            <v>39</v>
          </cell>
          <cell r="D19">
            <v>26</v>
          </cell>
          <cell r="F19">
            <v>3</v>
          </cell>
          <cell r="G19">
            <v>68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18</v>
          </cell>
          <cell r="F20">
            <v>1</v>
          </cell>
          <cell r="G20">
            <v>28</v>
          </cell>
        </row>
        <row r="21">
          <cell r="A21" t="str">
            <v>袋井市</v>
          </cell>
          <cell r="B21">
            <v>216</v>
          </cell>
          <cell r="C21">
            <v>19</v>
          </cell>
          <cell r="D21">
            <v>10</v>
          </cell>
          <cell r="E21">
            <v>1</v>
          </cell>
          <cell r="F21">
            <v>5</v>
          </cell>
          <cell r="G21">
            <v>35</v>
          </cell>
        </row>
        <row r="22">
          <cell r="A22" t="str">
            <v>裾野市</v>
          </cell>
          <cell r="B22">
            <v>220</v>
          </cell>
          <cell r="C22">
            <v>12</v>
          </cell>
          <cell r="D22">
            <v>9</v>
          </cell>
          <cell r="F22">
            <v>1</v>
          </cell>
          <cell r="G22">
            <v>22</v>
          </cell>
        </row>
        <row r="23">
          <cell r="A23" t="str">
            <v>湖西市</v>
          </cell>
          <cell r="B23">
            <v>221</v>
          </cell>
          <cell r="C23">
            <v>16</v>
          </cell>
          <cell r="D23">
            <v>22</v>
          </cell>
          <cell r="F23">
            <v>5</v>
          </cell>
          <cell r="G23">
            <v>43</v>
          </cell>
        </row>
        <row r="24">
          <cell r="A24" t="str">
            <v>伊豆市</v>
          </cell>
          <cell r="B24">
            <v>222</v>
          </cell>
          <cell r="C24">
            <v>7</v>
          </cell>
          <cell r="F24">
            <v>2</v>
          </cell>
          <cell r="G24">
            <v>9</v>
          </cell>
        </row>
        <row r="25">
          <cell r="A25" t="str">
            <v>御前崎市</v>
          </cell>
          <cell r="B25">
            <v>223</v>
          </cell>
          <cell r="C25">
            <v>8</v>
          </cell>
          <cell r="G25">
            <v>8</v>
          </cell>
        </row>
        <row r="26">
          <cell r="A26" t="str">
            <v>菊川市</v>
          </cell>
          <cell r="B26">
            <v>224</v>
          </cell>
          <cell r="C26">
            <v>9</v>
          </cell>
          <cell r="F26">
            <v>2</v>
          </cell>
          <cell r="G26">
            <v>11</v>
          </cell>
        </row>
        <row r="27">
          <cell r="A27" t="str">
            <v>伊豆の国市</v>
          </cell>
          <cell r="B27">
            <v>225</v>
          </cell>
          <cell r="C27">
            <v>11</v>
          </cell>
          <cell r="D27">
            <v>8</v>
          </cell>
          <cell r="F27">
            <v>1</v>
          </cell>
          <cell r="G27">
            <v>20</v>
          </cell>
        </row>
        <row r="28">
          <cell r="A28" t="str">
            <v>牧之原市</v>
          </cell>
          <cell r="B28">
            <v>226</v>
          </cell>
          <cell r="C28">
            <v>11</v>
          </cell>
          <cell r="F28">
            <v>1</v>
          </cell>
          <cell r="G28">
            <v>12</v>
          </cell>
        </row>
        <row r="29">
          <cell r="A29" t="str">
            <v>河津町</v>
          </cell>
          <cell r="B29">
            <v>302</v>
          </cell>
          <cell r="C29">
            <v>3</v>
          </cell>
          <cell r="G29">
            <v>3</v>
          </cell>
        </row>
        <row r="30">
          <cell r="A30" t="str">
            <v>函南町</v>
          </cell>
          <cell r="B30">
            <v>325</v>
          </cell>
          <cell r="C30">
            <v>6</v>
          </cell>
          <cell r="F30">
            <v>2</v>
          </cell>
          <cell r="G30">
            <v>8</v>
          </cell>
        </row>
        <row r="31">
          <cell r="A31" t="str">
            <v>清水町</v>
          </cell>
          <cell r="B31">
            <v>341</v>
          </cell>
          <cell r="C31">
            <v>5</v>
          </cell>
          <cell r="D31">
            <v>8</v>
          </cell>
          <cell r="F31">
            <v>12</v>
          </cell>
          <cell r="G31">
            <v>25</v>
          </cell>
        </row>
        <row r="32">
          <cell r="A32" t="str">
            <v>長泉町</v>
          </cell>
          <cell r="B32">
            <v>342</v>
          </cell>
          <cell r="C32">
            <v>5</v>
          </cell>
          <cell r="D32">
            <v>25</v>
          </cell>
          <cell r="F32">
            <v>1</v>
          </cell>
          <cell r="G32">
            <v>31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F33">
            <v>1</v>
          </cell>
          <cell r="G33">
            <v>5</v>
          </cell>
        </row>
        <row r="34">
          <cell r="A34" t="str">
            <v>吉田町</v>
          </cell>
          <cell r="B34">
            <v>424</v>
          </cell>
          <cell r="C34">
            <v>6</v>
          </cell>
          <cell r="G34">
            <v>6</v>
          </cell>
        </row>
        <row r="35">
          <cell r="A35" t="str">
            <v>森町</v>
          </cell>
          <cell r="B35">
            <v>461</v>
          </cell>
          <cell r="C35">
            <v>3</v>
          </cell>
          <cell r="G35">
            <v>3</v>
          </cell>
        </row>
        <row r="36">
          <cell r="A36" t="str">
            <v>中央区</v>
          </cell>
          <cell r="B36">
            <v>138</v>
          </cell>
          <cell r="C36">
            <v>158</v>
          </cell>
          <cell r="D36">
            <v>146</v>
          </cell>
          <cell r="E36">
            <v>1</v>
          </cell>
          <cell r="F36">
            <v>46</v>
          </cell>
          <cell r="G36">
            <v>351</v>
          </cell>
        </row>
        <row r="37">
          <cell r="A37" t="str">
            <v>浜名区</v>
          </cell>
          <cell r="B37">
            <v>139</v>
          </cell>
          <cell r="C37">
            <v>42</v>
          </cell>
          <cell r="D37">
            <v>2</v>
          </cell>
          <cell r="F37">
            <v>12</v>
          </cell>
          <cell r="G37">
            <v>56</v>
          </cell>
        </row>
        <row r="38">
          <cell r="A38" t="str">
            <v>天竜区</v>
          </cell>
          <cell r="B38">
            <v>140</v>
          </cell>
          <cell r="C38">
            <v>4</v>
          </cell>
          <cell r="G38">
            <v>4</v>
          </cell>
        </row>
        <row r="39">
          <cell r="A39" t="str">
            <v>西伊豆町</v>
          </cell>
          <cell r="B39">
            <v>306</v>
          </cell>
          <cell r="C39">
            <v>2</v>
          </cell>
          <cell r="G39">
            <v>2</v>
          </cell>
        </row>
        <row r="40">
          <cell r="A40" t="str">
            <v/>
          </cell>
          <cell r="B40" t="str">
            <v>総計</v>
          </cell>
          <cell r="C40">
            <v>790</v>
          </cell>
          <cell r="D40">
            <v>656</v>
          </cell>
          <cell r="E40">
            <v>5</v>
          </cell>
          <cell r="F40">
            <v>187</v>
          </cell>
          <cell r="G40">
            <v>1638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熱海市</v>
          </cell>
          <cell r="B8">
            <v>205</v>
          </cell>
          <cell r="C8">
            <v>40</v>
          </cell>
        </row>
        <row r="9">
          <cell r="A9" t="str">
            <v/>
          </cell>
          <cell r="B9" t="str">
            <v>総計</v>
          </cell>
          <cell r="C9">
            <v>40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60</v>
          </cell>
          <cell r="D6">
            <v>22</v>
          </cell>
          <cell r="F6">
            <v>19</v>
          </cell>
          <cell r="G6">
            <v>101</v>
          </cell>
        </row>
        <row r="7">
          <cell r="A7" t="str">
            <v>駿河区</v>
          </cell>
          <cell r="B7">
            <v>102</v>
          </cell>
          <cell r="C7">
            <v>24</v>
          </cell>
          <cell r="D7">
            <v>1</v>
          </cell>
          <cell r="E7">
            <v>1</v>
          </cell>
          <cell r="F7">
            <v>8</v>
          </cell>
          <cell r="G7">
            <v>34</v>
          </cell>
        </row>
        <row r="8">
          <cell r="A8" t="str">
            <v>清水区</v>
          </cell>
          <cell r="B8">
            <v>103</v>
          </cell>
          <cell r="C8">
            <v>34</v>
          </cell>
          <cell r="F8">
            <v>14</v>
          </cell>
          <cell r="G8">
            <v>48</v>
          </cell>
        </row>
        <row r="9">
          <cell r="A9" t="str">
            <v>沼津市</v>
          </cell>
          <cell r="B9">
            <v>203</v>
          </cell>
          <cell r="C9">
            <v>35</v>
          </cell>
          <cell r="D9">
            <v>26</v>
          </cell>
          <cell r="E9">
            <v>1</v>
          </cell>
          <cell r="F9">
            <v>18</v>
          </cell>
          <cell r="G9">
            <v>80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F10">
            <v>41</v>
          </cell>
          <cell r="G10">
            <v>44</v>
          </cell>
        </row>
        <row r="11">
          <cell r="A11" t="str">
            <v>三島市</v>
          </cell>
          <cell r="B11">
            <v>206</v>
          </cell>
          <cell r="C11">
            <v>19</v>
          </cell>
          <cell r="F11">
            <v>2</v>
          </cell>
          <cell r="G11">
            <v>21</v>
          </cell>
        </row>
        <row r="12">
          <cell r="A12" t="str">
            <v>富士宮市</v>
          </cell>
          <cell r="B12">
            <v>207</v>
          </cell>
          <cell r="C12">
            <v>27</v>
          </cell>
          <cell r="D12">
            <v>18</v>
          </cell>
          <cell r="E12">
            <v>1</v>
          </cell>
          <cell r="F12">
            <v>13</v>
          </cell>
          <cell r="G12">
            <v>59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E13">
            <v>1</v>
          </cell>
          <cell r="F13">
            <v>3</v>
          </cell>
          <cell r="G13">
            <v>14</v>
          </cell>
        </row>
        <row r="14">
          <cell r="A14" t="str">
            <v>島田市</v>
          </cell>
          <cell r="B14">
            <v>209</v>
          </cell>
          <cell r="C14">
            <v>24</v>
          </cell>
          <cell r="F14">
            <v>5</v>
          </cell>
          <cell r="G14">
            <v>29</v>
          </cell>
        </row>
        <row r="15">
          <cell r="A15" t="str">
            <v>富士市</v>
          </cell>
          <cell r="B15">
            <v>210</v>
          </cell>
          <cell r="C15">
            <v>34</v>
          </cell>
          <cell r="D15">
            <v>28</v>
          </cell>
          <cell r="E15">
            <v>1</v>
          </cell>
          <cell r="F15">
            <v>9</v>
          </cell>
          <cell r="G15">
            <v>72</v>
          </cell>
        </row>
        <row r="16">
          <cell r="A16" t="str">
            <v>磐田市</v>
          </cell>
          <cell r="B16">
            <v>211</v>
          </cell>
          <cell r="C16">
            <v>49</v>
          </cell>
          <cell r="F16">
            <v>13</v>
          </cell>
          <cell r="G16">
            <v>62</v>
          </cell>
        </row>
        <row r="17">
          <cell r="A17" t="str">
            <v>焼津市</v>
          </cell>
          <cell r="B17">
            <v>212</v>
          </cell>
          <cell r="C17">
            <v>32</v>
          </cell>
          <cell r="F17">
            <v>8</v>
          </cell>
          <cell r="G17">
            <v>40</v>
          </cell>
        </row>
        <row r="18">
          <cell r="A18" t="str">
            <v>掛川市</v>
          </cell>
          <cell r="B18">
            <v>213</v>
          </cell>
          <cell r="C18">
            <v>23</v>
          </cell>
          <cell r="D18">
            <v>7</v>
          </cell>
          <cell r="F18">
            <v>4</v>
          </cell>
          <cell r="G18">
            <v>34</v>
          </cell>
        </row>
        <row r="19">
          <cell r="A19" t="str">
            <v>藤枝市</v>
          </cell>
          <cell r="B19">
            <v>214</v>
          </cell>
          <cell r="C19">
            <v>38</v>
          </cell>
          <cell r="F19">
            <v>14</v>
          </cell>
          <cell r="G19">
            <v>52</v>
          </cell>
        </row>
        <row r="20">
          <cell r="A20" t="str">
            <v>御殿場市</v>
          </cell>
          <cell r="B20">
            <v>215</v>
          </cell>
          <cell r="C20">
            <v>28</v>
          </cell>
          <cell r="D20">
            <v>10</v>
          </cell>
          <cell r="E20">
            <v>3</v>
          </cell>
          <cell r="F20">
            <v>7</v>
          </cell>
          <cell r="G20">
            <v>48</v>
          </cell>
        </row>
        <row r="21">
          <cell r="A21" t="str">
            <v>袋井市</v>
          </cell>
          <cell r="B21">
            <v>216</v>
          </cell>
          <cell r="C21">
            <v>19</v>
          </cell>
          <cell r="F21">
            <v>4</v>
          </cell>
          <cell r="G21">
            <v>23</v>
          </cell>
        </row>
        <row r="22">
          <cell r="A22" t="str">
            <v>裾野市</v>
          </cell>
          <cell r="B22">
            <v>220</v>
          </cell>
          <cell r="C22">
            <v>8</v>
          </cell>
          <cell r="F22">
            <v>3</v>
          </cell>
          <cell r="G22">
            <v>11</v>
          </cell>
        </row>
        <row r="23">
          <cell r="A23" t="str">
            <v>湖西市</v>
          </cell>
          <cell r="B23">
            <v>221</v>
          </cell>
          <cell r="C23">
            <v>9</v>
          </cell>
          <cell r="D23">
            <v>10</v>
          </cell>
          <cell r="F23">
            <v>3</v>
          </cell>
          <cell r="G23">
            <v>22</v>
          </cell>
        </row>
        <row r="24">
          <cell r="A24" t="str">
            <v>伊豆市</v>
          </cell>
          <cell r="B24">
            <v>222</v>
          </cell>
          <cell r="C24">
            <v>2</v>
          </cell>
          <cell r="G24">
            <v>2</v>
          </cell>
        </row>
        <row r="25">
          <cell r="A25" t="str">
            <v>御前崎市</v>
          </cell>
          <cell r="B25">
            <v>223</v>
          </cell>
          <cell r="C25">
            <v>9</v>
          </cell>
          <cell r="G25">
            <v>9</v>
          </cell>
        </row>
        <row r="26">
          <cell r="A26" t="str">
            <v>菊川市</v>
          </cell>
          <cell r="B26">
            <v>224</v>
          </cell>
          <cell r="C26">
            <v>8</v>
          </cell>
          <cell r="F26">
            <v>2</v>
          </cell>
          <cell r="G26">
            <v>10</v>
          </cell>
        </row>
        <row r="27">
          <cell r="A27" t="str">
            <v>伊豆の国市</v>
          </cell>
          <cell r="B27">
            <v>225</v>
          </cell>
          <cell r="C27">
            <v>7</v>
          </cell>
          <cell r="G27">
            <v>7</v>
          </cell>
        </row>
        <row r="28">
          <cell r="A28" t="str">
            <v>牧之原市</v>
          </cell>
          <cell r="B28">
            <v>226</v>
          </cell>
          <cell r="C28">
            <v>2</v>
          </cell>
          <cell r="G28">
            <v>2</v>
          </cell>
        </row>
        <row r="29">
          <cell r="A29" t="str">
            <v>南伊豆町</v>
          </cell>
          <cell r="B29">
            <v>304</v>
          </cell>
          <cell r="C29">
            <v>1</v>
          </cell>
          <cell r="G29">
            <v>1</v>
          </cell>
        </row>
        <row r="30">
          <cell r="A30" t="str">
            <v>函南町</v>
          </cell>
          <cell r="B30">
            <v>325</v>
          </cell>
          <cell r="C30">
            <v>5</v>
          </cell>
          <cell r="F30">
            <v>2</v>
          </cell>
          <cell r="G30">
            <v>7</v>
          </cell>
        </row>
        <row r="31">
          <cell r="A31" t="str">
            <v>清水町</v>
          </cell>
          <cell r="B31">
            <v>341</v>
          </cell>
          <cell r="C31">
            <v>8</v>
          </cell>
          <cell r="F31">
            <v>5</v>
          </cell>
          <cell r="G31">
            <v>13</v>
          </cell>
        </row>
        <row r="32">
          <cell r="A32" t="str">
            <v>長泉町</v>
          </cell>
          <cell r="B32">
            <v>342</v>
          </cell>
          <cell r="C32">
            <v>2</v>
          </cell>
          <cell r="D32">
            <v>8</v>
          </cell>
          <cell r="F32">
            <v>1</v>
          </cell>
          <cell r="G32">
            <v>11</v>
          </cell>
        </row>
        <row r="33">
          <cell r="A33" t="str">
            <v>小山町</v>
          </cell>
          <cell r="B33">
            <v>344</v>
          </cell>
          <cell r="C33">
            <v>1</v>
          </cell>
          <cell r="F33">
            <v>1</v>
          </cell>
          <cell r="G33">
            <v>2</v>
          </cell>
        </row>
        <row r="34">
          <cell r="A34" t="str">
            <v>吉田町</v>
          </cell>
          <cell r="B34">
            <v>424</v>
          </cell>
          <cell r="C34">
            <v>6</v>
          </cell>
          <cell r="G34">
            <v>6</v>
          </cell>
        </row>
        <row r="35">
          <cell r="A35" t="str">
            <v>森町</v>
          </cell>
          <cell r="B35">
            <v>461</v>
          </cell>
          <cell r="C35">
            <v>3</v>
          </cell>
          <cell r="G35">
            <v>3</v>
          </cell>
        </row>
        <row r="36">
          <cell r="A36" t="str">
            <v>中央区</v>
          </cell>
          <cell r="B36">
            <v>138</v>
          </cell>
          <cell r="C36">
            <v>85</v>
          </cell>
          <cell r="D36">
            <v>21</v>
          </cell>
          <cell r="F36">
            <v>32</v>
          </cell>
          <cell r="G36">
            <v>138</v>
          </cell>
        </row>
        <row r="37">
          <cell r="A37" t="str">
            <v>浜名区</v>
          </cell>
          <cell r="B37">
            <v>139</v>
          </cell>
          <cell r="C37">
            <v>25</v>
          </cell>
          <cell r="D37">
            <v>4</v>
          </cell>
          <cell r="F37">
            <v>8</v>
          </cell>
          <cell r="G37">
            <v>37</v>
          </cell>
        </row>
        <row r="38">
          <cell r="A38" t="str">
            <v>天竜区</v>
          </cell>
          <cell r="B38">
            <v>140</v>
          </cell>
          <cell r="C38">
            <v>3</v>
          </cell>
          <cell r="G38">
            <v>3</v>
          </cell>
        </row>
        <row r="39">
          <cell r="A39" t="str">
            <v>西伊豆町</v>
          </cell>
          <cell r="B39">
            <v>306</v>
          </cell>
          <cell r="C39">
            <v>1</v>
          </cell>
          <cell r="G39">
            <v>1</v>
          </cell>
        </row>
        <row r="40">
          <cell r="A40" t="str">
            <v>川根本町</v>
          </cell>
          <cell r="B40">
            <v>429</v>
          </cell>
          <cell r="C40">
            <v>1</v>
          </cell>
          <cell r="G40">
            <v>1</v>
          </cell>
        </row>
        <row r="41">
          <cell r="A41" t="str">
            <v/>
          </cell>
          <cell r="B41" t="str">
            <v>総計</v>
          </cell>
          <cell r="C41">
            <v>645</v>
          </cell>
          <cell r="D41">
            <v>155</v>
          </cell>
          <cell r="E41">
            <v>8</v>
          </cell>
          <cell r="F41">
            <v>239</v>
          </cell>
          <cell r="G41">
            <v>1047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東区</v>
          </cell>
          <cell r="B8">
            <v>132</v>
          </cell>
          <cell r="C8">
            <v>60</v>
          </cell>
        </row>
        <row r="9">
          <cell r="A9" t="str">
            <v>三島市</v>
          </cell>
          <cell r="B9">
            <v>206</v>
          </cell>
          <cell r="C9">
            <v>95</v>
          </cell>
        </row>
        <row r="10">
          <cell r="A10" t="str">
            <v/>
          </cell>
          <cell r="B10" t="str">
            <v>総計</v>
          </cell>
          <cell r="C10">
            <v>155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38</v>
          </cell>
          <cell r="D6">
            <v>75</v>
          </cell>
          <cell r="F6">
            <v>27</v>
          </cell>
          <cell r="G6">
            <v>140</v>
          </cell>
        </row>
        <row r="7">
          <cell r="A7" t="str">
            <v>駿河区</v>
          </cell>
          <cell r="B7">
            <v>102</v>
          </cell>
          <cell r="C7">
            <v>51</v>
          </cell>
          <cell r="D7">
            <v>2</v>
          </cell>
          <cell r="E7">
            <v>1</v>
          </cell>
          <cell r="F7">
            <v>28</v>
          </cell>
          <cell r="G7">
            <v>82</v>
          </cell>
        </row>
        <row r="8">
          <cell r="A8" t="str">
            <v>清水区</v>
          </cell>
          <cell r="B8">
            <v>103</v>
          </cell>
          <cell r="C8">
            <v>36</v>
          </cell>
          <cell r="D8">
            <v>25</v>
          </cell>
          <cell r="F8">
            <v>16</v>
          </cell>
          <cell r="G8">
            <v>77</v>
          </cell>
        </row>
        <row r="9">
          <cell r="A9" t="str">
            <v>中区</v>
          </cell>
          <cell r="B9">
            <v>131</v>
          </cell>
          <cell r="C9">
            <v>39</v>
          </cell>
          <cell r="D9">
            <v>88</v>
          </cell>
          <cell r="F9">
            <v>22</v>
          </cell>
          <cell r="G9">
            <v>149</v>
          </cell>
        </row>
        <row r="10">
          <cell r="A10" t="str">
            <v>東区</v>
          </cell>
          <cell r="B10">
            <v>132</v>
          </cell>
          <cell r="C10">
            <v>27</v>
          </cell>
          <cell r="D10">
            <v>9</v>
          </cell>
          <cell r="F10">
            <v>66</v>
          </cell>
          <cell r="G10">
            <v>102</v>
          </cell>
        </row>
        <row r="11">
          <cell r="A11" t="str">
            <v>西区</v>
          </cell>
          <cell r="B11">
            <v>133</v>
          </cell>
          <cell r="C11">
            <v>29</v>
          </cell>
          <cell r="D11">
            <v>3</v>
          </cell>
          <cell r="F11">
            <v>11</v>
          </cell>
          <cell r="G11">
            <v>43</v>
          </cell>
        </row>
        <row r="12">
          <cell r="A12" t="str">
            <v>南区</v>
          </cell>
          <cell r="B12">
            <v>134</v>
          </cell>
          <cell r="C12">
            <v>20</v>
          </cell>
          <cell r="F12">
            <v>9</v>
          </cell>
          <cell r="G12">
            <v>29</v>
          </cell>
        </row>
        <row r="13">
          <cell r="A13" t="str">
            <v>北区</v>
          </cell>
          <cell r="B13">
            <v>135</v>
          </cell>
          <cell r="C13">
            <v>31</v>
          </cell>
          <cell r="D13">
            <v>1</v>
          </cell>
          <cell r="F13">
            <v>3</v>
          </cell>
          <cell r="G13">
            <v>35</v>
          </cell>
        </row>
        <row r="14">
          <cell r="A14" t="str">
            <v>浜北区</v>
          </cell>
          <cell r="B14">
            <v>136</v>
          </cell>
          <cell r="C14">
            <v>36</v>
          </cell>
          <cell r="D14">
            <v>2</v>
          </cell>
          <cell r="E14">
            <v>1</v>
          </cell>
          <cell r="F14">
            <v>20</v>
          </cell>
          <cell r="G14">
            <v>59</v>
          </cell>
        </row>
        <row r="15">
          <cell r="A15" t="str">
            <v>天竜区</v>
          </cell>
          <cell r="B15">
            <v>137</v>
          </cell>
          <cell r="C15">
            <v>3</v>
          </cell>
          <cell r="G15">
            <v>3</v>
          </cell>
        </row>
        <row r="16">
          <cell r="A16" t="str">
            <v>沼津市</v>
          </cell>
          <cell r="B16">
            <v>203</v>
          </cell>
          <cell r="C16">
            <v>32</v>
          </cell>
          <cell r="D16">
            <v>3</v>
          </cell>
          <cell r="F16">
            <v>16</v>
          </cell>
          <cell r="G16">
            <v>51</v>
          </cell>
        </row>
        <row r="17">
          <cell r="A17" t="str">
            <v>熱海市</v>
          </cell>
          <cell r="B17">
            <v>205</v>
          </cell>
          <cell r="C17">
            <v>6</v>
          </cell>
          <cell r="G17">
            <v>6</v>
          </cell>
        </row>
        <row r="18">
          <cell r="A18" t="str">
            <v>三島市</v>
          </cell>
          <cell r="B18">
            <v>206</v>
          </cell>
          <cell r="C18">
            <v>22</v>
          </cell>
          <cell r="F18">
            <v>97</v>
          </cell>
          <cell r="G18">
            <v>119</v>
          </cell>
        </row>
        <row r="19">
          <cell r="A19" t="str">
            <v>富士宮市</v>
          </cell>
          <cell r="B19">
            <v>207</v>
          </cell>
          <cell r="C19">
            <v>29</v>
          </cell>
          <cell r="D19">
            <v>20</v>
          </cell>
          <cell r="F19">
            <v>15</v>
          </cell>
          <cell r="G19">
            <v>64</v>
          </cell>
        </row>
        <row r="20">
          <cell r="A20" t="str">
            <v>伊東市</v>
          </cell>
          <cell r="B20">
            <v>208</v>
          </cell>
          <cell r="C20">
            <v>12</v>
          </cell>
          <cell r="D20">
            <v>4</v>
          </cell>
          <cell r="E20">
            <v>1</v>
          </cell>
          <cell r="F20">
            <v>3</v>
          </cell>
          <cell r="G20">
            <v>20</v>
          </cell>
        </row>
        <row r="21">
          <cell r="A21" t="str">
            <v>島田市</v>
          </cell>
          <cell r="B21">
            <v>209</v>
          </cell>
          <cell r="C21">
            <v>21</v>
          </cell>
          <cell r="D21">
            <v>10</v>
          </cell>
          <cell r="F21">
            <v>3</v>
          </cell>
          <cell r="G21">
            <v>34</v>
          </cell>
        </row>
        <row r="22">
          <cell r="A22" t="str">
            <v>富士市</v>
          </cell>
          <cell r="B22">
            <v>210</v>
          </cell>
          <cell r="C22">
            <v>51</v>
          </cell>
          <cell r="D22">
            <v>58</v>
          </cell>
          <cell r="E22">
            <v>1</v>
          </cell>
          <cell r="F22">
            <v>9</v>
          </cell>
          <cell r="G22">
            <v>119</v>
          </cell>
        </row>
        <row r="23">
          <cell r="A23" t="str">
            <v>磐田市</v>
          </cell>
          <cell r="B23">
            <v>211</v>
          </cell>
          <cell r="C23">
            <v>55</v>
          </cell>
          <cell r="F23">
            <v>11</v>
          </cell>
          <cell r="G23">
            <v>66</v>
          </cell>
        </row>
        <row r="24">
          <cell r="A24" t="str">
            <v>焼津市</v>
          </cell>
          <cell r="B24">
            <v>212</v>
          </cell>
          <cell r="C24">
            <v>32</v>
          </cell>
          <cell r="D24">
            <v>10</v>
          </cell>
          <cell r="F24">
            <v>13</v>
          </cell>
          <cell r="G24">
            <v>55</v>
          </cell>
        </row>
        <row r="25">
          <cell r="A25" t="str">
            <v>掛川市</v>
          </cell>
          <cell r="B25">
            <v>213</v>
          </cell>
          <cell r="C25">
            <v>25</v>
          </cell>
          <cell r="F25">
            <v>4</v>
          </cell>
          <cell r="G25">
            <v>29</v>
          </cell>
        </row>
        <row r="26">
          <cell r="A26" t="str">
            <v>藤枝市</v>
          </cell>
          <cell r="B26">
            <v>214</v>
          </cell>
          <cell r="C26">
            <v>22</v>
          </cell>
          <cell r="D26">
            <v>6</v>
          </cell>
          <cell r="F26">
            <v>2</v>
          </cell>
          <cell r="G26">
            <v>30</v>
          </cell>
        </row>
        <row r="27">
          <cell r="A27" t="str">
            <v>御殿場市</v>
          </cell>
          <cell r="B27">
            <v>215</v>
          </cell>
          <cell r="C27">
            <v>17</v>
          </cell>
          <cell r="D27">
            <v>22</v>
          </cell>
          <cell r="F27">
            <v>9</v>
          </cell>
          <cell r="G27">
            <v>48</v>
          </cell>
        </row>
        <row r="28">
          <cell r="A28" t="str">
            <v>袋井市</v>
          </cell>
          <cell r="B28">
            <v>216</v>
          </cell>
          <cell r="C28">
            <v>14</v>
          </cell>
          <cell r="D28">
            <v>8</v>
          </cell>
          <cell r="F28">
            <v>6</v>
          </cell>
          <cell r="G28">
            <v>28</v>
          </cell>
        </row>
        <row r="29">
          <cell r="A29" t="str">
            <v>裾野市</v>
          </cell>
          <cell r="B29">
            <v>220</v>
          </cell>
          <cell r="C29">
            <v>10</v>
          </cell>
          <cell r="D29">
            <v>12</v>
          </cell>
          <cell r="F29">
            <v>11</v>
          </cell>
          <cell r="G29">
            <v>33</v>
          </cell>
        </row>
        <row r="30">
          <cell r="A30" t="str">
            <v>湖西市</v>
          </cell>
          <cell r="B30">
            <v>221</v>
          </cell>
          <cell r="C30">
            <v>3</v>
          </cell>
          <cell r="G30">
            <v>3</v>
          </cell>
        </row>
        <row r="31">
          <cell r="A31" t="str">
            <v>伊豆市</v>
          </cell>
          <cell r="B31">
            <v>222</v>
          </cell>
          <cell r="C31">
            <v>7</v>
          </cell>
          <cell r="D31">
            <v>4</v>
          </cell>
          <cell r="G31">
            <v>11</v>
          </cell>
        </row>
        <row r="32">
          <cell r="A32" t="str">
            <v>御前崎市</v>
          </cell>
          <cell r="B32">
            <v>223</v>
          </cell>
          <cell r="C32">
            <v>6</v>
          </cell>
          <cell r="F32">
            <v>1</v>
          </cell>
          <cell r="G32">
            <v>7</v>
          </cell>
        </row>
        <row r="33">
          <cell r="A33" t="str">
            <v>菊川市</v>
          </cell>
          <cell r="B33">
            <v>224</v>
          </cell>
          <cell r="C33">
            <v>4</v>
          </cell>
          <cell r="D33">
            <v>12</v>
          </cell>
          <cell r="F33">
            <v>5</v>
          </cell>
          <cell r="G33">
            <v>21</v>
          </cell>
        </row>
        <row r="34">
          <cell r="A34" t="str">
            <v>伊豆の国市</v>
          </cell>
          <cell r="B34">
            <v>225</v>
          </cell>
          <cell r="C34">
            <v>8</v>
          </cell>
          <cell r="F34">
            <v>5</v>
          </cell>
          <cell r="G34">
            <v>13</v>
          </cell>
        </row>
        <row r="35">
          <cell r="A35" t="str">
            <v>牧之原市</v>
          </cell>
          <cell r="B35">
            <v>226</v>
          </cell>
          <cell r="C35">
            <v>2</v>
          </cell>
          <cell r="G35">
            <v>2</v>
          </cell>
        </row>
        <row r="36">
          <cell r="A36" t="str">
            <v>河津町</v>
          </cell>
          <cell r="B36">
            <v>302</v>
          </cell>
          <cell r="C36">
            <v>2</v>
          </cell>
          <cell r="G36">
            <v>2</v>
          </cell>
        </row>
        <row r="37">
          <cell r="A37" t="str">
            <v>南伊豆町</v>
          </cell>
          <cell r="B37">
            <v>304</v>
          </cell>
          <cell r="C37">
            <v>2</v>
          </cell>
          <cell r="D37">
            <v>3</v>
          </cell>
          <cell r="G37">
            <v>5</v>
          </cell>
        </row>
        <row r="38">
          <cell r="A38" t="str">
            <v>松崎町</v>
          </cell>
          <cell r="B38">
            <v>305</v>
          </cell>
          <cell r="C38">
            <v>1</v>
          </cell>
          <cell r="G38">
            <v>1</v>
          </cell>
        </row>
        <row r="39">
          <cell r="A39" t="str">
            <v>函南町</v>
          </cell>
          <cell r="B39">
            <v>325</v>
          </cell>
          <cell r="C39">
            <v>5</v>
          </cell>
          <cell r="F39">
            <v>1</v>
          </cell>
          <cell r="G39">
            <v>6</v>
          </cell>
        </row>
        <row r="40">
          <cell r="A40" t="str">
            <v>清水町</v>
          </cell>
          <cell r="B40">
            <v>341</v>
          </cell>
          <cell r="C40">
            <v>4</v>
          </cell>
          <cell r="D40">
            <v>4</v>
          </cell>
          <cell r="F40">
            <v>12</v>
          </cell>
          <cell r="G40">
            <v>20</v>
          </cell>
        </row>
        <row r="41">
          <cell r="A41" t="str">
            <v>長泉町</v>
          </cell>
          <cell r="B41">
            <v>342</v>
          </cell>
          <cell r="C41">
            <v>11</v>
          </cell>
          <cell r="F41">
            <v>2</v>
          </cell>
          <cell r="G41">
            <v>13</v>
          </cell>
        </row>
        <row r="42">
          <cell r="A42" t="str">
            <v>小山町</v>
          </cell>
          <cell r="B42">
            <v>344</v>
          </cell>
          <cell r="C42">
            <v>3</v>
          </cell>
          <cell r="G42">
            <v>3</v>
          </cell>
        </row>
        <row r="43">
          <cell r="A43" t="str">
            <v>吉田町</v>
          </cell>
          <cell r="B43">
            <v>424</v>
          </cell>
          <cell r="C43">
            <v>10</v>
          </cell>
          <cell r="F43">
            <v>9</v>
          </cell>
          <cell r="G43">
            <v>19</v>
          </cell>
        </row>
        <row r="44">
          <cell r="A44" t="str">
            <v>森町</v>
          </cell>
          <cell r="B44">
            <v>461</v>
          </cell>
          <cell r="C44">
            <v>5</v>
          </cell>
          <cell r="G44">
            <v>5</v>
          </cell>
        </row>
        <row r="45">
          <cell r="A45" t="str">
            <v>西伊豆町</v>
          </cell>
          <cell r="B45">
            <v>306</v>
          </cell>
          <cell r="E45">
            <v>1</v>
          </cell>
          <cell r="G45">
            <v>1</v>
          </cell>
        </row>
        <row r="46">
          <cell r="A46" t="str">
            <v/>
          </cell>
          <cell r="B46" t="str">
            <v>総計</v>
          </cell>
          <cell r="C46">
            <v>731</v>
          </cell>
          <cell r="D46">
            <v>381</v>
          </cell>
          <cell r="E46">
            <v>5</v>
          </cell>
          <cell r="F46">
            <v>436</v>
          </cell>
          <cell r="G46">
            <v>1553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藤枝市</v>
          </cell>
          <cell r="B8">
            <v>214</v>
          </cell>
          <cell r="C8">
            <v>132</v>
          </cell>
        </row>
        <row r="9">
          <cell r="A9" t="str">
            <v>中央区</v>
          </cell>
          <cell r="B9">
            <v>138</v>
          </cell>
          <cell r="C9">
            <v>12</v>
          </cell>
        </row>
        <row r="10">
          <cell r="A10" t="str">
            <v>浜名区</v>
          </cell>
          <cell r="B10">
            <v>139</v>
          </cell>
          <cell r="C10">
            <v>12</v>
          </cell>
        </row>
        <row r="11">
          <cell r="A11" t="str">
            <v/>
          </cell>
          <cell r="B11" t="str">
            <v>総計</v>
          </cell>
          <cell r="C11">
            <v>156</v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48</v>
          </cell>
          <cell r="D6">
            <v>26</v>
          </cell>
          <cell r="F6">
            <v>19</v>
          </cell>
          <cell r="G6">
            <v>93</v>
          </cell>
        </row>
        <row r="7">
          <cell r="A7" t="str">
            <v>駿河区</v>
          </cell>
          <cell r="B7">
            <v>102</v>
          </cell>
          <cell r="C7">
            <v>33</v>
          </cell>
          <cell r="D7">
            <v>23</v>
          </cell>
          <cell r="F7">
            <v>20</v>
          </cell>
          <cell r="G7">
            <v>76</v>
          </cell>
        </row>
        <row r="8">
          <cell r="A8" t="str">
            <v>清水区</v>
          </cell>
          <cell r="B8">
            <v>103</v>
          </cell>
          <cell r="C8">
            <v>44</v>
          </cell>
          <cell r="D8">
            <v>30</v>
          </cell>
          <cell r="F8">
            <v>28</v>
          </cell>
          <cell r="G8">
            <v>102</v>
          </cell>
        </row>
        <row r="9">
          <cell r="A9" t="str">
            <v>沼津市</v>
          </cell>
          <cell r="B9">
            <v>203</v>
          </cell>
          <cell r="C9">
            <v>32</v>
          </cell>
          <cell r="D9">
            <v>185</v>
          </cell>
          <cell r="E9">
            <v>1</v>
          </cell>
          <cell r="F9">
            <v>25</v>
          </cell>
          <cell r="G9">
            <v>243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D10">
            <v>60</v>
          </cell>
          <cell r="G10">
            <v>65</v>
          </cell>
        </row>
        <row r="11">
          <cell r="A11" t="str">
            <v>三島市</v>
          </cell>
          <cell r="B11">
            <v>206</v>
          </cell>
          <cell r="C11">
            <v>28</v>
          </cell>
          <cell r="D11">
            <v>13</v>
          </cell>
          <cell r="G11">
            <v>41</v>
          </cell>
        </row>
        <row r="12">
          <cell r="A12" t="str">
            <v>富士宮市</v>
          </cell>
          <cell r="B12">
            <v>207</v>
          </cell>
          <cell r="C12">
            <v>23</v>
          </cell>
          <cell r="D12">
            <v>8</v>
          </cell>
          <cell r="F12">
            <v>3</v>
          </cell>
          <cell r="G12">
            <v>34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F13">
            <v>1</v>
          </cell>
          <cell r="G13">
            <v>11</v>
          </cell>
        </row>
        <row r="14">
          <cell r="A14" t="str">
            <v>島田市</v>
          </cell>
          <cell r="B14">
            <v>209</v>
          </cell>
          <cell r="C14">
            <v>23</v>
          </cell>
          <cell r="F14">
            <v>1</v>
          </cell>
          <cell r="G14">
            <v>24</v>
          </cell>
        </row>
        <row r="15">
          <cell r="A15" t="str">
            <v>富士市</v>
          </cell>
          <cell r="B15">
            <v>210</v>
          </cell>
          <cell r="C15">
            <v>56</v>
          </cell>
          <cell r="D15">
            <v>35</v>
          </cell>
          <cell r="F15">
            <v>17</v>
          </cell>
          <cell r="G15">
            <v>108</v>
          </cell>
        </row>
        <row r="16">
          <cell r="A16" t="str">
            <v>磐田市</v>
          </cell>
          <cell r="B16">
            <v>211</v>
          </cell>
          <cell r="C16">
            <v>38</v>
          </cell>
          <cell r="D16">
            <v>17</v>
          </cell>
          <cell r="F16">
            <v>17</v>
          </cell>
          <cell r="G16">
            <v>72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29</v>
          </cell>
          <cell r="F17">
            <v>11</v>
          </cell>
          <cell r="G17">
            <v>73</v>
          </cell>
        </row>
        <row r="18">
          <cell r="A18" t="str">
            <v>掛川市</v>
          </cell>
          <cell r="B18">
            <v>213</v>
          </cell>
          <cell r="C18">
            <v>24</v>
          </cell>
          <cell r="D18">
            <v>15</v>
          </cell>
          <cell r="F18">
            <v>8</v>
          </cell>
          <cell r="G18">
            <v>47</v>
          </cell>
        </row>
        <row r="19">
          <cell r="A19" t="str">
            <v>藤枝市</v>
          </cell>
          <cell r="B19">
            <v>214</v>
          </cell>
          <cell r="C19">
            <v>42</v>
          </cell>
          <cell r="D19">
            <v>8</v>
          </cell>
          <cell r="F19">
            <v>139</v>
          </cell>
          <cell r="G19">
            <v>189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24</v>
          </cell>
          <cell r="F20">
            <v>1</v>
          </cell>
          <cell r="G20">
            <v>34</v>
          </cell>
        </row>
        <row r="21">
          <cell r="A21" t="str">
            <v>袋井市</v>
          </cell>
          <cell r="B21">
            <v>216</v>
          </cell>
          <cell r="C21">
            <v>29</v>
          </cell>
          <cell r="D21">
            <v>10</v>
          </cell>
          <cell r="F21">
            <v>5</v>
          </cell>
          <cell r="G21">
            <v>44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9</v>
          </cell>
          <cell r="F23">
            <v>4</v>
          </cell>
          <cell r="G23">
            <v>13</v>
          </cell>
        </row>
        <row r="24">
          <cell r="A24" t="str">
            <v>湖西市</v>
          </cell>
          <cell r="B24">
            <v>221</v>
          </cell>
          <cell r="C24">
            <v>12</v>
          </cell>
          <cell r="E24">
            <v>297</v>
          </cell>
          <cell r="F24">
            <v>2</v>
          </cell>
          <cell r="G24">
            <v>311</v>
          </cell>
        </row>
        <row r="25">
          <cell r="A25" t="str">
            <v>伊豆市</v>
          </cell>
          <cell r="B25">
            <v>222</v>
          </cell>
          <cell r="C25">
            <v>6</v>
          </cell>
          <cell r="G25">
            <v>6</v>
          </cell>
        </row>
        <row r="26">
          <cell r="A26" t="str">
            <v>御前崎市</v>
          </cell>
          <cell r="B26">
            <v>223</v>
          </cell>
          <cell r="C26">
            <v>7</v>
          </cell>
          <cell r="G26">
            <v>7</v>
          </cell>
        </row>
        <row r="27">
          <cell r="A27" t="str">
            <v>菊川市</v>
          </cell>
          <cell r="B27">
            <v>224</v>
          </cell>
          <cell r="C27">
            <v>11</v>
          </cell>
          <cell r="F27">
            <v>4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7</v>
          </cell>
          <cell r="G28">
            <v>7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E29">
            <v>1</v>
          </cell>
          <cell r="G29">
            <v>10</v>
          </cell>
        </row>
        <row r="30">
          <cell r="A30" t="str">
            <v>河津町</v>
          </cell>
          <cell r="B30">
            <v>302</v>
          </cell>
          <cell r="C30">
            <v>2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2</v>
          </cell>
          <cell r="G31">
            <v>2</v>
          </cell>
        </row>
        <row r="32">
          <cell r="A32" t="str">
            <v>函南町</v>
          </cell>
          <cell r="B32">
            <v>325</v>
          </cell>
          <cell r="C32">
            <v>5</v>
          </cell>
          <cell r="F32">
            <v>1</v>
          </cell>
          <cell r="G32">
            <v>6</v>
          </cell>
        </row>
        <row r="33">
          <cell r="A33" t="str">
            <v>清水町</v>
          </cell>
          <cell r="B33">
            <v>341</v>
          </cell>
          <cell r="C33">
            <v>1</v>
          </cell>
          <cell r="F33">
            <v>2</v>
          </cell>
          <cell r="G33">
            <v>3</v>
          </cell>
        </row>
        <row r="34">
          <cell r="A34" t="str">
            <v>長泉町</v>
          </cell>
          <cell r="B34">
            <v>342</v>
          </cell>
          <cell r="C34">
            <v>8</v>
          </cell>
          <cell r="D34">
            <v>3</v>
          </cell>
          <cell r="G34">
            <v>11</v>
          </cell>
        </row>
        <row r="35">
          <cell r="A35" t="str">
            <v>小山町</v>
          </cell>
          <cell r="B35">
            <v>344</v>
          </cell>
          <cell r="C35">
            <v>5</v>
          </cell>
          <cell r="D35">
            <v>10</v>
          </cell>
          <cell r="F35">
            <v>2</v>
          </cell>
          <cell r="G35">
            <v>17</v>
          </cell>
        </row>
        <row r="36">
          <cell r="A36" t="str">
            <v>吉田町</v>
          </cell>
          <cell r="B36">
            <v>424</v>
          </cell>
          <cell r="C36">
            <v>3</v>
          </cell>
          <cell r="F36">
            <v>3</v>
          </cell>
          <cell r="G36">
            <v>6</v>
          </cell>
        </row>
        <row r="37">
          <cell r="A37" t="str">
            <v>森町</v>
          </cell>
          <cell r="B37">
            <v>461</v>
          </cell>
          <cell r="C37">
            <v>4</v>
          </cell>
          <cell r="G37">
            <v>4</v>
          </cell>
        </row>
        <row r="38">
          <cell r="A38" t="str">
            <v>中央区</v>
          </cell>
          <cell r="B38">
            <v>138</v>
          </cell>
          <cell r="C38">
            <v>134</v>
          </cell>
          <cell r="D38">
            <v>101</v>
          </cell>
          <cell r="E38">
            <v>1</v>
          </cell>
          <cell r="F38">
            <v>63</v>
          </cell>
          <cell r="G38">
            <v>299</v>
          </cell>
        </row>
        <row r="39">
          <cell r="A39" t="str">
            <v>浜名区</v>
          </cell>
          <cell r="B39">
            <v>139</v>
          </cell>
          <cell r="C39">
            <v>39</v>
          </cell>
          <cell r="F39">
            <v>22</v>
          </cell>
          <cell r="G39">
            <v>61</v>
          </cell>
        </row>
        <row r="40">
          <cell r="A40" t="str">
            <v>天竜区</v>
          </cell>
          <cell r="B40">
            <v>140</v>
          </cell>
          <cell r="C40">
            <v>2</v>
          </cell>
          <cell r="D40">
            <v>4</v>
          </cell>
          <cell r="G40">
            <v>6</v>
          </cell>
        </row>
        <row r="41">
          <cell r="A41" t="str">
            <v>西伊豆町</v>
          </cell>
          <cell r="B41">
            <v>306</v>
          </cell>
          <cell r="C41">
            <v>2</v>
          </cell>
          <cell r="G41">
            <v>2</v>
          </cell>
        </row>
        <row r="42">
          <cell r="A42" t="str">
            <v/>
          </cell>
          <cell r="B42" t="str">
            <v>総計</v>
          </cell>
          <cell r="C42">
            <v>747</v>
          </cell>
          <cell r="D42">
            <v>601</v>
          </cell>
          <cell r="E42">
            <v>300</v>
          </cell>
          <cell r="F42">
            <v>398</v>
          </cell>
          <cell r="G42">
            <v>2046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駿河区</v>
          </cell>
          <cell r="B8">
            <v>102</v>
          </cell>
          <cell r="C8">
            <v>136</v>
          </cell>
        </row>
        <row r="9">
          <cell r="A9" t="str">
            <v>熱海市</v>
          </cell>
          <cell r="B9">
            <v>205</v>
          </cell>
          <cell r="C9">
            <v>40</v>
          </cell>
        </row>
        <row r="10">
          <cell r="A10" t="str">
            <v>三島市</v>
          </cell>
          <cell r="B10">
            <v>206</v>
          </cell>
          <cell r="C10">
            <v>410</v>
          </cell>
        </row>
        <row r="11">
          <cell r="A11" t="str">
            <v>富士市</v>
          </cell>
          <cell r="B11">
            <v>210</v>
          </cell>
          <cell r="C11">
            <v>83</v>
          </cell>
        </row>
        <row r="12">
          <cell r="A12" t="str">
            <v>磐田市</v>
          </cell>
          <cell r="B12">
            <v>211</v>
          </cell>
          <cell r="C12">
            <v>86</v>
          </cell>
        </row>
        <row r="13">
          <cell r="A13" t="str">
            <v>藤枝市</v>
          </cell>
          <cell r="B13">
            <v>214</v>
          </cell>
          <cell r="C13">
            <v>132</v>
          </cell>
        </row>
        <row r="14">
          <cell r="A14" t="str">
            <v>中央区</v>
          </cell>
          <cell r="B14">
            <v>138</v>
          </cell>
          <cell r="C14">
            <v>143</v>
          </cell>
        </row>
        <row r="15">
          <cell r="A15" t="str">
            <v>浜名区</v>
          </cell>
          <cell r="B15">
            <v>139</v>
          </cell>
          <cell r="C15">
            <v>95</v>
          </cell>
        </row>
        <row r="16">
          <cell r="A16" t="str">
            <v/>
          </cell>
          <cell r="B16" t="str">
            <v>総計</v>
          </cell>
          <cell r="C16">
            <v>1125</v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608</v>
          </cell>
          <cell r="D6">
            <v>515</v>
          </cell>
          <cell r="E6">
            <v>2</v>
          </cell>
          <cell r="F6">
            <v>174</v>
          </cell>
          <cell r="G6">
            <v>1299</v>
          </cell>
        </row>
        <row r="7">
          <cell r="A7" t="str">
            <v>駿河区</v>
          </cell>
          <cell r="B7">
            <v>102</v>
          </cell>
          <cell r="C7">
            <v>432</v>
          </cell>
          <cell r="D7">
            <v>705</v>
          </cell>
          <cell r="E7">
            <v>9</v>
          </cell>
          <cell r="F7">
            <v>300</v>
          </cell>
          <cell r="G7">
            <v>1446</v>
          </cell>
        </row>
        <row r="8">
          <cell r="A8" t="str">
            <v>清水区</v>
          </cell>
          <cell r="B8">
            <v>103</v>
          </cell>
          <cell r="C8">
            <v>517</v>
          </cell>
          <cell r="D8">
            <v>248</v>
          </cell>
          <cell r="E8">
            <v>4</v>
          </cell>
          <cell r="F8">
            <v>185</v>
          </cell>
          <cell r="G8">
            <v>954</v>
          </cell>
        </row>
        <row r="9">
          <cell r="A9" t="str">
            <v>沼津市</v>
          </cell>
          <cell r="B9">
            <v>203</v>
          </cell>
          <cell r="C9">
            <v>362</v>
          </cell>
          <cell r="D9">
            <v>451</v>
          </cell>
          <cell r="E9">
            <v>6</v>
          </cell>
          <cell r="F9">
            <v>181</v>
          </cell>
          <cell r="G9">
            <v>1000</v>
          </cell>
        </row>
        <row r="10">
          <cell r="A10" t="str">
            <v>熱海市</v>
          </cell>
          <cell r="B10">
            <v>205</v>
          </cell>
          <cell r="C10">
            <v>52</v>
          </cell>
          <cell r="D10">
            <v>104</v>
          </cell>
          <cell r="E10">
            <v>18</v>
          </cell>
          <cell r="F10">
            <v>49</v>
          </cell>
          <cell r="G10">
            <v>223</v>
          </cell>
        </row>
        <row r="11">
          <cell r="A11" t="str">
            <v>三島市</v>
          </cell>
          <cell r="B11">
            <v>206</v>
          </cell>
          <cell r="C11">
            <v>278</v>
          </cell>
          <cell r="D11">
            <v>117</v>
          </cell>
          <cell r="E11">
            <v>1</v>
          </cell>
          <cell r="F11">
            <v>475</v>
          </cell>
          <cell r="G11">
            <v>871</v>
          </cell>
        </row>
        <row r="12">
          <cell r="A12" t="str">
            <v>富士宮市</v>
          </cell>
          <cell r="B12">
            <v>207</v>
          </cell>
          <cell r="C12">
            <v>341</v>
          </cell>
          <cell r="D12">
            <v>174</v>
          </cell>
          <cell r="E12">
            <v>3</v>
          </cell>
          <cell r="F12">
            <v>122</v>
          </cell>
          <cell r="G12">
            <v>640</v>
          </cell>
        </row>
        <row r="13">
          <cell r="A13" t="str">
            <v>伊東市</v>
          </cell>
          <cell r="B13">
            <v>208</v>
          </cell>
          <cell r="C13">
            <v>116</v>
          </cell>
          <cell r="D13">
            <v>15</v>
          </cell>
          <cell r="E13">
            <v>4</v>
          </cell>
          <cell r="F13">
            <v>16</v>
          </cell>
          <cell r="G13">
            <v>151</v>
          </cell>
        </row>
        <row r="14">
          <cell r="A14" t="str">
            <v>島田市</v>
          </cell>
          <cell r="B14">
            <v>209</v>
          </cell>
          <cell r="C14">
            <v>270</v>
          </cell>
          <cell r="D14">
            <v>74</v>
          </cell>
          <cell r="E14">
            <v>12</v>
          </cell>
          <cell r="F14">
            <v>77</v>
          </cell>
          <cell r="G14">
            <v>433</v>
          </cell>
        </row>
        <row r="15">
          <cell r="A15" t="str">
            <v>富士市</v>
          </cell>
          <cell r="B15">
            <v>210</v>
          </cell>
          <cell r="C15">
            <v>635</v>
          </cell>
          <cell r="D15">
            <v>310</v>
          </cell>
          <cell r="E15">
            <v>8</v>
          </cell>
          <cell r="F15">
            <v>271</v>
          </cell>
          <cell r="G15">
            <v>1224</v>
          </cell>
        </row>
        <row r="16">
          <cell r="A16" t="str">
            <v>磐田市</v>
          </cell>
          <cell r="B16">
            <v>211</v>
          </cell>
          <cell r="C16">
            <v>452</v>
          </cell>
          <cell r="D16">
            <v>149</v>
          </cell>
          <cell r="E16">
            <v>1</v>
          </cell>
          <cell r="F16">
            <v>227</v>
          </cell>
          <cell r="G16">
            <v>829</v>
          </cell>
        </row>
        <row r="17">
          <cell r="A17" t="str">
            <v>焼津市</v>
          </cell>
          <cell r="B17">
            <v>212</v>
          </cell>
          <cell r="C17">
            <v>357</v>
          </cell>
          <cell r="D17">
            <v>207</v>
          </cell>
          <cell r="F17">
            <v>108</v>
          </cell>
          <cell r="G17">
            <v>672</v>
          </cell>
        </row>
        <row r="18">
          <cell r="A18" t="str">
            <v>掛川市</v>
          </cell>
          <cell r="B18">
            <v>213</v>
          </cell>
          <cell r="C18">
            <v>363</v>
          </cell>
          <cell r="D18">
            <v>159</v>
          </cell>
          <cell r="F18">
            <v>72</v>
          </cell>
          <cell r="G18">
            <v>594</v>
          </cell>
        </row>
        <row r="19">
          <cell r="A19" t="str">
            <v>藤枝市</v>
          </cell>
          <cell r="B19">
            <v>214</v>
          </cell>
          <cell r="C19">
            <v>437</v>
          </cell>
          <cell r="D19">
            <v>325</v>
          </cell>
          <cell r="E19">
            <v>2</v>
          </cell>
          <cell r="F19">
            <v>219</v>
          </cell>
          <cell r="G19">
            <v>983</v>
          </cell>
        </row>
        <row r="20">
          <cell r="A20" t="str">
            <v>御殿場市</v>
          </cell>
          <cell r="B20">
            <v>215</v>
          </cell>
          <cell r="C20">
            <v>181</v>
          </cell>
          <cell r="D20">
            <v>264</v>
          </cell>
          <cell r="E20">
            <v>5</v>
          </cell>
          <cell r="F20">
            <v>45</v>
          </cell>
          <cell r="G20">
            <v>495</v>
          </cell>
        </row>
        <row r="21">
          <cell r="A21" t="str">
            <v>袋井市</v>
          </cell>
          <cell r="B21">
            <v>216</v>
          </cell>
          <cell r="C21">
            <v>266</v>
          </cell>
          <cell r="D21">
            <v>74</v>
          </cell>
          <cell r="E21">
            <v>1</v>
          </cell>
          <cell r="F21">
            <v>80</v>
          </cell>
          <cell r="G21">
            <v>421</v>
          </cell>
        </row>
        <row r="22">
          <cell r="A22" t="str">
            <v>下田市</v>
          </cell>
          <cell r="B22">
            <v>219</v>
          </cell>
          <cell r="C22">
            <v>25</v>
          </cell>
          <cell r="E22">
            <v>2</v>
          </cell>
          <cell r="F22">
            <v>2</v>
          </cell>
          <cell r="G22">
            <v>29</v>
          </cell>
        </row>
        <row r="23">
          <cell r="A23" t="str">
            <v>裾野市</v>
          </cell>
          <cell r="B23">
            <v>220</v>
          </cell>
          <cell r="C23">
            <v>129</v>
          </cell>
          <cell r="D23">
            <v>46</v>
          </cell>
          <cell r="E23">
            <v>1</v>
          </cell>
          <cell r="F23">
            <v>48</v>
          </cell>
          <cell r="G23">
            <v>224</v>
          </cell>
        </row>
        <row r="24">
          <cell r="A24" t="str">
            <v>湖西市</v>
          </cell>
          <cell r="B24">
            <v>221</v>
          </cell>
          <cell r="C24">
            <v>135</v>
          </cell>
          <cell r="D24">
            <v>123</v>
          </cell>
          <cell r="E24">
            <v>297</v>
          </cell>
          <cell r="F24">
            <v>54</v>
          </cell>
          <cell r="G24">
            <v>609</v>
          </cell>
        </row>
        <row r="25">
          <cell r="A25" t="str">
            <v>伊豆市</v>
          </cell>
          <cell r="B25">
            <v>222</v>
          </cell>
          <cell r="C25">
            <v>51</v>
          </cell>
          <cell r="D25">
            <v>10</v>
          </cell>
          <cell r="F25">
            <v>4</v>
          </cell>
          <cell r="G25">
            <v>65</v>
          </cell>
        </row>
        <row r="26">
          <cell r="A26" t="str">
            <v>御前崎市</v>
          </cell>
          <cell r="B26">
            <v>223</v>
          </cell>
          <cell r="C26">
            <v>63</v>
          </cell>
          <cell r="D26">
            <v>8</v>
          </cell>
          <cell r="G26">
            <v>71</v>
          </cell>
        </row>
        <row r="27">
          <cell r="A27" t="str">
            <v>菊川市</v>
          </cell>
          <cell r="B27">
            <v>224</v>
          </cell>
          <cell r="C27">
            <v>122</v>
          </cell>
          <cell r="D27">
            <v>66</v>
          </cell>
          <cell r="F27">
            <v>35</v>
          </cell>
          <cell r="G27">
            <v>223</v>
          </cell>
        </row>
        <row r="28">
          <cell r="A28" t="str">
            <v>伊豆の国市</v>
          </cell>
          <cell r="B28">
            <v>225</v>
          </cell>
          <cell r="C28">
            <v>89</v>
          </cell>
          <cell r="D28">
            <v>44</v>
          </cell>
          <cell r="F28">
            <v>16</v>
          </cell>
          <cell r="G28">
            <v>149</v>
          </cell>
        </row>
        <row r="29">
          <cell r="A29" t="str">
            <v>牧之原市</v>
          </cell>
          <cell r="B29">
            <v>226</v>
          </cell>
          <cell r="C29">
            <v>91</v>
          </cell>
          <cell r="D29">
            <v>1</v>
          </cell>
          <cell r="E29">
            <v>1</v>
          </cell>
          <cell r="F29">
            <v>16</v>
          </cell>
          <cell r="G29">
            <v>109</v>
          </cell>
        </row>
        <row r="30">
          <cell r="A30" t="str">
            <v>東伊豆町</v>
          </cell>
          <cell r="B30">
            <v>301</v>
          </cell>
          <cell r="C30">
            <v>8</v>
          </cell>
          <cell r="G30">
            <v>8</v>
          </cell>
        </row>
        <row r="31">
          <cell r="A31" t="str">
            <v>函南町</v>
          </cell>
          <cell r="B31">
            <v>325</v>
          </cell>
          <cell r="C31">
            <v>76</v>
          </cell>
          <cell r="D31">
            <v>8</v>
          </cell>
          <cell r="E31">
            <v>2</v>
          </cell>
          <cell r="F31">
            <v>20</v>
          </cell>
          <cell r="G31">
            <v>106</v>
          </cell>
        </row>
        <row r="32">
          <cell r="A32" t="str">
            <v>清水町</v>
          </cell>
          <cell r="B32">
            <v>341</v>
          </cell>
          <cell r="C32">
            <v>66</v>
          </cell>
          <cell r="D32">
            <v>32</v>
          </cell>
          <cell r="F32">
            <v>48</v>
          </cell>
          <cell r="G32">
            <v>146</v>
          </cell>
        </row>
        <row r="33">
          <cell r="A33" t="str">
            <v>長泉町</v>
          </cell>
          <cell r="B33">
            <v>342</v>
          </cell>
          <cell r="C33">
            <v>107</v>
          </cell>
          <cell r="D33">
            <v>198</v>
          </cell>
          <cell r="F33">
            <v>26</v>
          </cell>
          <cell r="G33">
            <v>331</v>
          </cell>
        </row>
        <row r="34">
          <cell r="A34" t="str">
            <v>小山町</v>
          </cell>
          <cell r="B34">
            <v>344</v>
          </cell>
          <cell r="C34">
            <v>46</v>
          </cell>
          <cell r="D34">
            <v>47</v>
          </cell>
          <cell r="F34">
            <v>20</v>
          </cell>
          <cell r="G34">
            <v>113</v>
          </cell>
        </row>
        <row r="35">
          <cell r="A35" t="str">
            <v>吉田町</v>
          </cell>
          <cell r="B35">
            <v>424</v>
          </cell>
          <cell r="C35">
            <v>72</v>
          </cell>
          <cell r="D35">
            <v>18</v>
          </cell>
          <cell r="F35">
            <v>27</v>
          </cell>
          <cell r="G35">
            <v>117</v>
          </cell>
        </row>
        <row r="36">
          <cell r="A36" t="str">
            <v>森町</v>
          </cell>
          <cell r="B36">
            <v>461</v>
          </cell>
          <cell r="C36">
            <v>35</v>
          </cell>
          <cell r="G36">
            <v>35</v>
          </cell>
        </row>
        <row r="37">
          <cell r="A37" t="str">
            <v>中央区</v>
          </cell>
          <cell r="B37">
            <v>138</v>
          </cell>
          <cell r="C37">
            <v>1525</v>
          </cell>
          <cell r="D37">
            <v>1628</v>
          </cell>
          <cell r="E37">
            <v>6</v>
          </cell>
          <cell r="F37">
            <v>632</v>
          </cell>
          <cell r="G37">
            <v>3791</v>
          </cell>
        </row>
        <row r="38">
          <cell r="A38" t="str">
            <v>浜名区</v>
          </cell>
          <cell r="B38">
            <v>139</v>
          </cell>
          <cell r="C38">
            <v>455</v>
          </cell>
          <cell r="D38">
            <v>152</v>
          </cell>
          <cell r="F38">
            <v>197</v>
          </cell>
          <cell r="G38">
            <v>804</v>
          </cell>
        </row>
        <row r="39">
          <cell r="A39" t="str">
            <v>天竜区</v>
          </cell>
          <cell r="B39">
            <v>140</v>
          </cell>
          <cell r="C39">
            <v>36</v>
          </cell>
          <cell r="D39">
            <v>21</v>
          </cell>
          <cell r="E39">
            <v>1</v>
          </cell>
          <cell r="F39">
            <v>10</v>
          </cell>
          <cell r="G39">
            <v>68</v>
          </cell>
        </row>
        <row r="40">
          <cell r="A40" t="str">
            <v>川根本町</v>
          </cell>
          <cell r="B40">
            <v>429</v>
          </cell>
          <cell r="C40">
            <v>3</v>
          </cell>
          <cell r="G40">
            <v>3</v>
          </cell>
        </row>
        <row r="41">
          <cell r="A41" t="str">
            <v>松崎町</v>
          </cell>
          <cell r="B41">
            <v>305</v>
          </cell>
          <cell r="C41">
            <v>3</v>
          </cell>
          <cell r="G41">
            <v>3</v>
          </cell>
        </row>
        <row r="42">
          <cell r="A42" t="str">
            <v>河津町</v>
          </cell>
          <cell r="B42">
            <v>302</v>
          </cell>
          <cell r="C42">
            <v>12</v>
          </cell>
          <cell r="D42">
            <v>10</v>
          </cell>
          <cell r="E42">
            <v>1</v>
          </cell>
          <cell r="G42">
            <v>23</v>
          </cell>
        </row>
        <row r="43">
          <cell r="A43" t="str">
            <v>南伊豆町</v>
          </cell>
          <cell r="B43">
            <v>304</v>
          </cell>
          <cell r="C43">
            <v>11</v>
          </cell>
          <cell r="G43">
            <v>11</v>
          </cell>
        </row>
        <row r="44">
          <cell r="A44" t="str">
            <v>西伊豆町</v>
          </cell>
          <cell r="B44">
            <v>306</v>
          </cell>
          <cell r="C44">
            <v>7</v>
          </cell>
          <cell r="G44">
            <v>7</v>
          </cell>
        </row>
        <row r="45">
          <cell r="A45" t="str">
            <v/>
          </cell>
          <cell r="B45" t="str">
            <v>総計</v>
          </cell>
          <cell r="C45">
            <v>8834</v>
          </cell>
          <cell r="D45">
            <v>6303</v>
          </cell>
          <cell r="E45">
            <v>387</v>
          </cell>
          <cell r="F45">
            <v>3756</v>
          </cell>
          <cell r="G45">
            <v>19280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8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</v>
          </cell>
          <cell r="D6">
            <v>5</v>
          </cell>
          <cell r="F6">
            <v>23</v>
          </cell>
          <cell r="G6">
            <v>82</v>
          </cell>
        </row>
        <row r="7">
          <cell r="A7" t="str">
            <v>駿河区</v>
          </cell>
          <cell r="B7">
            <v>102</v>
          </cell>
          <cell r="C7">
            <v>42</v>
          </cell>
          <cell r="D7">
            <v>41</v>
          </cell>
          <cell r="F7">
            <v>11</v>
          </cell>
          <cell r="G7">
            <v>94</v>
          </cell>
        </row>
        <row r="8">
          <cell r="A8" t="str">
            <v>清水区</v>
          </cell>
          <cell r="B8">
            <v>103</v>
          </cell>
          <cell r="C8">
            <v>41</v>
          </cell>
          <cell r="D8">
            <v>9</v>
          </cell>
          <cell r="F8">
            <v>14</v>
          </cell>
          <cell r="G8">
            <v>64</v>
          </cell>
        </row>
        <row r="9">
          <cell r="A9" t="str">
            <v>沼津市</v>
          </cell>
          <cell r="B9">
            <v>203</v>
          </cell>
          <cell r="C9">
            <v>29</v>
          </cell>
          <cell r="D9">
            <v>27</v>
          </cell>
          <cell r="F9">
            <v>20</v>
          </cell>
          <cell r="G9">
            <v>76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D10">
            <v>24</v>
          </cell>
          <cell r="G10">
            <v>29</v>
          </cell>
        </row>
        <row r="11">
          <cell r="A11" t="str">
            <v>三島市</v>
          </cell>
          <cell r="B11">
            <v>206</v>
          </cell>
          <cell r="C11">
            <v>25</v>
          </cell>
          <cell r="D11">
            <v>16</v>
          </cell>
          <cell r="F11">
            <v>10</v>
          </cell>
          <cell r="G11">
            <v>51</v>
          </cell>
        </row>
        <row r="12">
          <cell r="A12" t="str">
            <v>富士宮市</v>
          </cell>
          <cell r="B12">
            <v>207</v>
          </cell>
          <cell r="C12">
            <v>26</v>
          </cell>
          <cell r="D12">
            <v>18</v>
          </cell>
          <cell r="F12">
            <v>12</v>
          </cell>
          <cell r="G12">
            <v>56</v>
          </cell>
        </row>
        <row r="13">
          <cell r="A13" t="str">
            <v>伊東市</v>
          </cell>
          <cell r="B13">
            <v>208</v>
          </cell>
          <cell r="C13">
            <v>8</v>
          </cell>
          <cell r="D13">
            <v>10</v>
          </cell>
          <cell r="F13">
            <v>1</v>
          </cell>
          <cell r="G13">
            <v>19</v>
          </cell>
        </row>
        <row r="14">
          <cell r="A14" t="str">
            <v>島田市</v>
          </cell>
          <cell r="B14">
            <v>209</v>
          </cell>
          <cell r="C14">
            <v>23</v>
          </cell>
          <cell r="F14">
            <v>2</v>
          </cell>
          <cell r="G14">
            <v>25</v>
          </cell>
        </row>
        <row r="15">
          <cell r="A15" t="str">
            <v>富士市</v>
          </cell>
          <cell r="B15">
            <v>210</v>
          </cell>
          <cell r="C15">
            <v>65</v>
          </cell>
          <cell r="D15">
            <v>8</v>
          </cell>
          <cell r="F15">
            <v>23</v>
          </cell>
          <cell r="G15">
            <v>96</v>
          </cell>
        </row>
        <row r="16">
          <cell r="A16" t="str">
            <v>磐田市</v>
          </cell>
          <cell r="B16">
            <v>211</v>
          </cell>
          <cell r="C16">
            <v>30</v>
          </cell>
          <cell r="D16">
            <v>6</v>
          </cell>
          <cell r="E16">
            <v>8</v>
          </cell>
          <cell r="F16">
            <v>12</v>
          </cell>
          <cell r="G16">
            <v>56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24</v>
          </cell>
          <cell r="F17">
            <v>4</v>
          </cell>
          <cell r="G17">
            <v>57</v>
          </cell>
        </row>
        <row r="18">
          <cell r="A18" t="str">
            <v>掛川市</v>
          </cell>
          <cell r="B18">
            <v>213</v>
          </cell>
          <cell r="C18">
            <v>27</v>
          </cell>
          <cell r="D18">
            <v>25</v>
          </cell>
          <cell r="F18">
            <v>4</v>
          </cell>
          <cell r="G18">
            <v>56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44</v>
          </cell>
          <cell r="F19">
            <v>7</v>
          </cell>
          <cell r="G19">
            <v>84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43</v>
          </cell>
          <cell r="F20">
            <v>5</v>
          </cell>
          <cell r="G20">
            <v>70</v>
          </cell>
        </row>
        <row r="21">
          <cell r="A21" t="str">
            <v>袋井市</v>
          </cell>
          <cell r="B21">
            <v>216</v>
          </cell>
          <cell r="C21">
            <v>25</v>
          </cell>
          <cell r="D21">
            <v>18</v>
          </cell>
          <cell r="F21">
            <v>8</v>
          </cell>
          <cell r="G21">
            <v>51</v>
          </cell>
        </row>
        <row r="22">
          <cell r="A22" t="str">
            <v>下田市</v>
          </cell>
          <cell r="B22">
            <v>219</v>
          </cell>
          <cell r="E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8</v>
          </cell>
          <cell r="D23">
            <v>18</v>
          </cell>
          <cell r="F23">
            <v>4</v>
          </cell>
          <cell r="G23">
            <v>30</v>
          </cell>
        </row>
        <row r="24">
          <cell r="A24" t="str">
            <v>湖西市</v>
          </cell>
          <cell r="B24">
            <v>221</v>
          </cell>
          <cell r="C24">
            <v>19</v>
          </cell>
          <cell r="D24">
            <v>16</v>
          </cell>
          <cell r="F24">
            <v>3</v>
          </cell>
          <cell r="G24">
            <v>38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D26">
            <v>2</v>
          </cell>
          <cell r="G26">
            <v>7</v>
          </cell>
        </row>
        <row r="27">
          <cell r="A27" t="str">
            <v>菊川市</v>
          </cell>
          <cell r="B27">
            <v>224</v>
          </cell>
          <cell r="C27">
            <v>9</v>
          </cell>
          <cell r="F27">
            <v>4</v>
          </cell>
          <cell r="G27">
            <v>13</v>
          </cell>
        </row>
        <row r="28">
          <cell r="A28" t="str">
            <v>伊豆の国市</v>
          </cell>
          <cell r="B28">
            <v>225</v>
          </cell>
          <cell r="C28">
            <v>17</v>
          </cell>
          <cell r="D28">
            <v>29</v>
          </cell>
          <cell r="F28">
            <v>2</v>
          </cell>
          <cell r="G28">
            <v>48</v>
          </cell>
        </row>
        <row r="29">
          <cell r="A29" t="str">
            <v>牧之原市</v>
          </cell>
          <cell r="B29">
            <v>226</v>
          </cell>
          <cell r="C29">
            <v>7</v>
          </cell>
          <cell r="D29">
            <v>10</v>
          </cell>
          <cell r="G29">
            <v>17</v>
          </cell>
        </row>
        <row r="30">
          <cell r="A30" t="str">
            <v>河津町</v>
          </cell>
          <cell r="B30">
            <v>302</v>
          </cell>
          <cell r="C30">
            <v>3</v>
          </cell>
          <cell r="G30">
            <v>3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4</v>
          </cell>
          <cell r="D32">
            <v>10</v>
          </cell>
          <cell r="G32">
            <v>14</v>
          </cell>
        </row>
        <row r="33">
          <cell r="A33" t="str">
            <v>清水町</v>
          </cell>
          <cell r="B33">
            <v>341</v>
          </cell>
          <cell r="C33">
            <v>2</v>
          </cell>
          <cell r="F33">
            <v>7</v>
          </cell>
          <cell r="G33">
            <v>9</v>
          </cell>
        </row>
        <row r="34">
          <cell r="A34" t="str">
            <v>長泉町</v>
          </cell>
          <cell r="B34">
            <v>342</v>
          </cell>
          <cell r="C34">
            <v>5</v>
          </cell>
          <cell r="G34">
            <v>5</v>
          </cell>
        </row>
        <row r="35">
          <cell r="A35" t="str">
            <v>小山町</v>
          </cell>
          <cell r="B35">
            <v>344</v>
          </cell>
          <cell r="C35">
            <v>8</v>
          </cell>
          <cell r="G35">
            <v>8</v>
          </cell>
        </row>
        <row r="36">
          <cell r="A36" t="str">
            <v>吉田町</v>
          </cell>
          <cell r="B36">
            <v>424</v>
          </cell>
          <cell r="C36">
            <v>8</v>
          </cell>
          <cell r="D36">
            <v>6</v>
          </cell>
          <cell r="F36">
            <v>1</v>
          </cell>
          <cell r="G36">
            <v>15</v>
          </cell>
        </row>
        <row r="37">
          <cell r="A37" t="str">
            <v>森町</v>
          </cell>
          <cell r="B37">
            <v>461</v>
          </cell>
          <cell r="C37">
            <v>1</v>
          </cell>
          <cell r="G37">
            <v>1</v>
          </cell>
        </row>
        <row r="38">
          <cell r="A38" t="str">
            <v>中央区</v>
          </cell>
          <cell r="B38">
            <v>138</v>
          </cell>
          <cell r="C38">
            <v>121</v>
          </cell>
          <cell r="D38">
            <v>183</v>
          </cell>
          <cell r="F38">
            <v>44</v>
          </cell>
          <cell r="G38">
            <v>348</v>
          </cell>
        </row>
        <row r="39">
          <cell r="A39" t="str">
            <v>浜名区</v>
          </cell>
          <cell r="B39">
            <v>139</v>
          </cell>
          <cell r="C39">
            <v>28</v>
          </cell>
          <cell r="D39">
            <v>24</v>
          </cell>
          <cell r="F39">
            <v>9</v>
          </cell>
          <cell r="G39">
            <v>61</v>
          </cell>
        </row>
        <row r="40">
          <cell r="A40" t="str">
            <v>天竜区</v>
          </cell>
          <cell r="B40">
            <v>140</v>
          </cell>
          <cell r="C40">
            <v>7</v>
          </cell>
          <cell r="D40">
            <v>10</v>
          </cell>
          <cell r="G40">
            <v>17</v>
          </cell>
        </row>
        <row r="41">
          <cell r="A41" t="str">
            <v>川根本町</v>
          </cell>
          <cell r="B41">
            <v>429</v>
          </cell>
          <cell r="C41">
            <v>2</v>
          </cell>
          <cell r="G41">
            <v>2</v>
          </cell>
        </row>
        <row r="42">
          <cell r="A42" t="str">
            <v/>
          </cell>
          <cell r="B42" t="str">
            <v>総計</v>
          </cell>
          <cell r="C42">
            <v>740</v>
          </cell>
          <cell r="D42">
            <v>626</v>
          </cell>
          <cell r="E42">
            <v>9</v>
          </cell>
          <cell r="F42">
            <v>230</v>
          </cell>
          <cell r="G42">
            <v>1605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55</v>
          </cell>
          <cell r="D6">
            <v>70</v>
          </cell>
          <cell r="F6">
            <v>28</v>
          </cell>
          <cell r="G6">
            <v>153</v>
          </cell>
        </row>
        <row r="7">
          <cell r="A7" t="str">
            <v>駿河区</v>
          </cell>
          <cell r="B7">
            <v>102</v>
          </cell>
          <cell r="C7">
            <v>48</v>
          </cell>
          <cell r="D7">
            <v>118</v>
          </cell>
          <cell r="F7">
            <v>17</v>
          </cell>
          <cell r="G7">
            <v>183</v>
          </cell>
        </row>
        <row r="8">
          <cell r="A8" t="str">
            <v>清水区</v>
          </cell>
          <cell r="B8">
            <v>103</v>
          </cell>
          <cell r="C8">
            <v>53</v>
          </cell>
          <cell r="D8">
            <v>21</v>
          </cell>
          <cell r="F8">
            <v>27</v>
          </cell>
          <cell r="G8">
            <v>101</v>
          </cell>
        </row>
        <row r="9">
          <cell r="A9" t="str">
            <v>沼津市</v>
          </cell>
          <cell r="B9">
            <v>203</v>
          </cell>
          <cell r="C9">
            <v>36</v>
          </cell>
          <cell r="D9">
            <v>35</v>
          </cell>
          <cell r="E9">
            <v>1</v>
          </cell>
          <cell r="F9">
            <v>16</v>
          </cell>
          <cell r="G9">
            <v>88</v>
          </cell>
        </row>
        <row r="10">
          <cell r="A10" t="str">
            <v>熱海市</v>
          </cell>
          <cell r="B10">
            <v>205</v>
          </cell>
          <cell r="C10">
            <v>6</v>
          </cell>
          <cell r="E10">
            <v>18</v>
          </cell>
          <cell r="G10">
            <v>24</v>
          </cell>
        </row>
        <row r="11">
          <cell r="A11" t="str">
            <v>三島市</v>
          </cell>
          <cell r="B11">
            <v>206</v>
          </cell>
          <cell r="C11">
            <v>24</v>
          </cell>
          <cell r="F11">
            <v>2</v>
          </cell>
          <cell r="G11">
            <v>26</v>
          </cell>
        </row>
        <row r="12">
          <cell r="A12" t="str">
            <v>富士宮市</v>
          </cell>
          <cell r="B12">
            <v>207</v>
          </cell>
          <cell r="C12">
            <v>19</v>
          </cell>
          <cell r="D12">
            <v>48</v>
          </cell>
          <cell r="F12">
            <v>28</v>
          </cell>
          <cell r="G12">
            <v>95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D13">
            <v>2</v>
          </cell>
          <cell r="F13">
            <v>2</v>
          </cell>
          <cell r="G13">
            <v>14</v>
          </cell>
        </row>
        <row r="14">
          <cell r="A14" t="str">
            <v>島田市</v>
          </cell>
          <cell r="B14">
            <v>209</v>
          </cell>
          <cell r="C14">
            <v>30</v>
          </cell>
          <cell r="D14">
            <v>20</v>
          </cell>
          <cell r="F14">
            <v>9</v>
          </cell>
          <cell r="G14">
            <v>59</v>
          </cell>
        </row>
        <row r="15">
          <cell r="A15" t="str">
            <v>富士市</v>
          </cell>
          <cell r="B15">
            <v>210</v>
          </cell>
          <cell r="C15">
            <v>63</v>
          </cell>
          <cell r="D15">
            <v>44</v>
          </cell>
          <cell r="F15">
            <v>17</v>
          </cell>
          <cell r="G15">
            <v>124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24</v>
          </cell>
          <cell r="F16">
            <v>14</v>
          </cell>
          <cell r="G16">
            <v>70</v>
          </cell>
        </row>
        <row r="17">
          <cell r="A17" t="str">
            <v>焼津市</v>
          </cell>
          <cell r="B17">
            <v>212</v>
          </cell>
          <cell r="C17">
            <v>28</v>
          </cell>
          <cell r="F17">
            <v>2</v>
          </cell>
          <cell r="G17">
            <v>30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D18">
            <v>40</v>
          </cell>
          <cell r="F18">
            <v>11</v>
          </cell>
          <cell r="G18">
            <v>73</v>
          </cell>
        </row>
        <row r="19">
          <cell r="A19" t="str">
            <v>藤枝市</v>
          </cell>
          <cell r="B19">
            <v>214</v>
          </cell>
          <cell r="C19">
            <v>27</v>
          </cell>
          <cell r="D19">
            <v>148</v>
          </cell>
          <cell r="E19">
            <v>1</v>
          </cell>
          <cell r="F19">
            <v>16</v>
          </cell>
          <cell r="G19">
            <v>192</v>
          </cell>
        </row>
        <row r="20">
          <cell r="A20" t="str">
            <v>御殿場市</v>
          </cell>
          <cell r="B20">
            <v>215</v>
          </cell>
          <cell r="C20">
            <v>14</v>
          </cell>
          <cell r="D20">
            <v>30</v>
          </cell>
          <cell r="F20">
            <v>6</v>
          </cell>
          <cell r="G20">
            <v>50</v>
          </cell>
        </row>
        <row r="21">
          <cell r="A21" t="str">
            <v>袋井市</v>
          </cell>
          <cell r="B21">
            <v>216</v>
          </cell>
          <cell r="C21">
            <v>15</v>
          </cell>
          <cell r="D21">
            <v>10</v>
          </cell>
          <cell r="F21">
            <v>6</v>
          </cell>
          <cell r="G21">
            <v>31</v>
          </cell>
        </row>
        <row r="22">
          <cell r="A22" t="str">
            <v>裾野市</v>
          </cell>
          <cell r="B22">
            <v>220</v>
          </cell>
          <cell r="C22">
            <v>10</v>
          </cell>
          <cell r="F22">
            <v>5</v>
          </cell>
          <cell r="G22">
            <v>15</v>
          </cell>
        </row>
        <row r="23">
          <cell r="A23" t="str">
            <v>湖西市</v>
          </cell>
          <cell r="B23">
            <v>221</v>
          </cell>
          <cell r="C23">
            <v>11</v>
          </cell>
          <cell r="D23">
            <v>31</v>
          </cell>
          <cell r="F23">
            <v>3</v>
          </cell>
          <cell r="G23">
            <v>45</v>
          </cell>
        </row>
        <row r="24">
          <cell r="A24" t="str">
            <v>伊豆市</v>
          </cell>
          <cell r="B24">
            <v>222</v>
          </cell>
          <cell r="C24">
            <v>3</v>
          </cell>
          <cell r="G24">
            <v>3</v>
          </cell>
        </row>
        <row r="25">
          <cell r="A25" t="str">
            <v>御前崎市</v>
          </cell>
          <cell r="B25">
            <v>223</v>
          </cell>
          <cell r="C25">
            <v>9</v>
          </cell>
          <cell r="G25">
            <v>9</v>
          </cell>
        </row>
        <row r="26">
          <cell r="A26" t="str">
            <v>菊川市</v>
          </cell>
          <cell r="B26">
            <v>224</v>
          </cell>
          <cell r="C26">
            <v>11</v>
          </cell>
          <cell r="D26">
            <v>20</v>
          </cell>
          <cell r="F26">
            <v>10</v>
          </cell>
          <cell r="G26">
            <v>41</v>
          </cell>
        </row>
        <row r="27">
          <cell r="A27" t="str">
            <v>伊豆の国市</v>
          </cell>
          <cell r="B27">
            <v>225</v>
          </cell>
          <cell r="C27">
            <v>14</v>
          </cell>
          <cell r="D27">
            <v>4</v>
          </cell>
          <cell r="F27">
            <v>4</v>
          </cell>
          <cell r="G27">
            <v>22</v>
          </cell>
        </row>
        <row r="28">
          <cell r="A28" t="str">
            <v>牧之原市</v>
          </cell>
          <cell r="B28">
            <v>226</v>
          </cell>
          <cell r="C28">
            <v>4</v>
          </cell>
          <cell r="F28">
            <v>2</v>
          </cell>
          <cell r="G28">
            <v>6</v>
          </cell>
        </row>
        <row r="29">
          <cell r="A29" t="str">
            <v>河津町</v>
          </cell>
          <cell r="B29">
            <v>302</v>
          </cell>
          <cell r="C29">
            <v>1</v>
          </cell>
          <cell r="D29">
            <v>10</v>
          </cell>
          <cell r="G29">
            <v>11</v>
          </cell>
        </row>
        <row r="30">
          <cell r="A30" t="str">
            <v>南伊豆町</v>
          </cell>
          <cell r="B30">
            <v>304</v>
          </cell>
          <cell r="C30">
            <v>3</v>
          </cell>
          <cell r="G30">
            <v>3</v>
          </cell>
        </row>
        <row r="31">
          <cell r="A31" t="str">
            <v>函南町</v>
          </cell>
          <cell r="B31">
            <v>325</v>
          </cell>
          <cell r="C31">
            <v>8</v>
          </cell>
          <cell r="D31">
            <v>6</v>
          </cell>
          <cell r="G31">
            <v>14</v>
          </cell>
        </row>
        <row r="32">
          <cell r="A32" t="str">
            <v>清水町</v>
          </cell>
          <cell r="B32">
            <v>341</v>
          </cell>
          <cell r="C32">
            <v>5</v>
          </cell>
          <cell r="D32">
            <v>24</v>
          </cell>
          <cell r="F32">
            <v>1</v>
          </cell>
          <cell r="G32">
            <v>30</v>
          </cell>
        </row>
        <row r="33">
          <cell r="A33" t="str">
            <v>長泉町</v>
          </cell>
          <cell r="B33">
            <v>342</v>
          </cell>
          <cell r="C33">
            <v>11</v>
          </cell>
          <cell r="D33">
            <v>67</v>
          </cell>
          <cell r="F33">
            <v>2</v>
          </cell>
          <cell r="G33">
            <v>80</v>
          </cell>
        </row>
        <row r="34">
          <cell r="A34" t="str">
            <v>小山町</v>
          </cell>
          <cell r="B34">
            <v>344</v>
          </cell>
          <cell r="C34">
            <v>3</v>
          </cell>
          <cell r="G34">
            <v>3</v>
          </cell>
        </row>
        <row r="35">
          <cell r="A35" t="str">
            <v>吉田町</v>
          </cell>
          <cell r="B35">
            <v>424</v>
          </cell>
          <cell r="C35">
            <v>6</v>
          </cell>
          <cell r="D35">
            <v>10</v>
          </cell>
          <cell r="F35">
            <v>4</v>
          </cell>
          <cell r="G35">
            <v>20</v>
          </cell>
        </row>
        <row r="36">
          <cell r="A36" t="str">
            <v>森町</v>
          </cell>
          <cell r="B36">
            <v>461</v>
          </cell>
          <cell r="C36">
            <v>4</v>
          </cell>
          <cell r="G36">
            <v>4</v>
          </cell>
        </row>
        <row r="37">
          <cell r="A37" t="str">
            <v>中央区</v>
          </cell>
          <cell r="B37">
            <v>138</v>
          </cell>
          <cell r="C37">
            <v>129</v>
          </cell>
          <cell r="D37">
            <v>137</v>
          </cell>
          <cell r="F37">
            <v>51</v>
          </cell>
          <cell r="G37">
            <v>317</v>
          </cell>
        </row>
        <row r="38">
          <cell r="A38" t="str">
            <v>浜名区</v>
          </cell>
          <cell r="B38">
            <v>139</v>
          </cell>
          <cell r="C38">
            <v>41</v>
          </cell>
          <cell r="F38">
            <v>9</v>
          </cell>
          <cell r="G38">
            <v>50</v>
          </cell>
        </row>
        <row r="39">
          <cell r="A39" t="str">
            <v>天竜区</v>
          </cell>
          <cell r="B39">
            <v>140</v>
          </cell>
          <cell r="C39">
            <v>3</v>
          </cell>
          <cell r="F39">
            <v>3</v>
          </cell>
          <cell r="G39">
            <v>6</v>
          </cell>
        </row>
        <row r="40">
          <cell r="A40" t="str">
            <v>東伊豆町</v>
          </cell>
          <cell r="B40">
            <v>301</v>
          </cell>
          <cell r="C40">
            <v>3</v>
          </cell>
          <cell r="G40">
            <v>3</v>
          </cell>
        </row>
        <row r="41">
          <cell r="A41" t="str">
            <v/>
          </cell>
          <cell r="B41" t="str">
            <v>総計</v>
          </cell>
          <cell r="C41">
            <v>761</v>
          </cell>
          <cell r="D41">
            <v>919</v>
          </cell>
          <cell r="E41">
            <v>20</v>
          </cell>
          <cell r="F41">
            <v>295</v>
          </cell>
          <cell r="G41">
            <v>1995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6</v>
          </cell>
        </row>
        <row r="9">
          <cell r="A9" t="str">
            <v/>
          </cell>
          <cell r="B9" t="str">
            <v>総計</v>
          </cell>
          <cell r="C9">
            <v>6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49</v>
          </cell>
          <cell r="D6">
            <v>12</v>
          </cell>
          <cell r="E6">
            <v>1</v>
          </cell>
          <cell r="F6">
            <v>14</v>
          </cell>
          <cell r="G6">
            <v>76</v>
          </cell>
        </row>
        <row r="7">
          <cell r="A7" t="str">
            <v>駿河区</v>
          </cell>
          <cell r="B7">
            <v>102</v>
          </cell>
          <cell r="C7">
            <v>33</v>
          </cell>
          <cell r="D7">
            <v>141</v>
          </cell>
          <cell r="F7">
            <v>27</v>
          </cell>
          <cell r="G7">
            <v>201</v>
          </cell>
        </row>
        <row r="8">
          <cell r="A8" t="str">
            <v>清水区</v>
          </cell>
          <cell r="B8">
            <v>103</v>
          </cell>
          <cell r="C8">
            <v>38</v>
          </cell>
          <cell r="F8">
            <v>7</v>
          </cell>
          <cell r="G8">
            <v>45</v>
          </cell>
        </row>
        <row r="9">
          <cell r="A9" t="str">
            <v>沼津市</v>
          </cell>
          <cell r="B9">
            <v>203</v>
          </cell>
          <cell r="C9">
            <v>27</v>
          </cell>
          <cell r="D9">
            <v>18</v>
          </cell>
          <cell r="E9">
            <v>1</v>
          </cell>
          <cell r="F9">
            <v>13</v>
          </cell>
          <cell r="G9">
            <v>59</v>
          </cell>
        </row>
        <row r="10">
          <cell r="A10" t="str">
            <v>熱海市</v>
          </cell>
          <cell r="B10">
            <v>205</v>
          </cell>
          <cell r="C10">
            <v>6</v>
          </cell>
          <cell r="F10">
            <v>3</v>
          </cell>
          <cell r="G10">
            <v>9</v>
          </cell>
        </row>
        <row r="11">
          <cell r="A11" t="str">
            <v>三島市</v>
          </cell>
          <cell r="B11">
            <v>206</v>
          </cell>
          <cell r="C11">
            <v>24</v>
          </cell>
          <cell r="F11">
            <v>2</v>
          </cell>
          <cell r="G11">
            <v>26</v>
          </cell>
        </row>
        <row r="12">
          <cell r="A12" t="str">
            <v>富士宮市</v>
          </cell>
          <cell r="B12">
            <v>207</v>
          </cell>
          <cell r="C12">
            <v>22</v>
          </cell>
          <cell r="F12">
            <v>9</v>
          </cell>
          <cell r="G12">
            <v>31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E13">
            <v>1</v>
          </cell>
          <cell r="F13">
            <v>1</v>
          </cell>
          <cell r="G13">
            <v>12</v>
          </cell>
        </row>
        <row r="14">
          <cell r="A14" t="str">
            <v>島田市</v>
          </cell>
          <cell r="B14">
            <v>209</v>
          </cell>
          <cell r="C14">
            <v>22</v>
          </cell>
          <cell r="D14">
            <v>6</v>
          </cell>
          <cell r="F14">
            <v>8</v>
          </cell>
          <cell r="G14">
            <v>36</v>
          </cell>
        </row>
        <row r="15">
          <cell r="A15" t="str">
            <v>富士市</v>
          </cell>
          <cell r="B15">
            <v>210</v>
          </cell>
          <cell r="C15">
            <v>60</v>
          </cell>
          <cell r="D15">
            <v>18</v>
          </cell>
          <cell r="F15">
            <v>15</v>
          </cell>
          <cell r="G15">
            <v>93</v>
          </cell>
        </row>
        <row r="16">
          <cell r="A16" t="str">
            <v>磐田市</v>
          </cell>
          <cell r="B16">
            <v>211</v>
          </cell>
          <cell r="C16">
            <v>44</v>
          </cell>
          <cell r="D16">
            <v>18</v>
          </cell>
          <cell r="F16">
            <v>15</v>
          </cell>
          <cell r="G16">
            <v>77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8</v>
          </cell>
          <cell r="F17">
            <v>7</v>
          </cell>
          <cell r="G17">
            <v>48</v>
          </cell>
        </row>
        <row r="18">
          <cell r="A18" t="str">
            <v>掛川市</v>
          </cell>
          <cell r="B18">
            <v>213</v>
          </cell>
          <cell r="C18">
            <v>41</v>
          </cell>
          <cell r="D18">
            <v>28</v>
          </cell>
          <cell r="F18">
            <v>10</v>
          </cell>
          <cell r="G18">
            <v>79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60</v>
          </cell>
          <cell r="F19">
            <v>3</v>
          </cell>
          <cell r="G19">
            <v>96</v>
          </cell>
        </row>
        <row r="20">
          <cell r="A20" t="str">
            <v>御殿場市</v>
          </cell>
          <cell r="B20">
            <v>215</v>
          </cell>
          <cell r="C20">
            <v>16</v>
          </cell>
          <cell r="D20">
            <v>18</v>
          </cell>
          <cell r="F20">
            <v>6</v>
          </cell>
          <cell r="G20">
            <v>40</v>
          </cell>
        </row>
        <row r="21">
          <cell r="A21" t="str">
            <v>袋井市</v>
          </cell>
          <cell r="B21">
            <v>216</v>
          </cell>
          <cell r="C21">
            <v>20</v>
          </cell>
          <cell r="F21">
            <v>18</v>
          </cell>
          <cell r="G21">
            <v>38</v>
          </cell>
        </row>
        <row r="22">
          <cell r="A22" t="str">
            <v>下田市</v>
          </cell>
          <cell r="B22">
            <v>219</v>
          </cell>
          <cell r="C22">
            <v>5</v>
          </cell>
          <cell r="E22">
            <v>1</v>
          </cell>
          <cell r="G22">
            <v>6</v>
          </cell>
        </row>
        <row r="23">
          <cell r="A23" t="str">
            <v>裾野市</v>
          </cell>
          <cell r="B23">
            <v>220</v>
          </cell>
          <cell r="C23">
            <v>13</v>
          </cell>
          <cell r="F23">
            <v>1</v>
          </cell>
          <cell r="G23">
            <v>14</v>
          </cell>
        </row>
        <row r="24">
          <cell r="A24" t="str">
            <v>湖西市</v>
          </cell>
          <cell r="B24">
            <v>221</v>
          </cell>
          <cell r="C24">
            <v>11</v>
          </cell>
          <cell r="D24">
            <v>4</v>
          </cell>
          <cell r="F24">
            <v>2</v>
          </cell>
          <cell r="G24">
            <v>17</v>
          </cell>
        </row>
        <row r="25">
          <cell r="A25" t="str">
            <v>御前崎市</v>
          </cell>
          <cell r="B25">
            <v>223</v>
          </cell>
          <cell r="C25">
            <v>2</v>
          </cell>
          <cell r="G25">
            <v>2</v>
          </cell>
        </row>
        <row r="26">
          <cell r="A26" t="str">
            <v>菊川市</v>
          </cell>
          <cell r="B26">
            <v>224</v>
          </cell>
          <cell r="C26">
            <v>7</v>
          </cell>
          <cell r="F26">
            <v>1</v>
          </cell>
          <cell r="G26">
            <v>8</v>
          </cell>
        </row>
        <row r="27">
          <cell r="A27" t="str">
            <v>伊豆の国市</v>
          </cell>
          <cell r="B27">
            <v>225</v>
          </cell>
          <cell r="C27">
            <v>1</v>
          </cell>
          <cell r="G27">
            <v>1</v>
          </cell>
        </row>
        <row r="28">
          <cell r="A28" t="str">
            <v>牧之原市</v>
          </cell>
          <cell r="B28">
            <v>226</v>
          </cell>
          <cell r="C28">
            <v>10</v>
          </cell>
          <cell r="F28">
            <v>1</v>
          </cell>
          <cell r="G28">
            <v>11</v>
          </cell>
        </row>
        <row r="29">
          <cell r="A29" t="str">
            <v>函南町</v>
          </cell>
          <cell r="B29">
            <v>325</v>
          </cell>
          <cell r="C29">
            <v>5</v>
          </cell>
          <cell r="E29">
            <v>1</v>
          </cell>
          <cell r="F29">
            <v>1</v>
          </cell>
          <cell r="G29">
            <v>7</v>
          </cell>
        </row>
        <row r="30">
          <cell r="A30" t="str">
            <v>清水町</v>
          </cell>
          <cell r="B30">
            <v>341</v>
          </cell>
          <cell r="C30">
            <v>9</v>
          </cell>
          <cell r="F30">
            <v>2</v>
          </cell>
          <cell r="G30">
            <v>11</v>
          </cell>
        </row>
        <row r="31">
          <cell r="A31" t="str">
            <v>長泉町</v>
          </cell>
          <cell r="B31">
            <v>342</v>
          </cell>
          <cell r="C31">
            <v>11</v>
          </cell>
          <cell r="F31">
            <v>1</v>
          </cell>
          <cell r="G31">
            <v>12</v>
          </cell>
        </row>
        <row r="32">
          <cell r="A32" t="str">
            <v>小山町</v>
          </cell>
          <cell r="B32">
            <v>344</v>
          </cell>
          <cell r="C32">
            <v>9</v>
          </cell>
          <cell r="F32">
            <v>1</v>
          </cell>
          <cell r="G32">
            <v>10</v>
          </cell>
        </row>
        <row r="33">
          <cell r="A33" t="str">
            <v>吉田町</v>
          </cell>
          <cell r="B33">
            <v>424</v>
          </cell>
          <cell r="C33">
            <v>3</v>
          </cell>
          <cell r="F33">
            <v>1</v>
          </cell>
          <cell r="G33">
            <v>4</v>
          </cell>
        </row>
        <row r="34">
          <cell r="A34" t="str">
            <v>森町</v>
          </cell>
          <cell r="B34">
            <v>461</v>
          </cell>
          <cell r="C34">
            <v>6</v>
          </cell>
          <cell r="G34">
            <v>6</v>
          </cell>
        </row>
        <row r="35">
          <cell r="A35" t="str">
            <v>中央区</v>
          </cell>
          <cell r="B35">
            <v>138</v>
          </cell>
          <cell r="C35">
            <v>124</v>
          </cell>
          <cell r="D35">
            <v>111</v>
          </cell>
          <cell r="F35">
            <v>38</v>
          </cell>
          <cell r="G35">
            <v>273</v>
          </cell>
        </row>
        <row r="36">
          <cell r="A36" t="str">
            <v>浜名区</v>
          </cell>
          <cell r="B36">
            <v>139</v>
          </cell>
          <cell r="C36">
            <v>42</v>
          </cell>
          <cell r="D36">
            <v>4</v>
          </cell>
          <cell r="F36">
            <v>2</v>
          </cell>
          <cell r="G36">
            <v>48</v>
          </cell>
        </row>
        <row r="37">
          <cell r="A37" t="str">
            <v>天竜区</v>
          </cell>
          <cell r="B37">
            <v>140</v>
          </cell>
          <cell r="C37">
            <v>2</v>
          </cell>
          <cell r="D37">
            <v>8</v>
          </cell>
          <cell r="F37">
            <v>1</v>
          </cell>
          <cell r="G37">
            <v>11</v>
          </cell>
        </row>
        <row r="38">
          <cell r="A38" t="str">
            <v>松崎町</v>
          </cell>
          <cell r="B38">
            <v>305</v>
          </cell>
          <cell r="C38">
            <v>1</v>
          </cell>
          <cell r="G38">
            <v>1</v>
          </cell>
        </row>
        <row r="39">
          <cell r="A39" t="str">
            <v>西伊豆町</v>
          </cell>
          <cell r="B39">
            <v>306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740</v>
          </cell>
          <cell r="D40">
            <v>454</v>
          </cell>
          <cell r="E40">
            <v>5</v>
          </cell>
          <cell r="F40">
            <v>210</v>
          </cell>
          <cell r="G40">
            <v>1409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51</v>
          </cell>
          <cell r="D6">
            <v>86</v>
          </cell>
          <cell r="E6">
            <v>33</v>
          </cell>
          <cell r="F6">
            <v>15</v>
          </cell>
          <cell r="G6">
            <v>185</v>
          </cell>
        </row>
        <row r="7">
          <cell r="A7" t="str">
            <v>駿河区</v>
          </cell>
          <cell r="B7">
            <v>102</v>
          </cell>
          <cell r="C7">
            <v>39</v>
          </cell>
          <cell r="D7">
            <v>28</v>
          </cell>
          <cell r="F7">
            <v>17</v>
          </cell>
          <cell r="G7">
            <v>84</v>
          </cell>
        </row>
        <row r="8">
          <cell r="A8" t="str">
            <v>清水区</v>
          </cell>
          <cell r="B8">
            <v>103</v>
          </cell>
          <cell r="C8">
            <v>31</v>
          </cell>
          <cell r="D8">
            <v>25</v>
          </cell>
          <cell r="E8">
            <v>84</v>
          </cell>
          <cell r="F8">
            <v>10</v>
          </cell>
          <cell r="G8">
            <v>150</v>
          </cell>
        </row>
        <row r="9">
          <cell r="A9" t="str">
            <v>中区</v>
          </cell>
          <cell r="B9">
            <v>131</v>
          </cell>
          <cell r="C9">
            <v>37</v>
          </cell>
          <cell r="D9">
            <v>123</v>
          </cell>
          <cell r="E9">
            <v>6</v>
          </cell>
          <cell r="F9">
            <v>11</v>
          </cell>
          <cell r="G9">
            <v>177</v>
          </cell>
        </row>
        <row r="10">
          <cell r="A10" t="str">
            <v>東区</v>
          </cell>
          <cell r="B10">
            <v>132</v>
          </cell>
          <cell r="C10">
            <v>38</v>
          </cell>
          <cell r="D10">
            <v>22</v>
          </cell>
          <cell r="F10">
            <v>8</v>
          </cell>
          <cell r="G10">
            <v>68</v>
          </cell>
        </row>
        <row r="11">
          <cell r="A11" t="str">
            <v>西区</v>
          </cell>
          <cell r="B11">
            <v>133</v>
          </cell>
          <cell r="C11">
            <v>25</v>
          </cell>
          <cell r="D11">
            <v>6</v>
          </cell>
          <cell r="F11">
            <v>3</v>
          </cell>
          <cell r="G11">
            <v>34</v>
          </cell>
        </row>
        <row r="12">
          <cell r="A12" t="str">
            <v>南区</v>
          </cell>
          <cell r="B12">
            <v>134</v>
          </cell>
          <cell r="C12">
            <v>29</v>
          </cell>
          <cell r="F12">
            <v>16</v>
          </cell>
          <cell r="G12">
            <v>45</v>
          </cell>
        </row>
        <row r="13">
          <cell r="A13" t="str">
            <v>北区</v>
          </cell>
          <cell r="B13">
            <v>135</v>
          </cell>
          <cell r="C13">
            <v>39</v>
          </cell>
          <cell r="D13">
            <v>8</v>
          </cell>
          <cell r="F13">
            <v>4</v>
          </cell>
          <cell r="G13">
            <v>51</v>
          </cell>
        </row>
        <row r="14">
          <cell r="A14" t="str">
            <v>浜北区</v>
          </cell>
          <cell r="B14">
            <v>136</v>
          </cell>
          <cell r="C14">
            <v>27</v>
          </cell>
          <cell r="D14">
            <v>21</v>
          </cell>
          <cell r="F14">
            <v>13</v>
          </cell>
          <cell r="G14">
            <v>61</v>
          </cell>
        </row>
        <row r="15">
          <cell r="A15" t="str">
            <v>天竜区</v>
          </cell>
          <cell r="B15">
            <v>137</v>
          </cell>
          <cell r="C15">
            <v>2</v>
          </cell>
          <cell r="F15">
            <v>3</v>
          </cell>
          <cell r="G15">
            <v>5</v>
          </cell>
        </row>
        <row r="16">
          <cell r="A16" t="str">
            <v>沼津市</v>
          </cell>
          <cell r="B16">
            <v>203</v>
          </cell>
          <cell r="C16">
            <v>31</v>
          </cell>
          <cell r="D16">
            <v>27</v>
          </cell>
          <cell r="F16">
            <v>13</v>
          </cell>
          <cell r="G16">
            <v>71</v>
          </cell>
        </row>
        <row r="17">
          <cell r="A17" t="str">
            <v>熱海市</v>
          </cell>
          <cell r="B17">
            <v>205</v>
          </cell>
          <cell r="C17">
            <v>2</v>
          </cell>
          <cell r="F17">
            <v>1</v>
          </cell>
          <cell r="G17">
            <v>3</v>
          </cell>
        </row>
        <row r="18">
          <cell r="A18" t="str">
            <v>三島市</v>
          </cell>
          <cell r="B18">
            <v>206</v>
          </cell>
          <cell r="C18">
            <v>17</v>
          </cell>
          <cell r="E18">
            <v>1</v>
          </cell>
          <cell r="F18">
            <v>3</v>
          </cell>
          <cell r="G18">
            <v>21</v>
          </cell>
        </row>
        <row r="19">
          <cell r="A19" t="str">
            <v>富士宮市</v>
          </cell>
          <cell r="B19">
            <v>207</v>
          </cell>
          <cell r="C19">
            <v>15</v>
          </cell>
          <cell r="F19">
            <v>7</v>
          </cell>
          <cell r="G19">
            <v>22</v>
          </cell>
        </row>
        <row r="20">
          <cell r="A20" t="str">
            <v>伊東市</v>
          </cell>
          <cell r="B20">
            <v>208</v>
          </cell>
          <cell r="C20">
            <v>11</v>
          </cell>
          <cell r="E20">
            <v>1</v>
          </cell>
          <cell r="F20">
            <v>3</v>
          </cell>
          <cell r="G20">
            <v>15</v>
          </cell>
        </row>
        <row r="21">
          <cell r="A21" t="str">
            <v>島田市</v>
          </cell>
          <cell r="B21">
            <v>209</v>
          </cell>
          <cell r="C21">
            <v>25</v>
          </cell>
          <cell r="F21">
            <v>6</v>
          </cell>
          <cell r="G21">
            <v>31</v>
          </cell>
        </row>
        <row r="22">
          <cell r="A22" t="str">
            <v>富士市</v>
          </cell>
          <cell r="B22">
            <v>210</v>
          </cell>
          <cell r="C22">
            <v>43</v>
          </cell>
          <cell r="D22">
            <v>39</v>
          </cell>
          <cell r="F22">
            <v>18</v>
          </cell>
          <cell r="G22">
            <v>100</v>
          </cell>
        </row>
        <row r="23">
          <cell r="A23" t="str">
            <v>磐田市</v>
          </cell>
          <cell r="B23">
            <v>211</v>
          </cell>
          <cell r="C23">
            <v>42</v>
          </cell>
          <cell r="E23">
            <v>1</v>
          </cell>
          <cell r="F23">
            <v>18</v>
          </cell>
          <cell r="G23">
            <v>61</v>
          </cell>
        </row>
        <row r="24">
          <cell r="A24" t="str">
            <v>焼津市</v>
          </cell>
          <cell r="B24">
            <v>212</v>
          </cell>
          <cell r="C24">
            <v>27</v>
          </cell>
          <cell r="F24">
            <v>14</v>
          </cell>
          <cell r="G24">
            <v>41</v>
          </cell>
        </row>
        <row r="25">
          <cell r="A25" t="str">
            <v>掛川市</v>
          </cell>
          <cell r="B25">
            <v>213</v>
          </cell>
          <cell r="C25">
            <v>23</v>
          </cell>
          <cell r="F25">
            <v>10</v>
          </cell>
          <cell r="G25">
            <v>33</v>
          </cell>
        </row>
        <row r="26">
          <cell r="A26" t="str">
            <v>藤枝市</v>
          </cell>
          <cell r="B26">
            <v>214</v>
          </cell>
          <cell r="C26">
            <v>16</v>
          </cell>
          <cell r="D26">
            <v>8</v>
          </cell>
          <cell r="F26">
            <v>4</v>
          </cell>
          <cell r="G26">
            <v>28</v>
          </cell>
        </row>
        <row r="27">
          <cell r="A27" t="str">
            <v>御殿場市</v>
          </cell>
          <cell r="B27">
            <v>215</v>
          </cell>
          <cell r="C27">
            <v>14</v>
          </cell>
          <cell r="D27">
            <v>11</v>
          </cell>
          <cell r="F27">
            <v>5</v>
          </cell>
          <cell r="G27">
            <v>30</v>
          </cell>
        </row>
        <row r="28">
          <cell r="A28" t="str">
            <v>袋井市</v>
          </cell>
          <cell r="B28">
            <v>216</v>
          </cell>
          <cell r="C28">
            <v>24</v>
          </cell>
          <cell r="F28">
            <v>3</v>
          </cell>
          <cell r="G28">
            <v>27</v>
          </cell>
        </row>
        <row r="29">
          <cell r="A29" t="str">
            <v>下田市</v>
          </cell>
          <cell r="B29">
            <v>219</v>
          </cell>
          <cell r="C29">
            <v>4</v>
          </cell>
          <cell r="G29">
            <v>4</v>
          </cell>
        </row>
        <row r="30">
          <cell r="A30" t="str">
            <v>裾野市</v>
          </cell>
          <cell r="B30">
            <v>220</v>
          </cell>
          <cell r="C30">
            <v>9</v>
          </cell>
          <cell r="F30">
            <v>2</v>
          </cell>
          <cell r="G30">
            <v>11</v>
          </cell>
        </row>
        <row r="31">
          <cell r="A31" t="str">
            <v>湖西市</v>
          </cell>
          <cell r="B31">
            <v>221</v>
          </cell>
          <cell r="C31">
            <v>10</v>
          </cell>
          <cell r="G31">
            <v>10</v>
          </cell>
        </row>
        <row r="32">
          <cell r="A32" t="str">
            <v>伊豆市</v>
          </cell>
          <cell r="B32">
            <v>222</v>
          </cell>
          <cell r="C32">
            <v>6</v>
          </cell>
          <cell r="G32">
            <v>6</v>
          </cell>
        </row>
        <row r="33">
          <cell r="A33" t="str">
            <v>御前崎市</v>
          </cell>
          <cell r="B33">
            <v>223</v>
          </cell>
          <cell r="C33">
            <v>9</v>
          </cell>
          <cell r="G33">
            <v>9</v>
          </cell>
        </row>
        <row r="34">
          <cell r="A34" t="str">
            <v>菊川市</v>
          </cell>
          <cell r="B34">
            <v>224</v>
          </cell>
          <cell r="C34">
            <v>9</v>
          </cell>
          <cell r="G34">
            <v>9</v>
          </cell>
        </row>
        <row r="35">
          <cell r="A35" t="str">
            <v>伊豆の国市</v>
          </cell>
          <cell r="B35">
            <v>225</v>
          </cell>
          <cell r="C35">
            <v>5</v>
          </cell>
          <cell r="D35">
            <v>8</v>
          </cell>
          <cell r="G35">
            <v>13</v>
          </cell>
        </row>
        <row r="36">
          <cell r="A36" t="str">
            <v>牧之原市</v>
          </cell>
          <cell r="B36">
            <v>226</v>
          </cell>
          <cell r="C36">
            <v>8</v>
          </cell>
          <cell r="G36">
            <v>8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河津町</v>
          </cell>
          <cell r="B38">
            <v>302</v>
          </cell>
          <cell r="C38">
            <v>2</v>
          </cell>
          <cell r="G38">
            <v>2</v>
          </cell>
        </row>
        <row r="39">
          <cell r="A39" t="str">
            <v>松崎町</v>
          </cell>
          <cell r="B39">
            <v>305</v>
          </cell>
          <cell r="C39">
            <v>1</v>
          </cell>
          <cell r="G39">
            <v>1</v>
          </cell>
        </row>
        <row r="40">
          <cell r="A40" t="str">
            <v>函南町</v>
          </cell>
          <cell r="B40">
            <v>325</v>
          </cell>
          <cell r="C40">
            <v>8</v>
          </cell>
          <cell r="F40">
            <v>6</v>
          </cell>
          <cell r="G40">
            <v>14</v>
          </cell>
        </row>
        <row r="41">
          <cell r="A41" t="str">
            <v>清水町</v>
          </cell>
          <cell r="B41">
            <v>341</v>
          </cell>
          <cell r="C41">
            <v>6</v>
          </cell>
          <cell r="F41">
            <v>9</v>
          </cell>
          <cell r="G41">
            <v>15</v>
          </cell>
        </row>
        <row r="42">
          <cell r="A42" t="str">
            <v>長泉町</v>
          </cell>
          <cell r="B42">
            <v>342</v>
          </cell>
          <cell r="C42">
            <v>7</v>
          </cell>
          <cell r="D42">
            <v>24</v>
          </cell>
          <cell r="F42">
            <v>1</v>
          </cell>
          <cell r="G42">
            <v>32</v>
          </cell>
        </row>
        <row r="43">
          <cell r="A43" t="str">
            <v>小山町</v>
          </cell>
          <cell r="B43">
            <v>344</v>
          </cell>
          <cell r="C43">
            <v>1</v>
          </cell>
          <cell r="F43">
            <v>2</v>
          </cell>
          <cell r="G43">
            <v>3</v>
          </cell>
        </row>
        <row r="44">
          <cell r="A44" t="str">
            <v>吉田町</v>
          </cell>
          <cell r="B44">
            <v>424</v>
          </cell>
          <cell r="C44">
            <v>6</v>
          </cell>
          <cell r="F44">
            <v>6</v>
          </cell>
          <cell r="G44">
            <v>12</v>
          </cell>
        </row>
        <row r="45">
          <cell r="A45" t="str">
            <v>森町</v>
          </cell>
          <cell r="B45">
            <v>461</v>
          </cell>
          <cell r="C45">
            <v>6</v>
          </cell>
          <cell r="D45">
            <v>8</v>
          </cell>
          <cell r="G45">
            <v>14</v>
          </cell>
        </row>
        <row r="46">
          <cell r="A46" t="str">
            <v>西伊豆町</v>
          </cell>
          <cell r="B46">
            <v>306</v>
          </cell>
          <cell r="C46">
            <v>1</v>
          </cell>
          <cell r="G46">
            <v>1</v>
          </cell>
        </row>
        <row r="47">
          <cell r="A47" t="str">
            <v>川根本町</v>
          </cell>
          <cell r="B47">
            <v>429</v>
          </cell>
          <cell r="C47">
            <v>1</v>
          </cell>
          <cell r="G47">
            <v>1</v>
          </cell>
        </row>
        <row r="48">
          <cell r="A48" t="str">
            <v/>
          </cell>
          <cell r="B48" t="str">
            <v>総計</v>
          </cell>
          <cell r="C48">
            <v>708</v>
          </cell>
          <cell r="D48">
            <v>444</v>
          </cell>
          <cell r="E48">
            <v>126</v>
          </cell>
          <cell r="F48">
            <v>231</v>
          </cell>
          <cell r="G48">
            <v>1509</v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34</v>
          </cell>
          <cell r="D6">
            <v>60</v>
          </cell>
          <cell r="F6">
            <v>17</v>
          </cell>
          <cell r="G6">
            <v>111</v>
          </cell>
        </row>
        <row r="7">
          <cell r="A7" t="str">
            <v>駿河区</v>
          </cell>
          <cell r="B7">
            <v>102</v>
          </cell>
          <cell r="C7">
            <v>45</v>
          </cell>
          <cell r="D7">
            <v>95</v>
          </cell>
          <cell r="F7">
            <v>23</v>
          </cell>
          <cell r="G7">
            <v>163</v>
          </cell>
        </row>
        <row r="8">
          <cell r="A8" t="str">
            <v>清水区</v>
          </cell>
          <cell r="B8">
            <v>103</v>
          </cell>
          <cell r="C8">
            <v>46</v>
          </cell>
          <cell r="D8">
            <v>20</v>
          </cell>
          <cell r="F8">
            <v>11</v>
          </cell>
          <cell r="G8">
            <v>77</v>
          </cell>
        </row>
        <row r="9">
          <cell r="A9" t="str">
            <v>中区</v>
          </cell>
          <cell r="B9">
            <v>131</v>
          </cell>
          <cell r="C9">
            <v>38</v>
          </cell>
          <cell r="D9">
            <v>101</v>
          </cell>
          <cell r="F9">
            <v>15</v>
          </cell>
          <cell r="G9">
            <v>154</v>
          </cell>
        </row>
        <row r="10">
          <cell r="A10" t="str">
            <v>東区</v>
          </cell>
          <cell r="B10">
            <v>132</v>
          </cell>
          <cell r="C10">
            <v>28</v>
          </cell>
          <cell r="D10">
            <v>12</v>
          </cell>
          <cell r="F10">
            <v>7</v>
          </cell>
          <cell r="G10">
            <v>47</v>
          </cell>
        </row>
        <row r="11">
          <cell r="A11" t="str">
            <v>西区</v>
          </cell>
          <cell r="B11">
            <v>133</v>
          </cell>
          <cell r="C11">
            <v>27</v>
          </cell>
          <cell r="D11">
            <v>13</v>
          </cell>
          <cell r="F11">
            <v>12</v>
          </cell>
          <cell r="G11">
            <v>52</v>
          </cell>
        </row>
        <row r="12">
          <cell r="A12" t="str">
            <v>南区</v>
          </cell>
          <cell r="B12">
            <v>134</v>
          </cell>
          <cell r="C12">
            <v>21</v>
          </cell>
          <cell r="D12">
            <v>8</v>
          </cell>
          <cell r="F12">
            <v>14</v>
          </cell>
          <cell r="G12">
            <v>43</v>
          </cell>
        </row>
        <row r="13">
          <cell r="A13" t="str">
            <v>北区</v>
          </cell>
          <cell r="B13">
            <v>135</v>
          </cell>
          <cell r="C13">
            <v>23</v>
          </cell>
          <cell r="D13">
            <v>18</v>
          </cell>
          <cell r="F13">
            <v>9</v>
          </cell>
          <cell r="G13">
            <v>50</v>
          </cell>
        </row>
        <row r="14">
          <cell r="A14" t="str">
            <v>浜北区</v>
          </cell>
          <cell r="B14">
            <v>136</v>
          </cell>
          <cell r="C14">
            <v>32</v>
          </cell>
          <cell r="D14">
            <v>13</v>
          </cell>
          <cell r="E14">
            <v>1</v>
          </cell>
          <cell r="F14">
            <v>12</v>
          </cell>
          <cell r="G14">
            <v>58</v>
          </cell>
        </row>
        <row r="15">
          <cell r="A15" t="str">
            <v>天竜区</v>
          </cell>
          <cell r="B15">
            <v>137</v>
          </cell>
          <cell r="C15">
            <v>3</v>
          </cell>
          <cell r="G15">
            <v>3</v>
          </cell>
        </row>
        <row r="16">
          <cell r="A16" t="str">
            <v>沼津市</v>
          </cell>
          <cell r="B16">
            <v>203</v>
          </cell>
          <cell r="C16">
            <v>20</v>
          </cell>
          <cell r="D16">
            <v>116</v>
          </cell>
          <cell r="E16">
            <v>1</v>
          </cell>
          <cell r="F16">
            <v>8</v>
          </cell>
          <cell r="G16">
            <v>145</v>
          </cell>
        </row>
        <row r="17">
          <cell r="A17" t="str">
            <v>熱海市</v>
          </cell>
          <cell r="B17">
            <v>205</v>
          </cell>
          <cell r="C17">
            <v>5</v>
          </cell>
          <cell r="D17">
            <v>32</v>
          </cell>
          <cell r="G17">
            <v>37</v>
          </cell>
        </row>
        <row r="18">
          <cell r="A18" t="str">
            <v>三島市</v>
          </cell>
          <cell r="B18">
            <v>206</v>
          </cell>
          <cell r="C18">
            <v>18</v>
          </cell>
          <cell r="D18">
            <v>9</v>
          </cell>
          <cell r="F18">
            <v>2</v>
          </cell>
          <cell r="G18">
            <v>29</v>
          </cell>
        </row>
        <row r="19">
          <cell r="A19" t="str">
            <v>富士宮市</v>
          </cell>
          <cell r="B19">
            <v>207</v>
          </cell>
          <cell r="C19">
            <v>33</v>
          </cell>
          <cell r="D19">
            <v>14</v>
          </cell>
          <cell r="F19">
            <v>8</v>
          </cell>
          <cell r="G19">
            <v>55</v>
          </cell>
        </row>
        <row r="20">
          <cell r="A20" t="str">
            <v>伊東市</v>
          </cell>
          <cell r="B20">
            <v>208</v>
          </cell>
          <cell r="C20">
            <v>8</v>
          </cell>
          <cell r="E20">
            <v>1</v>
          </cell>
          <cell r="F20">
            <v>1</v>
          </cell>
          <cell r="G20">
            <v>10</v>
          </cell>
        </row>
        <row r="21">
          <cell r="A21" t="str">
            <v>島田市</v>
          </cell>
          <cell r="B21">
            <v>209</v>
          </cell>
          <cell r="C21">
            <v>21</v>
          </cell>
          <cell r="D21">
            <v>16</v>
          </cell>
          <cell r="F21">
            <v>1</v>
          </cell>
          <cell r="G21">
            <v>38</v>
          </cell>
        </row>
        <row r="22">
          <cell r="A22" t="str">
            <v>富士市</v>
          </cell>
          <cell r="B22">
            <v>210</v>
          </cell>
          <cell r="C22">
            <v>64</v>
          </cell>
          <cell r="D22">
            <v>4</v>
          </cell>
          <cell r="E22">
            <v>1</v>
          </cell>
          <cell r="F22">
            <v>38</v>
          </cell>
          <cell r="G22">
            <v>107</v>
          </cell>
        </row>
        <row r="23">
          <cell r="A23" t="str">
            <v>磐田市</v>
          </cell>
          <cell r="B23">
            <v>211</v>
          </cell>
          <cell r="C23">
            <v>30</v>
          </cell>
          <cell r="D23">
            <v>28</v>
          </cell>
          <cell r="F23">
            <v>10</v>
          </cell>
          <cell r="G23">
            <v>68</v>
          </cell>
        </row>
        <row r="24">
          <cell r="A24" t="str">
            <v>焼津市</v>
          </cell>
          <cell r="B24">
            <v>212</v>
          </cell>
          <cell r="C24">
            <v>28</v>
          </cell>
          <cell r="D24">
            <v>34</v>
          </cell>
          <cell r="E24">
            <v>1</v>
          </cell>
          <cell r="F24">
            <v>7</v>
          </cell>
          <cell r="G24">
            <v>70</v>
          </cell>
        </row>
        <row r="25">
          <cell r="A25" t="str">
            <v>掛川市</v>
          </cell>
          <cell r="B25">
            <v>213</v>
          </cell>
          <cell r="C25">
            <v>24</v>
          </cell>
          <cell r="D25">
            <v>18</v>
          </cell>
          <cell r="E25">
            <v>1</v>
          </cell>
          <cell r="F25">
            <v>9</v>
          </cell>
          <cell r="G25">
            <v>52</v>
          </cell>
        </row>
        <row r="26">
          <cell r="A26" t="str">
            <v>藤枝市</v>
          </cell>
          <cell r="B26">
            <v>214</v>
          </cell>
          <cell r="C26">
            <v>38</v>
          </cell>
          <cell r="D26">
            <v>16</v>
          </cell>
          <cell r="F26">
            <v>6</v>
          </cell>
          <cell r="G26">
            <v>60</v>
          </cell>
        </row>
        <row r="27">
          <cell r="A27" t="str">
            <v>御殿場市</v>
          </cell>
          <cell r="B27">
            <v>215</v>
          </cell>
          <cell r="C27">
            <v>10</v>
          </cell>
          <cell r="D27">
            <v>2</v>
          </cell>
          <cell r="F27">
            <v>9</v>
          </cell>
          <cell r="G27">
            <v>21</v>
          </cell>
        </row>
        <row r="28">
          <cell r="A28" t="str">
            <v>袋井市</v>
          </cell>
          <cell r="B28">
            <v>216</v>
          </cell>
          <cell r="C28">
            <v>10</v>
          </cell>
          <cell r="D28">
            <v>8</v>
          </cell>
          <cell r="E28">
            <v>1</v>
          </cell>
          <cell r="F28">
            <v>5</v>
          </cell>
          <cell r="G28">
            <v>24</v>
          </cell>
        </row>
        <row r="29">
          <cell r="A29" t="str">
            <v>下田市</v>
          </cell>
          <cell r="B29">
            <v>219</v>
          </cell>
          <cell r="C29">
            <v>4</v>
          </cell>
          <cell r="F29">
            <v>1</v>
          </cell>
          <cell r="G29">
            <v>5</v>
          </cell>
        </row>
        <row r="30">
          <cell r="A30" t="str">
            <v>裾野市</v>
          </cell>
          <cell r="B30">
            <v>220</v>
          </cell>
          <cell r="C30">
            <v>14</v>
          </cell>
          <cell r="F30">
            <v>5</v>
          </cell>
          <cell r="G30">
            <v>19</v>
          </cell>
        </row>
        <row r="31">
          <cell r="A31" t="str">
            <v>湖西市</v>
          </cell>
          <cell r="B31">
            <v>221</v>
          </cell>
          <cell r="C31">
            <v>13</v>
          </cell>
          <cell r="D31">
            <v>12</v>
          </cell>
          <cell r="G31">
            <v>25</v>
          </cell>
        </row>
        <row r="32">
          <cell r="A32" t="str">
            <v>伊豆市</v>
          </cell>
          <cell r="B32">
            <v>222</v>
          </cell>
          <cell r="C32">
            <v>1</v>
          </cell>
          <cell r="G32">
            <v>1</v>
          </cell>
        </row>
        <row r="33">
          <cell r="A33" t="str">
            <v>御前崎市</v>
          </cell>
          <cell r="B33">
            <v>223</v>
          </cell>
          <cell r="C33">
            <v>8</v>
          </cell>
          <cell r="G33">
            <v>8</v>
          </cell>
        </row>
        <row r="34">
          <cell r="A34" t="str">
            <v>菊川市</v>
          </cell>
          <cell r="B34">
            <v>224</v>
          </cell>
          <cell r="C34">
            <v>9</v>
          </cell>
          <cell r="E34">
            <v>1</v>
          </cell>
          <cell r="G34">
            <v>10</v>
          </cell>
        </row>
        <row r="35">
          <cell r="A35" t="str">
            <v>伊豆の国市</v>
          </cell>
          <cell r="B35">
            <v>225</v>
          </cell>
          <cell r="C35">
            <v>10</v>
          </cell>
          <cell r="F35">
            <v>4</v>
          </cell>
          <cell r="G35">
            <v>14</v>
          </cell>
        </row>
        <row r="36">
          <cell r="A36" t="str">
            <v>牧之原市</v>
          </cell>
          <cell r="B36">
            <v>226</v>
          </cell>
          <cell r="C36">
            <v>9</v>
          </cell>
          <cell r="G36">
            <v>9</v>
          </cell>
        </row>
        <row r="37">
          <cell r="A37" t="str">
            <v>河津町</v>
          </cell>
          <cell r="B37">
            <v>302</v>
          </cell>
          <cell r="C37">
            <v>1</v>
          </cell>
          <cell r="D37">
            <v>1</v>
          </cell>
          <cell r="G37">
            <v>2</v>
          </cell>
        </row>
        <row r="38">
          <cell r="A38" t="str">
            <v>函南町</v>
          </cell>
          <cell r="B38">
            <v>325</v>
          </cell>
          <cell r="C38">
            <v>5</v>
          </cell>
          <cell r="G38">
            <v>5</v>
          </cell>
        </row>
        <row r="39">
          <cell r="A39" t="str">
            <v>清水町</v>
          </cell>
          <cell r="B39">
            <v>341</v>
          </cell>
          <cell r="C39">
            <v>10</v>
          </cell>
          <cell r="D39">
            <v>6</v>
          </cell>
          <cell r="F39">
            <v>2</v>
          </cell>
          <cell r="G39">
            <v>18</v>
          </cell>
        </row>
        <row r="40">
          <cell r="A40" t="str">
            <v>長泉町</v>
          </cell>
          <cell r="B40">
            <v>342</v>
          </cell>
          <cell r="C40">
            <v>14</v>
          </cell>
          <cell r="D40">
            <v>30</v>
          </cell>
          <cell r="F40">
            <v>8</v>
          </cell>
          <cell r="G40">
            <v>52</v>
          </cell>
        </row>
        <row r="41">
          <cell r="A41" t="str">
            <v>小山町</v>
          </cell>
          <cell r="B41">
            <v>344</v>
          </cell>
          <cell r="C41">
            <v>3</v>
          </cell>
          <cell r="G41">
            <v>3</v>
          </cell>
        </row>
        <row r="42">
          <cell r="A42" t="str">
            <v>吉田町</v>
          </cell>
          <cell r="B42">
            <v>424</v>
          </cell>
          <cell r="C42">
            <v>4</v>
          </cell>
          <cell r="F42">
            <v>1</v>
          </cell>
          <cell r="G42">
            <v>5</v>
          </cell>
        </row>
        <row r="43">
          <cell r="A43" t="str">
            <v>森町</v>
          </cell>
          <cell r="B43">
            <v>461</v>
          </cell>
          <cell r="C43">
            <v>5</v>
          </cell>
          <cell r="G43">
            <v>5</v>
          </cell>
        </row>
        <row r="44">
          <cell r="A44" t="str">
            <v>西伊豆町</v>
          </cell>
          <cell r="B44">
            <v>306</v>
          </cell>
          <cell r="C44">
            <v>1</v>
          </cell>
          <cell r="G44">
            <v>1</v>
          </cell>
        </row>
        <row r="45">
          <cell r="A45" t="str">
            <v/>
          </cell>
          <cell r="B45" t="str">
            <v>総計</v>
          </cell>
          <cell r="C45">
            <v>717</v>
          </cell>
          <cell r="D45">
            <v>686</v>
          </cell>
          <cell r="E45">
            <v>8</v>
          </cell>
          <cell r="F45">
            <v>245</v>
          </cell>
          <cell r="G45">
            <v>1656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65</v>
          </cell>
        </row>
        <row r="9">
          <cell r="A9" t="str">
            <v>長泉町</v>
          </cell>
          <cell r="B9">
            <v>342</v>
          </cell>
          <cell r="C9">
            <v>55</v>
          </cell>
        </row>
        <row r="10">
          <cell r="A10" t="str">
            <v/>
          </cell>
          <cell r="B10" t="str">
            <v>総計</v>
          </cell>
          <cell r="C10">
            <v>120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39</v>
          </cell>
          <cell r="D6">
            <v>95</v>
          </cell>
          <cell r="E6">
            <v>1</v>
          </cell>
          <cell r="F6">
            <v>12</v>
          </cell>
          <cell r="G6">
            <v>147</v>
          </cell>
        </row>
        <row r="7">
          <cell r="A7" t="str">
            <v>駿河区</v>
          </cell>
          <cell r="B7">
            <v>102</v>
          </cell>
          <cell r="C7">
            <v>28</v>
          </cell>
          <cell r="D7">
            <v>7</v>
          </cell>
          <cell r="E7">
            <v>1</v>
          </cell>
          <cell r="F7">
            <v>8</v>
          </cell>
          <cell r="G7">
            <v>44</v>
          </cell>
        </row>
        <row r="8">
          <cell r="A8" t="str">
            <v>清水区</v>
          </cell>
          <cell r="B8">
            <v>103</v>
          </cell>
          <cell r="C8">
            <v>42</v>
          </cell>
          <cell r="D8">
            <v>55</v>
          </cell>
          <cell r="E8">
            <v>1</v>
          </cell>
          <cell r="F8">
            <v>12</v>
          </cell>
          <cell r="G8">
            <v>110</v>
          </cell>
        </row>
        <row r="9">
          <cell r="A9" t="str">
            <v>中区</v>
          </cell>
          <cell r="B9">
            <v>131</v>
          </cell>
          <cell r="C9">
            <v>48</v>
          </cell>
          <cell r="D9">
            <v>55</v>
          </cell>
          <cell r="E9">
            <v>1</v>
          </cell>
          <cell r="F9">
            <v>88</v>
          </cell>
          <cell r="G9">
            <v>192</v>
          </cell>
        </row>
        <row r="10">
          <cell r="A10" t="str">
            <v>東区</v>
          </cell>
          <cell r="B10">
            <v>132</v>
          </cell>
          <cell r="C10">
            <v>13</v>
          </cell>
          <cell r="D10">
            <v>12</v>
          </cell>
          <cell r="F10">
            <v>2</v>
          </cell>
          <cell r="G10">
            <v>27</v>
          </cell>
        </row>
        <row r="11">
          <cell r="A11" t="str">
            <v>西区</v>
          </cell>
          <cell r="B11">
            <v>133</v>
          </cell>
          <cell r="C11">
            <v>20</v>
          </cell>
          <cell r="D11">
            <v>7</v>
          </cell>
          <cell r="F11">
            <v>4</v>
          </cell>
          <cell r="G11">
            <v>31</v>
          </cell>
        </row>
        <row r="12">
          <cell r="A12" t="str">
            <v>南区</v>
          </cell>
          <cell r="B12">
            <v>134</v>
          </cell>
          <cell r="C12">
            <v>20</v>
          </cell>
          <cell r="D12">
            <v>4</v>
          </cell>
          <cell r="F12">
            <v>10</v>
          </cell>
          <cell r="G12">
            <v>34</v>
          </cell>
        </row>
        <row r="13">
          <cell r="A13" t="str">
            <v>北区</v>
          </cell>
          <cell r="B13">
            <v>135</v>
          </cell>
          <cell r="C13">
            <v>14</v>
          </cell>
          <cell r="D13">
            <v>12</v>
          </cell>
          <cell r="F13">
            <v>5</v>
          </cell>
          <cell r="G13">
            <v>31</v>
          </cell>
        </row>
        <row r="14">
          <cell r="A14" t="str">
            <v>浜北区</v>
          </cell>
          <cell r="B14">
            <v>136</v>
          </cell>
          <cell r="C14">
            <v>23</v>
          </cell>
          <cell r="D14">
            <v>1</v>
          </cell>
          <cell r="F14">
            <v>6</v>
          </cell>
          <cell r="G14">
            <v>30</v>
          </cell>
        </row>
        <row r="15">
          <cell r="A15" t="str">
            <v>天竜区</v>
          </cell>
          <cell r="B15">
            <v>137</v>
          </cell>
          <cell r="C15">
            <v>1</v>
          </cell>
          <cell r="G15">
            <v>1</v>
          </cell>
        </row>
        <row r="16">
          <cell r="A16" t="str">
            <v>沼津市</v>
          </cell>
          <cell r="B16">
            <v>203</v>
          </cell>
          <cell r="C16">
            <v>34</v>
          </cell>
          <cell r="D16">
            <v>58</v>
          </cell>
          <cell r="F16">
            <v>33</v>
          </cell>
          <cell r="G16">
            <v>125</v>
          </cell>
        </row>
        <row r="17">
          <cell r="A17" t="str">
            <v>熱海市</v>
          </cell>
          <cell r="B17">
            <v>205</v>
          </cell>
          <cell r="D17">
            <v>1</v>
          </cell>
          <cell r="G17">
            <v>1</v>
          </cell>
        </row>
        <row r="18">
          <cell r="A18" t="str">
            <v>三島市</v>
          </cell>
          <cell r="B18">
            <v>206</v>
          </cell>
          <cell r="C18">
            <v>21</v>
          </cell>
          <cell r="F18">
            <v>11</v>
          </cell>
          <cell r="G18">
            <v>32</v>
          </cell>
        </row>
        <row r="19">
          <cell r="A19" t="str">
            <v>富士宮市</v>
          </cell>
          <cell r="B19">
            <v>207</v>
          </cell>
          <cell r="C19">
            <v>23</v>
          </cell>
          <cell r="D19">
            <v>14</v>
          </cell>
          <cell r="F19">
            <v>13</v>
          </cell>
          <cell r="G19">
            <v>50</v>
          </cell>
        </row>
        <row r="20">
          <cell r="A20" t="str">
            <v>伊東市</v>
          </cell>
          <cell r="B20">
            <v>208</v>
          </cell>
          <cell r="C20">
            <v>14</v>
          </cell>
          <cell r="D20">
            <v>10</v>
          </cell>
          <cell r="F20">
            <v>4</v>
          </cell>
          <cell r="G20">
            <v>28</v>
          </cell>
        </row>
        <row r="21">
          <cell r="A21" t="str">
            <v>島田市</v>
          </cell>
          <cell r="B21">
            <v>209</v>
          </cell>
          <cell r="C21">
            <v>12</v>
          </cell>
          <cell r="F21">
            <v>10</v>
          </cell>
          <cell r="G21">
            <v>22</v>
          </cell>
        </row>
        <row r="22">
          <cell r="A22" t="str">
            <v>富士市</v>
          </cell>
          <cell r="B22">
            <v>210</v>
          </cell>
          <cell r="C22">
            <v>53</v>
          </cell>
          <cell r="D22">
            <v>8</v>
          </cell>
          <cell r="F22">
            <v>12</v>
          </cell>
          <cell r="G22">
            <v>73</v>
          </cell>
        </row>
        <row r="23">
          <cell r="A23" t="str">
            <v>磐田市</v>
          </cell>
          <cell r="B23">
            <v>211</v>
          </cell>
          <cell r="C23">
            <v>28</v>
          </cell>
          <cell r="D23">
            <v>14</v>
          </cell>
          <cell r="E23">
            <v>9</v>
          </cell>
          <cell r="F23">
            <v>14</v>
          </cell>
          <cell r="G23">
            <v>65</v>
          </cell>
        </row>
        <row r="24">
          <cell r="A24" t="str">
            <v>焼津市</v>
          </cell>
          <cell r="B24">
            <v>212</v>
          </cell>
          <cell r="C24">
            <v>12</v>
          </cell>
          <cell r="D24">
            <v>20</v>
          </cell>
          <cell r="F24">
            <v>14</v>
          </cell>
          <cell r="G24">
            <v>46</v>
          </cell>
        </row>
        <row r="25">
          <cell r="A25" t="str">
            <v>掛川市</v>
          </cell>
          <cell r="B25">
            <v>213</v>
          </cell>
          <cell r="C25">
            <v>25</v>
          </cell>
          <cell r="F25">
            <v>4</v>
          </cell>
          <cell r="G25">
            <v>29</v>
          </cell>
        </row>
        <row r="26">
          <cell r="A26" t="str">
            <v>藤枝市</v>
          </cell>
          <cell r="B26">
            <v>214</v>
          </cell>
          <cell r="C26">
            <v>37</v>
          </cell>
          <cell r="D26">
            <v>11</v>
          </cell>
          <cell r="F26">
            <v>15</v>
          </cell>
          <cell r="G26">
            <v>63</v>
          </cell>
        </row>
        <row r="27">
          <cell r="A27" t="str">
            <v>御殿場市</v>
          </cell>
          <cell r="B27">
            <v>215</v>
          </cell>
          <cell r="C27">
            <v>17</v>
          </cell>
          <cell r="D27">
            <v>40</v>
          </cell>
          <cell r="F27">
            <v>3</v>
          </cell>
          <cell r="G27">
            <v>60</v>
          </cell>
        </row>
        <row r="28">
          <cell r="A28" t="str">
            <v>袋井市</v>
          </cell>
          <cell r="B28">
            <v>216</v>
          </cell>
          <cell r="C28">
            <v>24</v>
          </cell>
          <cell r="D28">
            <v>16</v>
          </cell>
          <cell r="F28">
            <v>12</v>
          </cell>
          <cell r="G28">
            <v>52</v>
          </cell>
        </row>
        <row r="29">
          <cell r="A29" t="str">
            <v>下田市</v>
          </cell>
          <cell r="B29">
            <v>219</v>
          </cell>
          <cell r="C29">
            <v>1</v>
          </cell>
          <cell r="G29">
            <v>1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D30">
            <v>12</v>
          </cell>
          <cell r="E30">
            <v>1</v>
          </cell>
          <cell r="F30">
            <v>3</v>
          </cell>
          <cell r="G30">
            <v>24</v>
          </cell>
        </row>
        <row r="31">
          <cell r="A31" t="str">
            <v>湖西市</v>
          </cell>
          <cell r="B31">
            <v>221</v>
          </cell>
          <cell r="C31">
            <v>4</v>
          </cell>
          <cell r="D31">
            <v>10</v>
          </cell>
          <cell r="G31">
            <v>14</v>
          </cell>
        </row>
        <row r="32">
          <cell r="A32" t="str">
            <v>伊豆市</v>
          </cell>
          <cell r="B32">
            <v>222</v>
          </cell>
          <cell r="C32">
            <v>3</v>
          </cell>
          <cell r="D32">
            <v>10</v>
          </cell>
          <cell r="G32">
            <v>13</v>
          </cell>
        </row>
        <row r="33">
          <cell r="A33" t="str">
            <v>御前崎市</v>
          </cell>
          <cell r="B33">
            <v>223</v>
          </cell>
          <cell r="C33">
            <v>8</v>
          </cell>
          <cell r="G33">
            <v>8</v>
          </cell>
        </row>
        <row r="34">
          <cell r="A34" t="str">
            <v>菊川市</v>
          </cell>
          <cell r="B34">
            <v>224</v>
          </cell>
          <cell r="C34">
            <v>13</v>
          </cell>
          <cell r="F34">
            <v>3</v>
          </cell>
          <cell r="G34">
            <v>16</v>
          </cell>
        </row>
        <row r="35">
          <cell r="A35" t="str">
            <v>伊豆の国市</v>
          </cell>
          <cell r="B35">
            <v>225</v>
          </cell>
          <cell r="C35">
            <v>5</v>
          </cell>
          <cell r="F35">
            <v>4</v>
          </cell>
          <cell r="G35">
            <v>9</v>
          </cell>
        </row>
        <row r="36">
          <cell r="A36" t="str">
            <v>牧之原市</v>
          </cell>
          <cell r="B36">
            <v>226</v>
          </cell>
          <cell r="C36">
            <v>6</v>
          </cell>
          <cell r="D36">
            <v>8</v>
          </cell>
          <cell r="F36">
            <v>3</v>
          </cell>
          <cell r="G36">
            <v>17</v>
          </cell>
        </row>
        <row r="37">
          <cell r="A37" t="str">
            <v>函南町</v>
          </cell>
          <cell r="B37">
            <v>325</v>
          </cell>
          <cell r="C37">
            <v>11</v>
          </cell>
          <cell r="F37">
            <v>7</v>
          </cell>
          <cell r="G37">
            <v>18</v>
          </cell>
        </row>
        <row r="38">
          <cell r="A38" t="str">
            <v>清水町</v>
          </cell>
          <cell r="B38">
            <v>341</v>
          </cell>
          <cell r="C38">
            <v>7</v>
          </cell>
          <cell r="G38">
            <v>7</v>
          </cell>
        </row>
        <row r="39">
          <cell r="A39" t="str">
            <v>長泉町</v>
          </cell>
          <cell r="B39">
            <v>342</v>
          </cell>
          <cell r="C39">
            <v>10</v>
          </cell>
          <cell r="F39">
            <v>67</v>
          </cell>
          <cell r="G39">
            <v>77</v>
          </cell>
        </row>
        <row r="40">
          <cell r="A40" t="str">
            <v>小山町</v>
          </cell>
          <cell r="B40">
            <v>344</v>
          </cell>
          <cell r="C40">
            <v>4</v>
          </cell>
          <cell r="G40">
            <v>4</v>
          </cell>
        </row>
        <row r="41">
          <cell r="A41" t="str">
            <v>吉田町</v>
          </cell>
          <cell r="B41">
            <v>424</v>
          </cell>
          <cell r="C41">
            <v>8</v>
          </cell>
          <cell r="F41">
            <v>1</v>
          </cell>
          <cell r="G41">
            <v>9</v>
          </cell>
        </row>
        <row r="42">
          <cell r="A42" t="str">
            <v>森町</v>
          </cell>
          <cell r="B42">
            <v>461</v>
          </cell>
          <cell r="C42">
            <v>2</v>
          </cell>
          <cell r="G42">
            <v>2</v>
          </cell>
        </row>
        <row r="43">
          <cell r="A43" t="str">
            <v/>
          </cell>
          <cell r="B43" t="str">
            <v>総計</v>
          </cell>
          <cell r="C43">
            <v>638</v>
          </cell>
          <cell r="D43">
            <v>480</v>
          </cell>
          <cell r="E43">
            <v>14</v>
          </cell>
          <cell r="F43">
            <v>380</v>
          </cell>
          <cell r="G43">
            <v>1512</v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18</v>
          </cell>
        </row>
        <row r="9">
          <cell r="A9" t="str">
            <v/>
          </cell>
          <cell r="B9" t="str">
            <v>総計</v>
          </cell>
          <cell r="C9">
            <v>18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28</v>
          </cell>
          <cell r="D6">
            <v>81</v>
          </cell>
          <cell r="F6">
            <v>19</v>
          </cell>
          <cell r="G6">
            <v>128</v>
          </cell>
        </row>
        <row r="7">
          <cell r="A7" t="str">
            <v>駿河区</v>
          </cell>
          <cell r="B7">
            <v>102</v>
          </cell>
          <cell r="C7">
            <v>35</v>
          </cell>
          <cell r="D7">
            <v>107</v>
          </cell>
          <cell r="F7">
            <v>20</v>
          </cell>
          <cell r="G7">
            <v>162</v>
          </cell>
        </row>
        <row r="8">
          <cell r="A8" t="str">
            <v>清水区</v>
          </cell>
          <cell r="B8">
            <v>103</v>
          </cell>
          <cell r="C8">
            <v>49</v>
          </cell>
          <cell r="D8">
            <v>36</v>
          </cell>
          <cell r="F8">
            <v>18</v>
          </cell>
          <cell r="G8">
            <v>103</v>
          </cell>
        </row>
        <row r="9">
          <cell r="A9" t="str">
            <v>沼津市</v>
          </cell>
          <cell r="B9">
            <v>203</v>
          </cell>
          <cell r="C9">
            <v>40</v>
          </cell>
          <cell r="D9">
            <v>43</v>
          </cell>
          <cell r="E9">
            <v>1</v>
          </cell>
          <cell r="F9">
            <v>26</v>
          </cell>
          <cell r="G9">
            <v>110</v>
          </cell>
        </row>
        <row r="10">
          <cell r="A10" t="str">
            <v>熱海市</v>
          </cell>
          <cell r="B10">
            <v>205</v>
          </cell>
          <cell r="C10">
            <v>4</v>
          </cell>
          <cell r="E10">
            <v>1</v>
          </cell>
          <cell r="F10">
            <v>1</v>
          </cell>
          <cell r="G10">
            <v>6</v>
          </cell>
        </row>
        <row r="11">
          <cell r="A11" t="str">
            <v>三島市</v>
          </cell>
          <cell r="B11">
            <v>206</v>
          </cell>
          <cell r="C11">
            <v>26</v>
          </cell>
          <cell r="D11">
            <v>14</v>
          </cell>
          <cell r="F11">
            <v>9</v>
          </cell>
          <cell r="G11">
            <v>49</v>
          </cell>
        </row>
        <row r="12">
          <cell r="A12" t="str">
            <v>富士宮市</v>
          </cell>
          <cell r="B12">
            <v>207</v>
          </cell>
          <cell r="C12">
            <v>31</v>
          </cell>
          <cell r="D12">
            <v>48</v>
          </cell>
          <cell r="F12">
            <v>9</v>
          </cell>
          <cell r="G12">
            <v>88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F13">
            <v>4</v>
          </cell>
          <cell r="G13">
            <v>14</v>
          </cell>
        </row>
        <row r="14">
          <cell r="A14" t="str">
            <v>島田市</v>
          </cell>
          <cell r="B14">
            <v>209</v>
          </cell>
          <cell r="C14">
            <v>27</v>
          </cell>
          <cell r="F14">
            <v>7</v>
          </cell>
          <cell r="G14">
            <v>34</v>
          </cell>
        </row>
        <row r="15">
          <cell r="A15" t="str">
            <v>富士市</v>
          </cell>
          <cell r="B15">
            <v>210</v>
          </cell>
          <cell r="C15">
            <v>43</v>
          </cell>
          <cell r="D15">
            <v>20</v>
          </cell>
          <cell r="F15">
            <v>8</v>
          </cell>
          <cell r="G15">
            <v>71</v>
          </cell>
        </row>
        <row r="16">
          <cell r="A16" t="str">
            <v>磐田市</v>
          </cell>
          <cell r="B16">
            <v>211</v>
          </cell>
          <cell r="C16">
            <v>22</v>
          </cell>
          <cell r="D16">
            <v>16</v>
          </cell>
          <cell r="E16">
            <v>1</v>
          </cell>
          <cell r="F16">
            <v>5</v>
          </cell>
          <cell r="G16">
            <v>44</v>
          </cell>
        </row>
        <row r="17">
          <cell r="A17" t="str">
            <v>焼津市</v>
          </cell>
          <cell r="B17">
            <v>212</v>
          </cell>
          <cell r="C17">
            <v>23</v>
          </cell>
          <cell r="D17">
            <v>14</v>
          </cell>
          <cell r="F17">
            <v>7</v>
          </cell>
          <cell r="G17">
            <v>44</v>
          </cell>
        </row>
        <row r="18">
          <cell r="A18" t="str">
            <v>掛川市</v>
          </cell>
          <cell r="B18">
            <v>213</v>
          </cell>
          <cell r="C18">
            <v>26</v>
          </cell>
          <cell r="D18">
            <v>8</v>
          </cell>
          <cell r="F18">
            <v>10</v>
          </cell>
          <cell r="G18">
            <v>44</v>
          </cell>
        </row>
        <row r="19">
          <cell r="A19" t="str">
            <v>藤枝市</v>
          </cell>
          <cell r="B19">
            <v>214</v>
          </cell>
          <cell r="C19">
            <v>23</v>
          </cell>
          <cell r="F19">
            <v>8</v>
          </cell>
          <cell r="G19">
            <v>31</v>
          </cell>
        </row>
        <row r="20">
          <cell r="A20" t="str">
            <v>御殿場市</v>
          </cell>
          <cell r="B20">
            <v>215</v>
          </cell>
          <cell r="C20">
            <v>13</v>
          </cell>
          <cell r="D20">
            <v>12</v>
          </cell>
          <cell r="F20">
            <v>4</v>
          </cell>
          <cell r="G20">
            <v>29</v>
          </cell>
        </row>
        <row r="21">
          <cell r="A21" t="str">
            <v>袋井市</v>
          </cell>
          <cell r="B21">
            <v>216</v>
          </cell>
          <cell r="C21">
            <v>17</v>
          </cell>
          <cell r="D21">
            <v>12</v>
          </cell>
          <cell r="F21">
            <v>4</v>
          </cell>
          <cell r="G21">
            <v>33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7</v>
          </cell>
          <cell r="F23">
            <v>3</v>
          </cell>
          <cell r="G23">
            <v>10</v>
          </cell>
        </row>
        <row r="24">
          <cell r="A24" t="str">
            <v>湖西市</v>
          </cell>
          <cell r="B24">
            <v>221</v>
          </cell>
          <cell r="C24">
            <v>12</v>
          </cell>
          <cell r="D24">
            <v>2</v>
          </cell>
          <cell r="G24">
            <v>14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G25">
            <v>3</v>
          </cell>
        </row>
        <row r="26">
          <cell r="A26" t="str">
            <v>御前崎市</v>
          </cell>
          <cell r="B26">
            <v>223</v>
          </cell>
          <cell r="C26">
            <v>1</v>
          </cell>
          <cell r="G26">
            <v>1</v>
          </cell>
        </row>
        <row r="27">
          <cell r="A27" t="str">
            <v>菊川市</v>
          </cell>
          <cell r="B27">
            <v>224</v>
          </cell>
          <cell r="C27">
            <v>13</v>
          </cell>
          <cell r="D27">
            <v>8</v>
          </cell>
          <cell r="F27">
            <v>2</v>
          </cell>
          <cell r="G27">
            <v>23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D28">
            <v>16</v>
          </cell>
          <cell r="F28">
            <v>1</v>
          </cell>
          <cell r="G28">
            <v>27</v>
          </cell>
        </row>
        <row r="29">
          <cell r="A29" t="str">
            <v>牧之原市</v>
          </cell>
          <cell r="B29">
            <v>226</v>
          </cell>
          <cell r="C29">
            <v>2</v>
          </cell>
          <cell r="G29">
            <v>2</v>
          </cell>
        </row>
        <row r="30">
          <cell r="A30" t="str">
            <v>東伊豆町</v>
          </cell>
          <cell r="B30">
            <v>301</v>
          </cell>
          <cell r="C30">
            <v>1</v>
          </cell>
          <cell r="G30">
            <v>1</v>
          </cell>
        </row>
        <row r="31">
          <cell r="A31" t="str">
            <v>河津町</v>
          </cell>
          <cell r="B31">
            <v>302</v>
          </cell>
          <cell r="C31">
            <v>2</v>
          </cell>
          <cell r="G31">
            <v>2</v>
          </cell>
        </row>
        <row r="32">
          <cell r="A32" t="str">
            <v>南伊豆町</v>
          </cell>
          <cell r="B32">
            <v>304</v>
          </cell>
          <cell r="C32">
            <v>1</v>
          </cell>
          <cell r="G32">
            <v>1</v>
          </cell>
        </row>
        <row r="33">
          <cell r="A33" t="str">
            <v>函南町</v>
          </cell>
          <cell r="B33">
            <v>325</v>
          </cell>
          <cell r="C33">
            <v>11</v>
          </cell>
          <cell r="D33">
            <v>8</v>
          </cell>
          <cell r="F33">
            <v>2</v>
          </cell>
          <cell r="G33">
            <v>21</v>
          </cell>
        </row>
        <row r="34">
          <cell r="A34" t="str">
            <v>清水町</v>
          </cell>
          <cell r="B34">
            <v>341</v>
          </cell>
          <cell r="C34">
            <v>8</v>
          </cell>
          <cell r="F34">
            <v>13</v>
          </cell>
          <cell r="G34">
            <v>21</v>
          </cell>
        </row>
        <row r="35">
          <cell r="A35" t="str">
            <v>長泉町</v>
          </cell>
          <cell r="B35">
            <v>342</v>
          </cell>
          <cell r="C35">
            <v>2</v>
          </cell>
          <cell r="F35">
            <v>5</v>
          </cell>
          <cell r="G35">
            <v>7</v>
          </cell>
        </row>
        <row r="36">
          <cell r="A36" t="str">
            <v>小山町</v>
          </cell>
          <cell r="B36">
            <v>344</v>
          </cell>
          <cell r="C36">
            <v>4</v>
          </cell>
          <cell r="F36">
            <v>4</v>
          </cell>
          <cell r="G36">
            <v>8</v>
          </cell>
        </row>
        <row r="37">
          <cell r="A37" t="str">
            <v>吉田町</v>
          </cell>
          <cell r="B37">
            <v>424</v>
          </cell>
          <cell r="C37">
            <v>3</v>
          </cell>
          <cell r="F37">
            <v>5</v>
          </cell>
          <cell r="G37">
            <v>8</v>
          </cell>
        </row>
        <row r="38">
          <cell r="A38" t="str">
            <v>森町</v>
          </cell>
          <cell r="B38">
            <v>461</v>
          </cell>
          <cell r="C38">
            <v>1</v>
          </cell>
          <cell r="G38">
            <v>1</v>
          </cell>
        </row>
        <row r="39">
          <cell r="A39" t="str">
            <v>中央区</v>
          </cell>
          <cell r="B39">
            <v>138</v>
          </cell>
          <cell r="C39">
            <v>107</v>
          </cell>
          <cell r="D39">
            <v>159</v>
          </cell>
          <cell r="F39">
            <v>73</v>
          </cell>
          <cell r="G39">
            <v>339</v>
          </cell>
        </row>
        <row r="40">
          <cell r="A40" t="str">
            <v>浜名区</v>
          </cell>
          <cell r="B40">
            <v>139</v>
          </cell>
          <cell r="C40">
            <v>36</v>
          </cell>
          <cell r="D40">
            <v>16</v>
          </cell>
          <cell r="F40">
            <v>2</v>
          </cell>
          <cell r="G40">
            <v>54</v>
          </cell>
        </row>
        <row r="41">
          <cell r="A41" t="str">
            <v>天竜区</v>
          </cell>
          <cell r="B41">
            <v>140</v>
          </cell>
          <cell r="C41">
            <v>7</v>
          </cell>
          <cell r="D41">
            <v>6</v>
          </cell>
          <cell r="F41">
            <v>2</v>
          </cell>
          <cell r="G41">
            <v>15</v>
          </cell>
        </row>
        <row r="42">
          <cell r="A42" t="str">
            <v>川根本町</v>
          </cell>
          <cell r="B42">
            <v>429</v>
          </cell>
          <cell r="C42">
            <v>2</v>
          </cell>
          <cell r="G42">
            <v>2</v>
          </cell>
        </row>
        <row r="43">
          <cell r="A43" t="str">
            <v/>
          </cell>
          <cell r="B43" t="str">
            <v>総計</v>
          </cell>
          <cell r="C43">
            <v>652</v>
          </cell>
          <cell r="D43">
            <v>626</v>
          </cell>
          <cell r="E43">
            <v>3</v>
          </cell>
          <cell r="F43">
            <v>271</v>
          </cell>
          <cell r="G43">
            <v>1552</v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48</v>
          </cell>
        </row>
        <row r="9">
          <cell r="A9" t="str">
            <v>南区</v>
          </cell>
          <cell r="B9">
            <v>134</v>
          </cell>
          <cell r="C9">
            <v>84</v>
          </cell>
        </row>
        <row r="10">
          <cell r="A10" t="str">
            <v/>
          </cell>
          <cell r="B10" t="str">
            <v>総計</v>
          </cell>
          <cell r="C10">
            <v>132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46</v>
          </cell>
          <cell r="D6">
            <v>58</v>
          </cell>
          <cell r="F6">
            <v>21</v>
          </cell>
          <cell r="G6">
            <v>125</v>
          </cell>
        </row>
        <row r="7">
          <cell r="A7" t="str">
            <v>駿河区</v>
          </cell>
          <cell r="B7">
            <v>102</v>
          </cell>
          <cell r="C7">
            <v>32</v>
          </cell>
          <cell r="D7">
            <v>27</v>
          </cell>
          <cell r="F7">
            <v>23</v>
          </cell>
          <cell r="G7">
            <v>82</v>
          </cell>
        </row>
        <row r="8">
          <cell r="A8" t="str">
            <v>清水区</v>
          </cell>
          <cell r="B8">
            <v>103</v>
          </cell>
          <cell r="C8">
            <v>49</v>
          </cell>
          <cell r="D8">
            <v>51</v>
          </cell>
          <cell r="F8">
            <v>18</v>
          </cell>
          <cell r="G8">
            <v>118</v>
          </cell>
        </row>
        <row r="9">
          <cell r="A9" t="str">
            <v>中区</v>
          </cell>
          <cell r="B9">
            <v>131</v>
          </cell>
          <cell r="C9">
            <v>51</v>
          </cell>
          <cell r="D9">
            <v>106</v>
          </cell>
          <cell r="E9">
            <v>1</v>
          </cell>
          <cell r="F9">
            <v>62</v>
          </cell>
          <cell r="G9">
            <v>220</v>
          </cell>
        </row>
        <row r="10">
          <cell r="A10" t="str">
            <v>東区</v>
          </cell>
          <cell r="B10">
            <v>132</v>
          </cell>
          <cell r="C10">
            <v>38</v>
          </cell>
          <cell r="D10">
            <v>20</v>
          </cell>
          <cell r="F10">
            <v>9</v>
          </cell>
          <cell r="G10">
            <v>67</v>
          </cell>
        </row>
        <row r="11">
          <cell r="A11" t="str">
            <v>西区</v>
          </cell>
          <cell r="B11">
            <v>133</v>
          </cell>
          <cell r="C11">
            <v>29</v>
          </cell>
          <cell r="D11">
            <v>12</v>
          </cell>
          <cell r="F11">
            <v>7</v>
          </cell>
          <cell r="G11">
            <v>48</v>
          </cell>
        </row>
        <row r="12">
          <cell r="A12" t="str">
            <v>南区</v>
          </cell>
          <cell r="B12">
            <v>134</v>
          </cell>
          <cell r="C12">
            <v>36</v>
          </cell>
          <cell r="D12">
            <v>6</v>
          </cell>
          <cell r="F12">
            <v>96</v>
          </cell>
          <cell r="G12">
            <v>138</v>
          </cell>
        </row>
        <row r="13">
          <cell r="A13" t="str">
            <v>北区</v>
          </cell>
          <cell r="B13">
            <v>135</v>
          </cell>
          <cell r="C13">
            <v>30</v>
          </cell>
          <cell r="F13">
            <v>8</v>
          </cell>
          <cell r="G13">
            <v>38</v>
          </cell>
        </row>
        <row r="14">
          <cell r="A14" t="str">
            <v>浜北区</v>
          </cell>
          <cell r="B14">
            <v>136</v>
          </cell>
          <cell r="C14">
            <v>41</v>
          </cell>
          <cell r="D14">
            <v>12</v>
          </cell>
          <cell r="F14">
            <v>19</v>
          </cell>
          <cell r="G14">
            <v>72</v>
          </cell>
        </row>
        <row r="15">
          <cell r="A15" t="str">
            <v>天竜区</v>
          </cell>
          <cell r="B15">
            <v>137</v>
          </cell>
          <cell r="C15">
            <v>5</v>
          </cell>
          <cell r="F15">
            <v>1</v>
          </cell>
          <cell r="G15">
            <v>6</v>
          </cell>
        </row>
        <row r="16">
          <cell r="A16" t="str">
            <v>沼津市</v>
          </cell>
          <cell r="B16">
            <v>203</v>
          </cell>
          <cell r="C16">
            <v>26</v>
          </cell>
          <cell r="D16">
            <v>12</v>
          </cell>
          <cell r="F16">
            <v>14</v>
          </cell>
          <cell r="G16">
            <v>52</v>
          </cell>
        </row>
        <row r="17">
          <cell r="A17" t="str">
            <v>三島市</v>
          </cell>
          <cell r="B17">
            <v>206</v>
          </cell>
          <cell r="C17">
            <v>22</v>
          </cell>
          <cell r="F17">
            <v>5</v>
          </cell>
          <cell r="G17">
            <v>27</v>
          </cell>
        </row>
        <row r="18">
          <cell r="A18" t="str">
            <v>富士宮市</v>
          </cell>
          <cell r="B18">
            <v>207</v>
          </cell>
          <cell r="C18">
            <v>27</v>
          </cell>
          <cell r="E18">
            <v>1</v>
          </cell>
          <cell r="F18">
            <v>9</v>
          </cell>
          <cell r="G18">
            <v>37</v>
          </cell>
        </row>
        <row r="19">
          <cell r="A19" t="str">
            <v>伊東市</v>
          </cell>
          <cell r="B19">
            <v>208</v>
          </cell>
          <cell r="C19">
            <v>10</v>
          </cell>
          <cell r="G19">
            <v>10</v>
          </cell>
        </row>
        <row r="20">
          <cell r="A20" t="str">
            <v>島田市</v>
          </cell>
          <cell r="B20">
            <v>209</v>
          </cell>
          <cell r="C20">
            <v>22</v>
          </cell>
          <cell r="F20">
            <v>2</v>
          </cell>
          <cell r="G20">
            <v>24</v>
          </cell>
        </row>
        <row r="21">
          <cell r="A21" t="str">
            <v>富士市</v>
          </cell>
          <cell r="B21">
            <v>210</v>
          </cell>
          <cell r="C21">
            <v>67</v>
          </cell>
          <cell r="D21">
            <v>31</v>
          </cell>
          <cell r="F21">
            <v>21</v>
          </cell>
          <cell r="G21">
            <v>119</v>
          </cell>
        </row>
        <row r="22">
          <cell r="A22" t="str">
            <v>磐田市</v>
          </cell>
          <cell r="B22">
            <v>211</v>
          </cell>
          <cell r="C22">
            <v>35</v>
          </cell>
          <cell r="F22">
            <v>10</v>
          </cell>
          <cell r="G22">
            <v>45</v>
          </cell>
        </row>
        <row r="23">
          <cell r="A23" t="str">
            <v>焼津市</v>
          </cell>
          <cell r="B23">
            <v>212</v>
          </cell>
          <cell r="C23">
            <v>39</v>
          </cell>
          <cell r="F23">
            <v>10</v>
          </cell>
          <cell r="G23">
            <v>49</v>
          </cell>
        </row>
        <row r="24">
          <cell r="A24" t="str">
            <v>掛川市</v>
          </cell>
          <cell r="B24">
            <v>213</v>
          </cell>
          <cell r="C24">
            <v>42</v>
          </cell>
          <cell r="D24">
            <v>4</v>
          </cell>
          <cell r="F24">
            <v>9</v>
          </cell>
          <cell r="G24">
            <v>55</v>
          </cell>
        </row>
        <row r="25">
          <cell r="A25" t="str">
            <v>藤枝市</v>
          </cell>
          <cell r="B25">
            <v>214</v>
          </cell>
          <cell r="C25">
            <v>43</v>
          </cell>
          <cell r="D25">
            <v>31</v>
          </cell>
          <cell r="F25">
            <v>9</v>
          </cell>
          <cell r="G25">
            <v>83</v>
          </cell>
        </row>
        <row r="26">
          <cell r="A26" t="str">
            <v>御殿場市</v>
          </cell>
          <cell r="B26">
            <v>215</v>
          </cell>
          <cell r="C26">
            <v>20</v>
          </cell>
          <cell r="D26">
            <v>43</v>
          </cell>
          <cell r="F26">
            <v>2</v>
          </cell>
          <cell r="G26">
            <v>65</v>
          </cell>
        </row>
        <row r="27">
          <cell r="A27" t="str">
            <v>袋井市</v>
          </cell>
          <cell r="B27">
            <v>216</v>
          </cell>
          <cell r="C27">
            <v>23</v>
          </cell>
          <cell r="D27">
            <v>8</v>
          </cell>
          <cell r="F27">
            <v>5</v>
          </cell>
          <cell r="G27">
            <v>36</v>
          </cell>
        </row>
        <row r="28">
          <cell r="A28" t="str">
            <v>下田市</v>
          </cell>
          <cell r="B28">
            <v>219</v>
          </cell>
          <cell r="C28">
            <v>2</v>
          </cell>
          <cell r="G28">
            <v>2</v>
          </cell>
        </row>
        <row r="29">
          <cell r="A29" t="str">
            <v>裾野市</v>
          </cell>
          <cell r="B29">
            <v>220</v>
          </cell>
          <cell r="C29">
            <v>12</v>
          </cell>
          <cell r="F29">
            <v>2</v>
          </cell>
          <cell r="G29">
            <v>14</v>
          </cell>
        </row>
        <row r="30">
          <cell r="A30" t="str">
            <v>湖西市</v>
          </cell>
          <cell r="B30">
            <v>221</v>
          </cell>
          <cell r="C30">
            <v>8</v>
          </cell>
          <cell r="G30">
            <v>8</v>
          </cell>
        </row>
        <row r="31">
          <cell r="A31" t="str">
            <v>伊豆市</v>
          </cell>
          <cell r="B31">
            <v>222</v>
          </cell>
          <cell r="C31">
            <v>4</v>
          </cell>
          <cell r="F31">
            <v>3</v>
          </cell>
          <cell r="G31">
            <v>7</v>
          </cell>
        </row>
        <row r="32">
          <cell r="A32" t="str">
            <v>御前崎市</v>
          </cell>
          <cell r="B32">
            <v>223</v>
          </cell>
          <cell r="C32">
            <v>10</v>
          </cell>
          <cell r="G32">
            <v>10</v>
          </cell>
        </row>
        <row r="33">
          <cell r="A33" t="str">
            <v>菊川市</v>
          </cell>
          <cell r="B33">
            <v>224</v>
          </cell>
          <cell r="C33">
            <v>15</v>
          </cell>
          <cell r="F33">
            <v>3</v>
          </cell>
          <cell r="G33">
            <v>18</v>
          </cell>
        </row>
        <row r="34">
          <cell r="A34" t="str">
            <v>伊豆の国市</v>
          </cell>
          <cell r="B34">
            <v>225</v>
          </cell>
          <cell r="C34">
            <v>7</v>
          </cell>
          <cell r="D34">
            <v>8</v>
          </cell>
          <cell r="F34">
            <v>3</v>
          </cell>
          <cell r="G34">
            <v>18</v>
          </cell>
        </row>
        <row r="35">
          <cell r="A35" t="str">
            <v>牧之原市</v>
          </cell>
          <cell r="B35">
            <v>226</v>
          </cell>
          <cell r="C35">
            <v>4</v>
          </cell>
          <cell r="G35">
            <v>4</v>
          </cell>
        </row>
        <row r="36">
          <cell r="A36" t="str">
            <v>東伊豆町</v>
          </cell>
          <cell r="B36">
            <v>301</v>
          </cell>
          <cell r="C36">
            <v>1</v>
          </cell>
          <cell r="D36">
            <v>1</v>
          </cell>
          <cell r="G36">
            <v>2</v>
          </cell>
        </row>
        <row r="37">
          <cell r="A37" t="str">
            <v>河津町</v>
          </cell>
          <cell r="B37">
            <v>302</v>
          </cell>
          <cell r="C37">
            <v>1</v>
          </cell>
          <cell r="G37">
            <v>1</v>
          </cell>
        </row>
        <row r="38">
          <cell r="A38" t="str">
            <v>松崎町</v>
          </cell>
          <cell r="B38">
            <v>305</v>
          </cell>
          <cell r="C38">
            <v>1</v>
          </cell>
          <cell r="G38">
            <v>1</v>
          </cell>
        </row>
        <row r="39">
          <cell r="A39" t="str">
            <v>函南町</v>
          </cell>
          <cell r="B39">
            <v>325</v>
          </cell>
          <cell r="C39">
            <v>8</v>
          </cell>
          <cell r="F39">
            <v>3</v>
          </cell>
          <cell r="G39">
            <v>11</v>
          </cell>
        </row>
        <row r="40">
          <cell r="A40" t="str">
            <v>清水町</v>
          </cell>
          <cell r="B40">
            <v>341</v>
          </cell>
          <cell r="C40">
            <v>6</v>
          </cell>
          <cell r="F40">
            <v>2</v>
          </cell>
          <cell r="G40">
            <v>8</v>
          </cell>
        </row>
        <row r="41">
          <cell r="A41" t="str">
            <v>長泉町</v>
          </cell>
          <cell r="B41">
            <v>342</v>
          </cell>
          <cell r="C41">
            <v>13</v>
          </cell>
          <cell r="D41">
            <v>57</v>
          </cell>
          <cell r="G41">
            <v>70</v>
          </cell>
        </row>
        <row r="42">
          <cell r="A42" t="str">
            <v>小山町</v>
          </cell>
          <cell r="B42">
            <v>344</v>
          </cell>
          <cell r="C42">
            <v>5</v>
          </cell>
          <cell r="F42">
            <v>2</v>
          </cell>
          <cell r="G42">
            <v>7</v>
          </cell>
        </row>
        <row r="43">
          <cell r="A43" t="str">
            <v>吉田町</v>
          </cell>
          <cell r="B43">
            <v>424</v>
          </cell>
          <cell r="C43">
            <v>4</v>
          </cell>
          <cell r="E43">
            <v>1</v>
          </cell>
          <cell r="F43">
            <v>3</v>
          </cell>
          <cell r="G43">
            <v>8</v>
          </cell>
        </row>
        <row r="44">
          <cell r="A44" t="str">
            <v>森町</v>
          </cell>
          <cell r="B44">
            <v>461</v>
          </cell>
          <cell r="C44">
            <v>6</v>
          </cell>
          <cell r="G44">
            <v>6</v>
          </cell>
        </row>
        <row r="45">
          <cell r="A45" t="str">
            <v>西伊豆町</v>
          </cell>
          <cell r="B45">
            <v>306</v>
          </cell>
          <cell r="C45">
            <v>1</v>
          </cell>
          <cell r="G45">
            <v>1</v>
          </cell>
        </row>
        <row r="46">
          <cell r="A46" t="str">
            <v/>
          </cell>
          <cell r="B46" t="str">
            <v>総計</v>
          </cell>
          <cell r="C46">
            <v>841</v>
          </cell>
          <cell r="D46">
            <v>487</v>
          </cell>
          <cell r="E46">
            <v>3</v>
          </cell>
          <cell r="F46">
            <v>381</v>
          </cell>
          <cell r="G46">
            <v>1712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98</v>
          </cell>
        </row>
        <row r="9">
          <cell r="A9" t="str">
            <v>東区</v>
          </cell>
          <cell r="B9">
            <v>132</v>
          </cell>
          <cell r="C9">
            <v>97</v>
          </cell>
        </row>
        <row r="10">
          <cell r="A10" t="str">
            <v>袋井市</v>
          </cell>
          <cell r="B10">
            <v>216</v>
          </cell>
          <cell r="C10">
            <v>48</v>
          </cell>
        </row>
        <row r="11">
          <cell r="A11" t="str">
            <v/>
          </cell>
          <cell r="B11" t="str">
            <v>総計</v>
          </cell>
          <cell r="C11">
            <v>243</v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47</v>
          </cell>
          <cell r="D6">
            <v>62</v>
          </cell>
          <cell r="F6">
            <v>25</v>
          </cell>
          <cell r="G6">
            <v>134</v>
          </cell>
        </row>
        <row r="7">
          <cell r="A7" t="str">
            <v>駿河区</v>
          </cell>
          <cell r="B7">
            <v>102</v>
          </cell>
          <cell r="C7">
            <v>31</v>
          </cell>
          <cell r="D7">
            <v>44</v>
          </cell>
          <cell r="F7">
            <v>27</v>
          </cell>
          <cell r="G7">
            <v>102</v>
          </cell>
        </row>
        <row r="8">
          <cell r="A8" t="str">
            <v>清水区</v>
          </cell>
          <cell r="B8">
            <v>103</v>
          </cell>
          <cell r="C8">
            <v>42</v>
          </cell>
          <cell r="D8">
            <v>8</v>
          </cell>
          <cell r="F8">
            <v>28</v>
          </cell>
          <cell r="G8">
            <v>78</v>
          </cell>
        </row>
        <row r="9">
          <cell r="A9" t="str">
            <v>中区</v>
          </cell>
          <cell r="B9">
            <v>131</v>
          </cell>
          <cell r="C9">
            <v>38</v>
          </cell>
          <cell r="D9">
            <v>88</v>
          </cell>
          <cell r="F9">
            <v>109</v>
          </cell>
          <cell r="G9">
            <v>235</v>
          </cell>
        </row>
        <row r="10">
          <cell r="A10" t="str">
            <v>東区</v>
          </cell>
          <cell r="B10">
            <v>132</v>
          </cell>
          <cell r="C10">
            <v>25</v>
          </cell>
          <cell r="D10">
            <v>6</v>
          </cell>
          <cell r="F10">
            <v>99</v>
          </cell>
          <cell r="G10">
            <v>130</v>
          </cell>
        </row>
        <row r="11">
          <cell r="A11" t="str">
            <v>西区</v>
          </cell>
          <cell r="B11">
            <v>133</v>
          </cell>
          <cell r="C11">
            <v>19</v>
          </cell>
          <cell r="D11">
            <v>6</v>
          </cell>
          <cell r="F11">
            <v>5</v>
          </cell>
          <cell r="G11">
            <v>30</v>
          </cell>
        </row>
        <row r="12">
          <cell r="A12" t="str">
            <v>南区</v>
          </cell>
          <cell r="B12">
            <v>134</v>
          </cell>
          <cell r="C12">
            <v>30</v>
          </cell>
          <cell r="D12">
            <v>2</v>
          </cell>
          <cell r="E12">
            <v>1</v>
          </cell>
          <cell r="F12">
            <v>5</v>
          </cell>
          <cell r="G12">
            <v>38</v>
          </cell>
        </row>
        <row r="13">
          <cell r="A13" t="str">
            <v>北区</v>
          </cell>
          <cell r="B13">
            <v>135</v>
          </cell>
          <cell r="C13">
            <v>14</v>
          </cell>
          <cell r="D13">
            <v>48</v>
          </cell>
          <cell r="F13">
            <v>9</v>
          </cell>
          <cell r="G13">
            <v>71</v>
          </cell>
        </row>
        <row r="14">
          <cell r="A14" t="str">
            <v>浜北区</v>
          </cell>
          <cell r="B14">
            <v>136</v>
          </cell>
          <cell r="C14">
            <v>26</v>
          </cell>
          <cell r="D14">
            <v>14</v>
          </cell>
          <cell r="F14">
            <v>5</v>
          </cell>
          <cell r="G14">
            <v>45</v>
          </cell>
        </row>
        <row r="15">
          <cell r="A15" t="str">
            <v>天竜区</v>
          </cell>
          <cell r="B15">
            <v>137</v>
          </cell>
          <cell r="C15">
            <v>4</v>
          </cell>
          <cell r="F15">
            <v>1</v>
          </cell>
          <cell r="G15">
            <v>5</v>
          </cell>
        </row>
        <row r="16">
          <cell r="A16" t="str">
            <v>沼津市</v>
          </cell>
          <cell r="B16">
            <v>203</v>
          </cell>
          <cell r="C16">
            <v>37</v>
          </cell>
          <cell r="D16">
            <v>12</v>
          </cell>
          <cell r="F16">
            <v>22</v>
          </cell>
          <cell r="G16">
            <v>71</v>
          </cell>
        </row>
        <row r="17">
          <cell r="A17" t="str">
            <v>熱海市</v>
          </cell>
          <cell r="B17">
            <v>205</v>
          </cell>
          <cell r="C17">
            <v>5</v>
          </cell>
          <cell r="E17">
            <v>2</v>
          </cell>
          <cell r="G17">
            <v>7</v>
          </cell>
        </row>
        <row r="18">
          <cell r="A18" t="str">
            <v>三島市</v>
          </cell>
          <cell r="B18">
            <v>206</v>
          </cell>
          <cell r="C18">
            <v>17</v>
          </cell>
          <cell r="D18">
            <v>6</v>
          </cell>
          <cell r="F18">
            <v>11</v>
          </cell>
          <cell r="G18">
            <v>34</v>
          </cell>
        </row>
        <row r="19">
          <cell r="A19" t="str">
            <v>富士宮市</v>
          </cell>
          <cell r="B19">
            <v>207</v>
          </cell>
          <cell r="C19">
            <v>32</v>
          </cell>
          <cell r="D19">
            <v>42</v>
          </cell>
          <cell r="F19">
            <v>22</v>
          </cell>
          <cell r="G19">
            <v>96</v>
          </cell>
        </row>
        <row r="20">
          <cell r="A20" t="str">
            <v>伊東市</v>
          </cell>
          <cell r="B20">
            <v>208</v>
          </cell>
          <cell r="C20">
            <v>9</v>
          </cell>
          <cell r="D20">
            <v>4</v>
          </cell>
          <cell r="F20">
            <v>1</v>
          </cell>
          <cell r="G20">
            <v>14</v>
          </cell>
        </row>
        <row r="21">
          <cell r="A21" t="str">
            <v>島田市</v>
          </cell>
          <cell r="B21">
            <v>209</v>
          </cell>
          <cell r="C21">
            <v>18</v>
          </cell>
          <cell r="F21">
            <v>4</v>
          </cell>
          <cell r="G21">
            <v>22</v>
          </cell>
        </row>
        <row r="22">
          <cell r="A22" t="str">
            <v>富士市</v>
          </cell>
          <cell r="B22">
            <v>210</v>
          </cell>
          <cell r="C22">
            <v>62</v>
          </cell>
          <cell r="D22">
            <v>36</v>
          </cell>
          <cell r="E22">
            <v>1</v>
          </cell>
          <cell r="F22">
            <v>19</v>
          </cell>
          <cell r="G22">
            <v>118</v>
          </cell>
        </row>
        <row r="23">
          <cell r="A23" t="str">
            <v>磐田市</v>
          </cell>
          <cell r="B23">
            <v>211</v>
          </cell>
          <cell r="C23">
            <v>41</v>
          </cell>
          <cell r="F23">
            <v>16</v>
          </cell>
          <cell r="G23">
            <v>57</v>
          </cell>
        </row>
        <row r="24">
          <cell r="A24" t="str">
            <v>焼津市</v>
          </cell>
          <cell r="B24">
            <v>212</v>
          </cell>
          <cell r="C24">
            <v>28</v>
          </cell>
          <cell r="F24">
            <v>19</v>
          </cell>
          <cell r="G24">
            <v>47</v>
          </cell>
        </row>
        <row r="25">
          <cell r="A25" t="str">
            <v>掛川市</v>
          </cell>
          <cell r="B25">
            <v>213</v>
          </cell>
          <cell r="C25">
            <v>35</v>
          </cell>
          <cell r="D25">
            <v>3</v>
          </cell>
          <cell r="F25">
            <v>3</v>
          </cell>
          <cell r="G25">
            <v>41</v>
          </cell>
        </row>
        <row r="26">
          <cell r="A26" t="str">
            <v>藤枝市</v>
          </cell>
          <cell r="B26">
            <v>214</v>
          </cell>
          <cell r="C26">
            <v>33</v>
          </cell>
          <cell r="D26">
            <v>10</v>
          </cell>
          <cell r="F26">
            <v>9</v>
          </cell>
          <cell r="G26">
            <v>52</v>
          </cell>
        </row>
        <row r="27">
          <cell r="A27" t="str">
            <v>御殿場市</v>
          </cell>
          <cell r="B27">
            <v>215</v>
          </cell>
          <cell r="C27">
            <v>15</v>
          </cell>
          <cell r="D27">
            <v>12</v>
          </cell>
          <cell r="E27">
            <v>1</v>
          </cell>
          <cell r="F27">
            <v>4</v>
          </cell>
          <cell r="G27">
            <v>32</v>
          </cell>
        </row>
        <row r="28">
          <cell r="A28" t="str">
            <v>袋井市</v>
          </cell>
          <cell r="B28">
            <v>216</v>
          </cell>
          <cell r="C28">
            <v>20</v>
          </cell>
          <cell r="E28">
            <v>1</v>
          </cell>
          <cell r="F28">
            <v>54</v>
          </cell>
          <cell r="G28">
            <v>75</v>
          </cell>
        </row>
        <row r="29">
          <cell r="A29" t="str">
            <v>下田市</v>
          </cell>
          <cell r="B29">
            <v>219</v>
          </cell>
          <cell r="C29">
            <v>5</v>
          </cell>
          <cell r="G29">
            <v>5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F30">
            <v>11</v>
          </cell>
          <cell r="G30">
            <v>19</v>
          </cell>
        </row>
        <row r="31">
          <cell r="A31" t="str">
            <v>湖西市</v>
          </cell>
          <cell r="B31">
            <v>221</v>
          </cell>
          <cell r="C31">
            <v>16</v>
          </cell>
          <cell r="F31">
            <v>2</v>
          </cell>
          <cell r="G31">
            <v>18</v>
          </cell>
        </row>
        <row r="32">
          <cell r="A32" t="str">
            <v>伊豆市</v>
          </cell>
          <cell r="B32">
            <v>222</v>
          </cell>
          <cell r="C32">
            <v>4</v>
          </cell>
          <cell r="G32">
            <v>4</v>
          </cell>
        </row>
        <row r="33">
          <cell r="A33" t="str">
            <v>御前崎市</v>
          </cell>
          <cell r="B33">
            <v>223</v>
          </cell>
          <cell r="C33">
            <v>4</v>
          </cell>
          <cell r="G33">
            <v>4</v>
          </cell>
        </row>
        <row r="34">
          <cell r="A34" t="str">
            <v>菊川市</v>
          </cell>
          <cell r="B34">
            <v>224</v>
          </cell>
          <cell r="C34">
            <v>19</v>
          </cell>
          <cell r="D34">
            <v>16</v>
          </cell>
          <cell r="G34">
            <v>35</v>
          </cell>
        </row>
        <row r="35">
          <cell r="A35" t="str">
            <v>伊豆の国市</v>
          </cell>
          <cell r="B35">
            <v>225</v>
          </cell>
          <cell r="C35">
            <v>9</v>
          </cell>
          <cell r="F35">
            <v>5</v>
          </cell>
          <cell r="G35">
            <v>14</v>
          </cell>
        </row>
        <row r="36">
          <cell r="A36" t="str">
            <v>牧之原市</v>
          </cell>
          <cell r="B36">
            <v>226</v>
          </cell>
          <cell r="C36">
            <v>9</v>
          </cell>
          <cell r="G36">
            <v>9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河津町</v>
          </cell>
          <cell r="B38">
            <v>302</v>
          </cell>
          <cell r="C38">
            <v>1</v>
          </cell>
          <cell r="G38">
            <v>1</v>
          </cell>
        </row>
        <row r="39">
          <cell r="A39" t="str">
            <v>南伊豆町</v>
          </cell>
          <cell r="B39">
            <v>304</v>
          </cell>
          <cell r="C39">
            <v>3</v>
          </cell>
          <cell r="G39">
            <v>3</v>
          </cell>
        </row>
        <row r="40">
          <cell r="A40" t="str">
            <v>函南町</v>
          </cell>
          <cell r="B40">
            <v>325</v>
          </cell>
          <cell r="C40">
            <v>7</v>
          </cell>
          <cell r="F40">
            <v>3</v>
          </cell>
          <cell r="G40">
            <v>10</v>
          </cell>
        </row>
        <row r="41">
          <cell r="A41" t="str">
            <v>清水町</v>
          </cell>
          <cell r="B41">
            <v>341</v>
          </cell>
          <cell r="C41">
            <v>8</v>
          </cell>
          <cell r="F41">
            <v>7</v>
          </cell>
          <cell r="G41">
            <v>15</v>
          </cell>
        </row>
        <row r="42">
          <cell r="A42" t="str">
            <v>長泉町</v>
          </cell>
          <cell r="B42">
            <v>342</v>
          </cell>
          <cell r="C42">
            <v>17</v>
          </cell>
          <cell r="G42">
            <v>17</v>
          </cell>
        </row>
        <row r="43">
          <cell r="A43" t="str">
            <v>小山町</v>
          </cell>
          <cell r="B43">
            <v>344</v>
          </cell>
          <cell r="C43">
            <v>2</v>
          </cell>
          <cell r="D43">
            <v>7</v>
          </cell>
          <cell r="G43">
            <v>9</v>
          </cell>
        </row>
        <row r="44">
          <cell r="A44" t="str">
            <v>吉田町</v>
          </cell>
          <cell r="B44">
            <v>424</v>
          </cell>
          <cell r="C44">
            <v>8</v>
          </cell>
          <cell r="F44">
            <v>1</v>
          </cell>
          <cell r="G44">
            <v>9</v>
          </cell>
        </row>
        <row r="45">
          <cell r="A45" t="str">
            <v>森町</v>
          </cell>
          <cell r="B45">
            <v>461</v>
          </cell>
          <cell r="C45">
            <v>6</v>
          </cell>
          <cell r="G45">
            <v>6</v>
          </cell>
        </row>
        <row r="46">
          <cell r="A46" t="str">
            <v/>
          </cell>
          <cell r="B46" t="str">
            <v>総計</v>
          </cell>
          <cell r="C46">
            <v>755</v>
          </cell>
          <cell r="D46">
            <v>426</v>
          </cell>
          <cell r="E46">
            <v>6</v>
          </cell>
          <cell r="F46">
            <v>526</v>
          </cell>
          <cell r="G46">
            <v>1713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掛川市</v>
          </cell>
          <cell r="B8">
            <v>213</v>
          </cell>
          <cell r="C8">
            <v>42</v>
          </cell>
        </row>
        <row r="9">
          <cell r="A9" t="str">
            <v/>
          </cell>
          <cell r="B9" t="str">
            <v>総計</v>
          </cell>
          <cell r="C9">
            <v>42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47</v>
          </cell>
          <cell r="D6">
            <v>97</v>
          </cell>
          <cell r="F6">
            <v>12</v>
          </cell>
          <cell r="G6">
            <v>156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107</v>
          </cell>
          <cell r="E7">
            <v>1</v>
          </cell>
          <cell r="F7">
            <v>12</v>
          </cell>
          <cell r="G7">
            <v>154</v>
          </cell>
        </row>
        <row r="8">
          <cell r="A8" t="str">
            <v>清水区</v>
          </cell>
          <cell r="B8">
            <v>103</v>
          </cell>
          <cell r="C8">
            <v>38</v>
          </cell>
          <cell r="D8">
            <v>44</v>
          </cell>
          <cell r="F8">
            <v>14</v>
          </cell>
          <cell r="G8">
            <v>96</v>
          </cell>
        </row>
        <row r="9">
          <cell r="A9" t="str">
            <v>中区</v>
          </cell>
          <cell r="B9">
            <v>131</v>
          </cell>
          <cell r="C9">
            <v>38</v>
          </cell>
          <cell r="D9">
            <v>54</v>
          </cell>
          <cell r="F9">
            <v>18</v>
          </cell>
          <cell r="G9">
            <v>110</v>
          </cell>
        </row>
        <row r="10">
          <cell r="A10" t="str">
            <v>東区</v>
          </cell>
          <cell r="B10">
            <v>132</v>
          </cell>
          <cell r="C10">
            <v>29</v>
          </cell>
          <cell r="D10">
            <v>5</v>
          </cell>
          <cell r="F10">
            <v>8</v>
          </cell>
          <cell r="G10">
            <v>42</v>
          </cell>
        </row>
        <row r="11">
          <cell r="A11" t="str">
            <v>西区</v>
          </cell>
          <cell r="B11">
            <v>133</v>
          </cell>
          <cell r="C11">
            <v>21</v>
          </cell>
          <cell r="D11">
            <v>5</v>
          </cell>
          <cell r="F11">
            <v>8</v>
          </cell>
          <cell r="G11">
            <v>34</v>
          </cell>
        </row>
        <row r="12">
          <cell r="A12" t="str">
            <v>南区</v>
          </cell>
          <cell r="B12">
            <v>134</v>
          </cell>
          <cell r="C12">
            <v>24</v>
          </cell>
          <cell r="D12">
            <v>6</v>
          </cell>
          <cell r="F12">
            <v>12</v>
          </cell>
          <cell r="G12">
            <v>42</v>
          </cell>
        </row>
        <row r="13">
          <cell r="A13" t="str">
            <v>北区</v>
          </cell>
          <cell r="B13">
            <v>135</v>
          </cell>
          <cell r="C13">
            <v>26</v>
          </cell>
          <cell r="D13">
            <v>1</v>
          </cell>
          <cell r="F13">
            <v>3</v>
          </cell>
          <cell r="G13">
            <v>30</v>
          </cell>
        </row>
        <row r="14">
          <cell r="A14" t="str">
            <v>浜北区</v>
          </cell>
          <cell r="B14">
            <v>136</v>
          </cell>
          <cell r="C14">
            <v>24</v>
          </cell>
          <cell r="D14">
            <v>6</v>
          </cell>
          <cell r="F14">
            <v>9</v>
          </cell>
          <cell r="G14">
            <v>39</v>
          </cell>
        </row>
        <row r="15">
          <cell r="A15" t="str">
            <v>天竜区</v>
          </cell>
          <cell r="B15">
            <v>137</v>
          </cell>
          <cell r="C15">
            <v>6</v>
          </cell>
          <cell r="D15">
            <v>10</v>
          </cell>
          <cell r="G15">
            <v>16</v>
          </cell>
        </row>
        <row r="16">
          <cell r="A16" t="str">
            <v>沼津市</v>
          </cell>
          <cell r="B16">
            <v>203</v>
          </cell>
          <cell r="C16">
            <v>33</v>
          </cell>
          <cell r="D16">
            <v>11</v>
          </cell>
          <cell r="F16">
            <v>23</v>
          </cell>
          <cell r="G16">
            <v>67</v>
          </cell>
        </row>
        <row r="17">
          <cell r="A17" t="str">
            <v>熱海市</v>
          </cell>
          <cell r="B17">
            <v>205</v>
          </cell>
          <cell r="C17">
            <v>4</v>
          </cell>
          <cell r="G17">
            <v>4</v>
          </cell>
        </row>
        <row r="18">
          <cell r="A18" t="str">
            <v>三島市</v>
          </cell>
          <cell r="B18">
            <v>206</v>
          </cell>
          <cell r="C18">
            <v>30</v>
          </cell>
          <cell r="D18">
            <v>2</v>
          </cell>
          <cell r="F18">
            <v>18</v>
          </cell>
          <cell r="G18">
            <v>50</v>
          </cell>
        </row>
        <row r="19">
          <cell r="A19" t="str">
            <v>富士宮市</v>
          </cell>
          <cell r="B19">
            <v>207</v>
          </cell>
          <cell r="C19">
            <v>31</v>
          </cell>
          <cell r="D19">
            <v>34</v>
          </cell>
          <cell r="F19">
            <v>6</v>
          </cell>
          <cell r="G19">
            <v>71</v>
          </cell>
        </row>
        <row r="20">
          <cell r="A20" t="str">
            <v>伊東市</v>
          </cell>
          <cell r="B20">
            <v>208</v>
          </cell>
          <cell r="C20">
            <v>11</v>
          </cell>
          <cell r="E20">
            <v>1</v>
          </cell>
          <cell r="G20">
            <v>12</v>
          </cell>
        </row>
        <row r="21">
          <cell r="A21" t="str">
            <v>島田市</v>
          </cell>
          <cell r="B21">
            <v>209</v>
          </cell>
          <cell r="C21">
            <v>28</v>
          </cell>
          <cell r="D21">
            <v>50</v>
          </cell>
          <cell r="E21">
            <v>1</v>
          </cell>
          <cell r="G21">
            <v>79</v>
          </cell>
        </row>
        <row r="22">
          <cell r="A22" t="str">
            <v>富士市</v>
          </cell>
          <cell r="B22">
            <v>210</v>
          </cell>
          <cell r="C22">
            <v>54</v>
          </cell>
          <cell r="D22">
            <v>36</v>
          </cell>
          <cell r="F22">
            <v>4</v>
          </cell>
          <cell r="G22">
            <v>94</v>
          </cell>
        </row>
        <row r="23">
          <cell r="A23" t="str">
            <v>磐田市</v>
          </cell>
          <cell r="B23">
            <v>211</v>
          </cell>
          <cell r="C23">
            <v>44</v>
          </cell>
          <cell r="D23">
            <v>33</v>
          </cell>
          <cell r="F23">
            <v>20</v>
          </cell>
          <cell r="G23">
            <v>97</v>
          </cell>
        </row>
        <row r="24">
          <cell r="A24" t="str">
            <v>焼津市</v>
          </cell>
          <cell r="B24">
            <v>212</v>
          </cell>
          <cell r="C24">
            <v>33</v>
          </cell>
          <cell r="D24">
            <v>20</v>
          </cell>
          <cell r="F24">
            <v>5</v>
          </cell>
          <cell r="G24">
            <v>58</v>
          </cell>
        </row>
        <row r="25">
          <cell r="A25" t="str">
            <v>掛川市</v>
          </cell>
          <cell r="B25">
            <v>213</v>
          </cell>
          <cell r="C25">
            <v>29</v>
          </cell>
          <cell r="E25">
            <v>1</v>
          </cell>
          <cell r="F25">
            <v>51</v>
          </cell>
          <cell r="G25">
            <v>81</v>
          </cell>
        </row>
        <row r="26">
          <cell r="A26" t="str">
            <v>藤枝市</v>
          </cell>
          <cell r="B26">
            <v>214</v>
          </cell>
          <cell r="C26">
            <v>33</v>
          </cell>
          <cell r="D26">
            <v>8</v>
          </cell>
          <cell r="F26">
            <v>6</v>
          </cell>
          <cell r="G26">
            <v>47</v>
          </cell>
        </row>
        <row r="27">
          <cell r="A27" t="str">
            <v>御殿場市</v>
          </cell>
          <cell r="B27">
            <v>215</v>
          </cell>
          <cell r="C27">
            <v>21</v>
          </cell>
          <cell r="D27">
            <v>17</v>
          </cell>
          <cell r="F27">
            <v>8</v>
          </cell>
          <cell r="G27">
            <v>46</v>
          </cell>
        </row>
        <row r="28">
          <cell r="A28" t="str">
            <v>袋井市</v>
          </cell>
          <cell r="B28">
            <v>216</v>
          </cell>
          <cell r="C28">
            <v>28</v>
          </cell>
          <cell r="D28">
            <v>8</v>
          </cell>
          <cell r="F28">
            <v>3</v>
          </cell>
          <cell r="G28">
            <v>39</v>
          </cell>
        </row>
        <row r="29">
          <cell r="A29" t="str">
            <v>下田市</v>
          </cell>
          <cell r="B29">
            <v>219</v>
          </cell>
          <cell r="C29">
            <v>3</v>
          </cell>
          <cell r="G29">
            <v>3</v>
          </cell>
        </row>
        <row r="30">
          <cell r="A30" t="str">
            <v>裾野市</v>
          </cell>
          <cell r="B30">
            <v>220</v>
          </cell>
          <cell r="C30">
            <v>12</v>
          </cell>
          <cell r="F30">
            <v>1</v>
          </cell>
          <cell r="G30">
            <v>13</v>
          </cell>
        </row>
        <row r="31">
          <cell r="A31" t="str">
            <v>湖西市</v>
          </cell>
          <cell r="B31">
            <v>221</v>
          </cell>
          <cell r="C31">
            <v>4</v>
          </cell>
          <cell r="D31">
            <v>33</v>
          </cell>
          <cell r="F31">
            <v>3</v>
          </cell>
          <cell r="G31">
            <v>40</v>
          </cell>
        </row>
        <row r="32">
          <cell r="A32" t="str">
            <v>伊豆市</v>
          </cell>
          <cell r="B32">
            <v>222</v>
          </cell>
          <cell r="C32">
            <v>2</v>
          </cell>
          <cell r="G32">
            <v>2</v>
          </cell>
        </row>
        <row r="33">
          <cell r="A33" t="str">
            <v>御前崎市</v>
          </cell>
          <cell r="B33">
            <v>223</v>
          </cell>
          <cell r="C33">
            <v>5</v>
          </cell>
          <cell r="F33">
            <v>2</v>
          </cell>
          <cell r="G33">
            <v>7</v>
          </cell>
        </row>
        <row r="34">
          <cell r="A34" t="str">
            <v>菊川市</v>
          </cell>
          <cell r="B34">
            <v>224</v>
          </cell>
          <cell r="C34">
            <v>10</v>
          </cell>
          <cell r="D34">
            <v>12</v>
          </cell>
          <cell r="F34">
            <v>1</v>
          </cell>
          <cell r="G34">
            <v>23</v>
          </cell>
        </row>
        <row r="35">
          <cell r="A35" t="str">
            <v>伊豆の国市</v>
          </cell>
          <cell r="B35">
            <v>225</v>
          </cell>
          <cell r="C35">
            <v>7</v>
          </cell>
          <cell r="G35">
            <v>7</v>
          </cell>
        </row>
        <row r="36">
          <cell r="A36" t="str">
            <v>牧之原市</v>
          </cell>
          <cell r="B36">
            <v>226</v>
          </cell>
          <cell r="C36">
            <v>4</v>
          </cell>
          <cell r="F36">
            <v>3</v>
          </cell>
          <cell r="G36">
            <v>7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河津町</v>
          </cell>
          <cell r="B38">
            <v>302</v>
          </cell>
          <cell r="C38">
            <v>1</v>
          </cell>
          <cell r="G38">
            <v>1</v>
          </cell>
        </row>
        <row r="39">
          <cell r="A39" t="str">
            <v>南伊豆町</v>
          </cell>
          <cell r="B39">
            <v>304</v>
          </cell>
          <cell r="C39">
            <v>3</v>
          </cell>
          <cell r="G39">
            <v>3</v>
          </cell>
        </row>
        <row r="40">
          <cell r="A40" t="str">
            <v>函南町</v>
          </cell>
          <cell r="B40">
            <v>325</v>
          </cell>
          <cell r="C40">
            <v>1</v>
          </cell>
          <cell r="F40">
            <v>1</v>
          </cell>
          <cell r="G40">
            <v>2</v>
          </cell>
        </row>
        <row r="41">
          <cell r="A41" t="str">
            <v>清水町</v>
          </cell>
          <cell r="B41">
            <v>341</v>
          </cell>
          <cell r="C41">
            <v>4</v>
          </cell>
          <cell r="F41">
            <v>2</v>
          </cell>
          <cell r="G41">
            <v>6</v>
          </cell>
        </row>
        <row r="42">
          <cell r="A42" t="str">
            <v>長泉町</v>
          </cell>
          <cell r="B42">
            <v>342</v>
          </cell>
          <cell r="C42">
            <v>17</v>
          </cell>
          <cell r="F42">
            <v>8</v>
          </cell>
          <cell r="G42">
            <v>25</v>
          </cell>
        </row>
        <row r="43">
          <cell r="A43" t="str">
            <v>小山町</v>
          </cell>
          <cell r="B43">
            <v>344</v>
          </cell>
          <cell r="C43">
            <v>1</v>
          </cell>
          <cell r="G43">
            <v>1</v>
          </cell>
        </row>
        <row r="44">
          <cell r="A44" t="str">
            <v>吉田町</v>
          </cell>
          <cell r="B44">
            <v>424</v>
          </cell>
          <cell r="C44">
            <v>11</v>
          </cell>
          <cell r="G44">
            <v>11</v>
          </cell>
        </row>
        <row r="45">
          <cell r="A45" t="str">
            <v>森町</v>
          </cell>
          <cell r="B45">
            <v>461</v>
          </cell>
          <cell r="C45">
            <v>4</v>
          </cell>
          <cell r="G45">
            <v>4</v>
          </cell>
        </row>
        <row r="46">
          <cell r="A46" t="str">
            <v>川根本町</v>
          </cell>
          <cell r="B46">
            <v>429</v>
          </cell>
          <cell r="C46">
            <v>1</v>
          </cell>
          <cell r="G46">
            <v>1</v>
          </cell>
        </row>
        <row r="47">
          <cell r="A47" t="str">
            <v/>
          </cell>
          <cell r="B47" t="str">
            <v>総計</v>
          </cell>
          <cell r="C47">
            <v>757</v>
          </cell>
          <cell r="D47">
            <v>599</v>
          </cell>
          <cell r="E47">
            <v>4</v>
          </cell>
          <cell r="F47">
            <v>261</v>
          </cell>
          <cell r="G47">
            <v>1621</v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駿河区</v>
          </cell>
          <cell r="B8">
            <v>102</v>
          </cell>
          <cell r="C8">
            <v>136</v>
          </cell>
        </row>
        <row r="9">
          <cell r="A9" t="str">
            <v>熱海市</v>
          </cell>
          <cell r="B9">
            <v>205</v>
          </cell>
          <cell r="C9">
            <v>40</v>
          </cell>
        </row>
        <row r="10">
          <cell r="A10" t="str">
            <v>三島市</v>
          </cell>
          <cell r="B10">
            <v>206</v>
          </cell>
          <cell r="C10">
            <v>315</v>
          </cell>
        </row>
        <row r="11">
          <cell r="A11" t="str">
            <v>富士市</v>
          </cell>
          <cell r="B11">
            <v>210</v>
          </cell>
          <cell r="C11">
            <v>83</v>
          </cell>
        </row>
        <row r="12">
          <cell r="A12" t="str">
            <v>磐田市</v>
          </cell>
          <cell r="B12">
            <v>211</v>
          </cell>
          <cell r="C12">
            <v>86</v>
          </cell>
        </row>
        <row r="13">
          <cell r="A13" t="str">
            <v>藤枝市</v>
          </cell>
          <cell r="B13">
            <v>214</v>
          </cell>
          <cell r="C13">
            <v>132</v>
          </cell>
        </row>
        <row r="14">
          <cell r="A14" t="str">
            <v>中央区</v>
          </cell>
          <cell r="B14">
            <v>138</v>
          </cell>
          <cell r="C14">
            <v>103</v>
          </cell>
        </row>
        <row r="15">
          <cell r="A15" t="str">
            <v>浜名区</v>
          </cell>
          <cell r="B15">
            <v>139</v>
          </cell>
          <cell r="C15">
            <v>95</v>
          </cell>
        </row>
        <row r="16">
          <cell r="A16" t="str">
            <v/>
          </cell>
          <cell r="B16" t="str">
            <v>総計</v>
          </cell>
          <cell r="C16">
            <v>990</v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572</v>
          </cell>
          <cell r="D6">
            <v>427</v>
          </cell>
          <cell r="E6">
            <v>2</v>
          </cell>
          <cell r="F6">
            <v>171</v>
          </cell>
          <cell r="G6">
            <v>1172</v>
          </cell>
        </row>
        <row r="7">
          <cell r="A7" t="str">
            <v>駿河区</v>
          </cell>
          <cell r="B7">
            <v>102</v>
          </cell>
          <cell r="C7">
            <v>421</v>
          </cell>
          <cell r="D7">
            <v>698</v>
          </cell>
          <cell r="E7">
            <v>5</v>
          </cell>
          <cell r="F7">
            <v>295</v>
          </cell>
          <cell r="G7">
            <v>1419</v>
          </cell>
        </row>
        <row r="8">
          <cell r="A8" t="str">
            <v>清水区</v>
          </cell>
          <cell r="B8">
            <v>103</v>
          </cell>
          <cell r="C8">
            <v>514</v>
          </cell>
          <cell r="D8">
            <v>342</v>
          </cell>
          <cell r="E8">
            <v>3</v>
          </cell>
          <cell r="F8">
            <v>181</v>
          </cell>
          <cell r="G8">
            <v>1040</v>
          </cell>
        </row>
        <row r="9">
          <cell r="A9" t="str">
            <v>沼津市</v>
          </cell>
          <cell r="B9">
            <v>203</v>
          </cell>
          <cell r="C9">
            <v>336</v>
          </cell>
          <cell r="D9">
            <v>436</v>
          </cell>
          <cell r="E9">
            <v>5</v>
          </cell>
          <cell r="F9">
            <v>192</v>
          </cell>
          <cell r="G9">
            <v>969</v>
          </cell>
        </row>
        <row r="10">
          <cell r="A10" t="str">
            <v>熱海市</v>
          </cell>
          <cell r="B10">
            <v>205</v>
          </cell>
          <cell r="C10">
            <v>48</v>
          </cell>
          <cell r="D10">
            <v>104</v>
          </cell>
          <cell r="E10">
            <v>1</v>
          </cell>
          <cell r="F10">
            <v>48</v>
          </cell>
          <cell r="G10">
            <v>201</v>
          </cell>
        </row>
        <row r="11">
          <cell r="A11" t="str">
            <v>三島市</v>
          </cell>
          <cell r="B11">
            <v>206</v>
          </cell>
          <cell r="C11">
            <v>281</v>
          </cell>
          <cell r="D11">
            <v>90</v>
          </cell>
          <cell r="E11">
            <v>1</v>
          </cell>
          <cell r="F11">
            <v>388</v>
          </cell>
          <cell r="G11">
            <v>760</v>
          </cell>
        </row>
        <row r="12">
          <cell r="A12" t="str">
            <v>富士宮市</v>
          </cell>
          <cell r="B12">
            <v>207</v>
          </cell>
          <cell r="C12">
            <v>356</v>
          </cell>
          <cell r="D12">
            <v>195</v>
          </cell>
          <cell r="E12">
            <v>3</v>
          </cell>
          <cell r="F12">
            <v>101</v>
          </cell>
          <cell r="G12">
            <v>655</v>
          </cell>
        </row>
        <row r="13">
          <cell r="A13" t="str">
            <v>伊東市</v>
          </cell>
          <cell r="B13">
            <v>208</v>
          </cell>
          <cell r="C13">
            <v>120</v>
          </cell>
          <cell r="D13">
            <v>13</v>
          </cell>
          <cell r="E13">
            <v>5</v>
          </cell>
          <cell r="F13">
            <v>18</v>
          </cell>
          <cell r="G13">
            <v>156</v>
          </cell>
        </row>
        <row r="14">
          <cell r="A14" t="str">
            <v>島田市</v>
          </cell>
          <cell r="B14">
            <v>209</v>
          </cell>
          <cell r="C14">
            <v>275</v>
          </cell>
          <cell r="D14">
            <v>54</v>
          </cell>
          <cell r="E14">
            <v>12</v>
          </cell>
          <cell r="F14">
            <v>67</v>
          </cell>
          <cell r="G14">
            <v>408</v>
          </cell>
        </row>
        <row r="15">
          <cell r="A15" t="str">
            <v>富士市</v>
          </cell>
          <cell r="B15">
            <v>210</v>
          </cell>
          <cell r="C15">
            <v>626</v>
          </cell>
          <cell r="D15">
            <v>272</v>
          </cell>
          <cell r="E15">
            <v>9</v>
          </cell>
          <cell r="F15">
            <v>245</v>
          </cell>
          <cell r="G15">
            <v>1152</v>
          </cell>
        </row>
        <row r="16">
          <cell r="A16" t="str">
            <v>磐田市</v>
          </cell>
          <cell r="B16">
            <v>211</v>
          </cell>
          <cell r="C16">
            <v>439</v>
          </cell>
          <cell r="D16">
            <v>153</v>
          </cell>
          <cell r="E16">
            <v>1</v>
          </cell>
          <cell r="F16">
            <v>205</v>
          </cell>
          <cell r="G16">
            <v>798</v>
          </cell>
        </row>
        <row r="17">
          <cell r="A17" t="str">
            <v>焼津市</v>
          </cell>
          <cell r="B17">
            <v>212</v>
          </cell>
          <cell r="C17">
            <v>355</v>
          </cell>
          <cell r="D17">
            <v>215</v>
          </cell>
          <cell r="F17">
            <v>115</v>
          </cell>
          <cell r="G17">
            <v>685</v>
          </cell>
        </row>
        <row r="18">
          <cell r="A18" t="str">
            <v>掛川市</v>
          </cell>
          <cell r="B18">
            <v>213</v>
          </cell>
          <cell r="C18">
            <v>381</v>
          </cell>
          <cell r="D18">
            <v>141</v>
          </cell>
          <cell r="F18">
            <v>78</v>
          </cell>
          <cell r="G18">
            <v>600</v>
          </cell>
        </row>
        <row r="19">
          <cell r="A19" t="str">
            <v>藤枝市</v>
          </cell>
          <cell r="B19">
            <v>214</v>
          </cell>
          <cell r="C19">
            <v>414</v>
          </cell>
          <cell r="D19">
            <v>181</v>
          </cell>
          <cell r="E19">
            <v>2</v>
          </cell>
          <cell r="F19">
            <v>214</v>
          </cell>
          <cell r="G19">
            <v>811</v>
          </cell>
        </row>
        <row r="20">
          <cell r="A20" t="str">
            <v>御殿場市</v>
          </cell>
          <cell r="B20">
            <v>215</v>
          </cell>
          <cell r="C20">
            <v>198</v>
          </cell>
          <cell r="D20">
            <v>263</v>
          </cell>
          <cell r="E20">
            <v>5</v>
          </cell>
          <cell r="F20">
            <v>77</v>
          </cell>
          <cell r="G20">
            <v>543</v>
          </cell>
        </row>
        <row r="21">
          <cell r="A21" t="str">
            <v>袋井市</v>
          </cell>
          <cell r="B21">
            <v>216</v>
          </cell>
          <cell r="C21">
            <v>257</v>
          </cell>
          <cell r="D21">
            <v>92</v>
          </cell>
          <cell r="E21">
            <v>1</v>
          </cell>
          <cell r="F21">
            <v>83</v>
          </cell>
          <cell r="G21">
            <v>433</v>
          </cell>
        </row>
        <row r="22">
          <cell r="A22" t="str">
            <v>下田市</v>
          </cell>
          <cell r="B22">
            <v>219</v>
          </cell>
          <cell r="C22">
            <v>27</v>
          </cell>
          <cell r="E22">
            <v>2</v>
          </cell>
          <cell r="F22">
            <v>2</v>
          </cell>
          <cell r="G22">
            <v>31</v>
          </cell>
        </row>
        <row r="23">
          <cell r="A23" t="str">
            <v>裾野市</v>
          </cell>
          <cell r="B23">
            <v>220</v>
          </cell>
          <cell r="C23">
            <v>128</v>
          </cell>
          <cell r="D23">
            <v>70</v>
          </cell>
          <cell r="E23">
            <v>1</v>
          </cell>
          <cell r="F23">
            <v>46</v>
          </cell>
          <cell r="G23">
            <v>245</v>
          </cell>
        </row>
        <row r="24">
          <cell r="A24" t="str">
            <v>湖西市</v>
          </cell>
          <cell r="B24">
            <v>221</v>
          </cell>
          <cell r="C24">
            <v>130</v>
          </cell>
          <cell r="D24">
            <v>102</v>
          </cell>
          <cell r="E24">
            <v>297</v>
          </cell>
          <cell r="F24">
            <v>51</v>
          </cell>
          <cell r="G24">
            <v>580</v>
          </cell>
        </row>
        <row r="25">
          <cell r="A25" t="str">
            <v>伊豆市</v>
          </cell>
          <cell r="B25">
            <v>222</v>
          </cell>
          <cell r="C25">
            <v>52</v>
          </cell>
          <cell r="D25">
            <v>10</v>
          </cell>
          <cell r="F25">
            <v>4</v>
          </cell>
          <cell r="G25">
            <v>66</v>
          </cell>
        </row>
        <row r="26">
          <cell r="A26" t="str">
            <v>御前崎市</v>
          </cell>
          <cell r="B26">
            <v>223</v>
          </cell>
          <cell r="C26">
            <v>51</v>
          </cell>
          <cell r="G26">
            <v>51</v>
          </cell>
        </row>
        <row r="27">
          <cell r="A27" t="str">
            <v>菊川市</v>
          </cell>
          <cell r="B27">
            <v>224</v>
          </cell>
          <cell r="C27">
            <v>116</v>
          </cell>
          <cell r="D27">
            <v>50</v>
          </cell>
          <cell r="F27">
            <v>20</v>
          </cell>
          <cell r="G27">
            <v>186</v>
          </cell>
        </row>
        <row r="28">
          <cell r="A28" t="str">
            <v>伊豆の国市</v>
          </cell>
          <cell r="B28">
            <v>225</v>
          </cell>
          <cell r="C28">
            <v>92</v>
          </cell>
          <cell r="D28">
            <v>42</v>
          </cell>
          <cell r="F28">
            <v>14</v>
          </cell>
          <cell r="G28">
            <v>148</v>
          </cell>
        </row>
        <row r="29">
          <cell r="A29" t="str">
            <v>牧之原市</v>
          </cell>
          <cell r="B29">
            <v>226</v>
          </cell>
          <cell r="C29">
            <v>80</v>
          </cell>
          <cell r="E29">
            <v>1</v>
          </cell>
          <cell r="F29">
            <v>12</v>
          </cell>
          <cell r="G29">
            <v>93</v>
          </cell>
        </row>
        <row r="30">
          <cell r="A30" t="str">
            <v>東伊豆町</v>
          </cell>
          <cell r="B30">
            <v>301</v>
          </cell>
          <cell r="C30">
            <v>7</v>
          </cell>
          <cell r="E30">
            <v>1</v>
          </cell>
          <cell r="G30">
            <v>8</v>
          </cell>
        </row>
        <row r="31">
          <cell r="A31" t="str">
            <v>南伊豆町</v>
          </cell>
          <cell r="B31">
            <v>304</v>
          </cell>
          <cell r="C31">
            <v>8</v>
          </cell>
          <cell r="G31">
            <v>8</v>
          </cell>
        </row>
        <row r="32">
          <cell r="A32" t="str">
            <v>松崎町</v>
          </cell>
          <cell r="B32">
            <v>305</v>
          </cell>
          <cell r="C32">
            <v>2</v>
          </cell>
          <cell r="G32">
            <v>2</v>
          </cell>
        </row>
        <row r="33">
          <cell r="A33" t="str">
            <v>函南町</v>
          </cell>
          <cell r="B33">
            <v>325</v>
          </cell>
          <cell r="C33">
            <v>73</v>
          </cell>
          <cell r="D33">
            <v>37</v>
          </cell>
          <cell r="E33">
            <v>2</v>
          </cell>
          <cell r="F33">
            <v>20</v>
          </cell>
          <cell r="G33">
            <v>132</v>
          </cell>
        </row>
        <row r="34">
          <cell r="A34" t="str">
            <v>清水町</v>
          </cell>
          <cell r="B34">
            <v>341</v>
          </cell>
          <cell r="C34">
            <v>68</v>
          </cell>
          <cell r="D34">
            <v>8</v>
          </cell>
          <cell r="F34">
            <v>51</v>
          </cell>
          <cell r="G34">
            <v>127</v>
          </cell>
        </row>
        <row r="35">
          <cell r="A35" t="str">
            <v>長泉町</v>
          </cell>
          <cell r="B35">
            <v>342</v>
          </cell>
          <cell r="C35">
            <v>104</v>
          </cell>
          <cell r="D35">
            <v>149</v>
          </cell>
          <cell r="F35">
            <v>30</v>
          </cell>
          <cell r="G35">
            <v>283</v>
          </cell>
        </row>
        <row r="36">
          <cell r="A36" t="str">
            <v>小山町</v>
          </cell>
          <cell r="B36">
            <v>344</v>
          </cell>
          <cell r="C36">
            <v>47</v>
          </cell>
          <cell r="D36">
            <v>37</v>
          </cell>
          <cell r="F36">
            <v>24</v>
          </cell>
          <cell r="G36">
            <v>108</v>
          </cell>
        </row>
        <row r="37">
          <cell r="A37" t="str">
            <v>吉田町</v>
          </cell>
          <cell r="B37">
            <v>424</v>
          </cell>
          <cell r="C37">
            <v>69</v>
          </cell>
          <cell r="D37">
            <v>8</v>
          </cell>
          <cell r="F37">
            <v>23</v>
          </cell>
          <cell r="G37">
            <v>100</v>
          </cell>
        </row>
        <row r="38">
          <cell r="A38" t="str">
            <v>森町</v>
          </cell>
          <cell r="B38">
            <v>461</v>
          </cell>
          <cell r="C38">
            <v>38</v>
          </cell>
          <cell r="F38">
            <v>1</v>
          </cell>
          <cell r="G38">
            <v>39</v>
          </cell>
        </row>
        <row r="39">
          <cell r="A39" t="str">
            <v>中央区</v>
          </cell>
          <cell r="B39">
            <v>138</v>
          </cell>
          <cell r="C39">
            <v>1488</v>
          </cell>
          <cell r="D39">
            <v>1809</v>
          </cell>
          <cell r="E39">
            <v>7</v>
          </cell>
          <cell r="F39">
            <v>636</v>
          </cell>
          <cell r="G39">
            <v>3940</v>
          </cell>
        </row>
        <row r="40">
          <cell r="A40" t="str">
            <v>浜名区</v>
          </cell>
          <cell r="B40">
            <v>139</v>
          </cell>
          <cell r="C40">
            <v>461</v>
          </cell>
          <cell r="D40">
            <v>132</v>
          </cell>
          <cell r="F40">
            <v>204</v>
          </cell>
          <cell r="G40">
            <v>797</v>
          </cell>
        </row>
        <row r="41">
          <cell r="A41" t="str">
            <v>天竜区</v>
          </cell>
          <cell r="B41">
            <v>140</v>
          </cell>
          <cell r="C41">
            <v>37</v>
          </cell>
          <cell r="D41">
            <v>27</v>
          </cell>
          <cell r="F41">
            <v>7</v>
          </cell>
          <cell r="G41">
            <v>71</v>
          </cell>
        </row>
        <row r="42">
          <cell r="A42" t="str">
            <v>西伊豆町</v>
          </cell>
          <cell r="B42">
            <v>306</v>
          </cell>
          <cell r="C42">
            <v>8</v>
          </cell>
          <cell r="G42">
            <v>8</v>
          </cell>
        </row>
        <row r="43">
          <cell r="A43" t="str">
            <v>河津町</v>
          </cell>
          <cell r="B43">
            <v>302</v>
          </cell>
          <cell r="C43">
            <v>13</v>
          </cell>
          <cell r="E43">
            <v>1</v>
          </cell>
          <cell r="G43">
            <v>14</v>
          </cell>
        </row>
        <row r="44">
          <cell r="A44" t="str">
            <v>川根本町</v>
          </cell>
          <cell r="B44">
            <v>429</v>
          </cell>
          <cell r="C44">
            <v>6</v>
          </cell>
          <cell r="G44">
            <v>6</v>
          </cell>
        </row>
        <row r="45">
          <cell r="A45" t="str">
            <v/>
          </cell>
          <cell r="B45" t="str">
            <v>総計</v>
          </cell>
          <cell r="C45">
            <v>8698</v>
          </cell>
          <cell r="D45">
            <v>6157</v>
          </cell>
          <cell r="E45">
            <v>367</v>
          </cell>
          <cell r="F45">
            <v>3623</v>
          </cell>
          <cell r="G45">
            <v>18845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36</v>
          </cell>
          <cell r="D6">
            <v>111</v>
          </cell>
          <cell r="F6">
            <v>18</v>
          </cell>
          <cell r="G6">
            <v>165</v>
          </cell>
        </row>
        <row r="7">
          <cell r="A7" t="str">
            <v>駿河区</v>
          </cell>
          <cell r="B7">
            <v>102</v>
          </cell>
          <cell r="C7">
            <v>29</v>
          </cell>
          <cell r="D7">
            <v>69</v>
          </cell>
          <cell r="F7">
            <v>23</v>
          </cell>
          <cell r="G7">
            <v>121</v>
          </cell>
        </row>
        <row r="8">
          <cell r="A8" t="str">
            <v>清水区</v>
          </cell>
          <cell r="B8">
            <v>103</v>
          </cell>
          <cell r="C8">
            <v>49</v>
          </cell>
          <cell r="D8">
            <v>58</v>
          </cell>
          <cell r="F8">
            <v>22</v>
          </cell>
          <cell r="G8">
            <v>129</v>
          </cell>
        </row>
        <row r="9">
          <cell r="A9" t="str">
            <v>中区</v>
          </cell>
          <cell r="B9">
            <v>131</v>
          </cell>
          <cell r="C9">
            <v>44</v>
          </cell>
          <cell r="D9">
            <v>32</v>
          </cell>
          <cell r="E9">
            <v>1</v>
          </cell>
          <cell r="F9">
            <v>21</v>
          </cell>
          <cell r="G9">
            <v>98</v>
          </cell>
        </row>
        <row r="10">
          <cell r="A10" t="str">
            <v>東区</v>
          </cell>
          <cell r="B10">
            <v>132</v>
          </cell>
          <cell r="C10">
            <v>33</v>
          </cell>
          <cell r="D10">
            <v>12</v>
          </cell>
          <cell r="F10">
            <v>23</v>
          </cell>
          <cell r="G10">
            <v>68</v>
          </cell>
        </row>
        <row r="11">
          <cell r="A11" t="str">
            <v>西区</v>
          </cell>
          <cell r="B11">
            <v>133</v>
          </cell>
          <cell r="C11">
            <v>24</v>
          </cell>
          <cell r="F11">
            <v>6</v>
          </cell>
          <cell r="G11">
            <v>30</v>
          </cell>
        </row>
        <row r="12">
          <cell r="A12" t="str">
            <v>南区</v>
          </cell>
          <cell r="B12">
            <v>134</v>
          </cell>
          <cell r="C12">
            <v>21</v>
          </cell>
          <cell r="D12">
            <v>15</v>
          </cell>
          <cell r="F12">
            <v>12</v>
          </cell>
          <cell r="G12">
            <v>48</v>
          </cell>
        </row>
        <row r="13">
          <cell r="A13" t="str">
            <v>北区</v>
          </cell>
          <cell r="B13">
            <v>135</v>
          </cell>
          <cell r="C13">
            <v>14</v>
          </cell>
          <cell r="F13">
            <v>6</v>
          </cell>
          <cell r="G13">
            <v>20</v>
          </cell>
        </row>
        <row r="14">
          <cell r="A14" t="str">
            <v>浜北区</v>
          </cell>
          <cell r="B14">
            <v>136</v>
          </cell>
          <cell r="C14">
            <v>25</v>
          </cell>
          <cell r="F14">
            <v>6</v>
          </cell>
          <cell r="G14">
            <v>31</v>
          </cell>
        </row>
        <row r="15">
          <cell r="A15" t="str">
            <v>天竜区</v>
          </cell>
          <cell r="B15">
            <v>137</v>
          </cell>
          <cell r="C15">
            <v>1</v>
          </cell>
          <cell r="F15">
            <v>2</v>
          </cell>
          <cell r="G15">
            <v>3</v>
          </cell>
        </row>
        <row r="16">
          <cell r="A16" t="str">
            <v>沼津市</v>
          </cell>
          <cell r="B16">
            <v>203</v>
          </cell>
          <cell r="C16">
            <v>21</v>
          </cell>
          <cell r="D16">
            <v>30</v>
          </cell>
          <cell r="F16">
            <v>12</v>
          </cell>
          <cell r="G16">
            <v>63</v>
          </cell>
        </row>
        <row r="17">
          <cell r="A17" t="str">
            <v>熱海市</v>
          </cell>
          <cell r="B17">
            <v>205</v>
          </cell>
          <cell r="C17">
            <v>7</v>
          </cell>
          <cell r="E17">
            <v>1</v>
          </cell>
          <cell r="G17">
            <v>8</v>
          </cell>
        </row>
        <row r="18">
          <cell r="A18" t="str">
            <v>三島市</v>
          </cell>
          <cell r="B18">
            <v>206</v>
          </cell>
          <cell r="C18">
            <v>18</v>
          </cell>
          <cell r="F18">
            <v>5</v>
          </cell>
          <cell r="G18">
            <v>23</v>
          </cell>
        </row>
        <row r="19">
          <cell r="A19" t="str">
            <v>富士宮市</v>
          </cell>
          <cell r="B19">
            <v>207</v>
          </cell>
          <cell r="C19">
            <v>24</v>
          </cell>
          <cell r="D19">
            <v>8</v>
          </cell>
          <cell r="F19">
            <v>4</v>
          </cell>
          <cell r="G19">
            <v>36</v>
          </cell>
        </row>
        <row r="20">
          <cell r="A20" t="str">
            <v>伊東市</v>
          </cell>
          <cell r="B20">
            <v>208</v>
          </cell>
          <cell r="C20">
            <v>15</v>
          </cell>
          <cell r="G20">
            <v>15</v>
          </cell>
        </row>
        <row r="21">
          <cell r="A21" t="str">
            <v>島田市</v>
          </cell>
          <cell r="B21">
            <v>209</v>
          </cell>
          <cell r="C21">
            <v>28</v>
          </cell>
          <cell r="D21">
            <v>10</v>
          </cell>
          <cell r="F21">
            <v>10</v>
          </cell>
          <cell r="G21">
            <v>48</v>
          </cell>
        </row>
        <row r="22">
          <cell r="A22" t="str">
            <v>富士市</v>
          </cell>
          <cell r="B22">
            <v>210</v>
          </cell>
          <cell r="C22">
            <v>68</v>
          </cell>
          <cell r="D22">
            <v>34</v>
          </cell>
          <cell r="F22">
            <v>30</v>
          </cell>
          <cell r="G22">
            <v>132</v>
          </cell>
        </row>
        <row r="23">
          <cell r="A23" t="str">
            <v>磐田市</v>
          </cell>
          <cell r="B23">
            <v>211</v>
          </cell>
          <cell r="C23">
            <v>27</v>
          </cell>
          <cell r="D23">
            <v>18</v>
          </cell>
          <cell r="F23">
            <v>6</v>
          </cell>
          <cell r="G23">
            <v>51</v>
          </cell>
        </row>
        <row r="24">
          <cell r="A24" t="str">
            <v>焼津市</v>
          </cell>
          <cell r="B24">
            <v>212</v>
          </cell>
          <cell r="C24">
            <v>36</v>
          </cell>
          <cell r="F24">
            <v>10</v>
          </cell>
          <cell r="G24">
            <v>46</v>
          </cell>
        </row>
        <row r="25">
          <cell r="A25" t="str">
            <v>掛川市</v>
          </cell>
          <cell r="B25">
            <v>213</v>
          </cell>
          <cell r="C25">
            <v>26</v>
          </cell>
          <cell r="E25">
            <v>1</v>
          </cell>
          <cell r="F25">
            <v>15</v>
          </cell>
          <cell r="G25">
            <v>42</v>
          </cell>
        </row>
        <row r="26">
          <cell r="A26" t="str">
            <v>藤枝市</v>
          </cell>
          <cell r="B26">
            <v>214</v>
          </cell>
          <cell r="C26">
            <v>33</v>
          </cell>
          <cell r="D26">
            <v>9</v>
          </cell>
          <cell r="E26">
            <v>1</v>
          </cell>
          <cell r="F26">
            <v>2</v>
          </cell>
          <cell r="G26">
            <v>45</v>
          </cell>
        </row>
        <row r="27">
          <cell r="A27" t="str">
            <v>御殿場市</v>
          </cell>
          <cell r="B27">
            <v>215</v>
          </cell>
          <cell r="C27">
            <v>12</v>
          </cell>
          <cell r="D27">
            <v>24</v>
          </cell>
          <cell r="F27">
            <v>8</v>
          </cell>
          <cell r="G27">
            <v>44</v>
          </cell>
        </row>
        <row r="28">
          <cell r="A28" t="str">
            <v>袋井市</v>
          </cell>
          <cell r="B28">
            <v>216</v>
          </cell>
          <cell r="C28">
            <v>18</v>
          </cell>
          <cell r="D28">
            <v>10</v>
          </cell>
          <cell r="F28">
            <v>5</v>
          </cell>
          <cell r="G28">
            <v>33</v>
          </cell>
        </row>
        <row r="29">
          <cell r="A29" t="str">
            <v>下田市</v>
          </cell>
          <cell r="B29">
            <v>219</v>
          </cell>
          <cell r="C29">
            <v>3</v>
          </cell>
          <cell r="G29">
            <v>3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G30">
            <v>8</v>
          </cell>
        </row>
        <row r="31">
          <cell r="A31" t="str">
            <v>湖西市</v>
          </cell>
          <cell r="B31">
            <v>221</v>
          </cell>
          <cell r="C31">
            <v>13</v>
          </cell>
          <cell r="D31">
            <v>4</v>
          </cell>
          <cell r="E31">
            <v>1</v>
          </cell>
          <cell r="F31">
            <v>5</v>
          </cell>
          <cell r="G31">
            <v>23</v>
          </cell>
        </row>
        <row r="32">
          <cell r="A32" t="str">
            <v>伊豆市</v>
          </cell>
          <cell r="B32">
            <v>222</v>
          </cell>
          <cell r="C32">
            <v>5</v>
          </cell>
          <cell r="D32">
            <v>8</v>
          </cell>
          <cell r="G32">
            <v>13</v>
          </cell>
        </row>
        <row r="33">
          <cell r="A33" t="str">
            <v>御前崎市</v>
          </cell>
          <cell r="B33">
            <v>223</v>
          </cell>
          <cell r="C33">
            <v>9</v>
          </cell>
          <cell r="G33">
            <v>9</v>
          </cell>
        </row>
        <row r="34">
          <cell r="A34" t="str">
            <v>菊川市</v>
          </cell>
          <cell r="B34">
            <v>224</v>
          </cell>
          <cell r="C34">
            <v>10</v>
          </cell>
          <cell r="G34">
            <v>10</v>
          </cell>
        </row>
        <row r="35">
          <cell r="A35" t="str">
            <v>伊豆の国市</v>
          </cell>
          <cell r="B35">
            <v>225</v>
          </cell>
          <cell r="C35">
            <v>12</v>
          </cell>
          <cell r="D35">
            <v>6</v>
          </cell>
          <cell r="F35">
            <v>6</v>
          </cell>
          <cell r="G35">
            <v>24</v>
          </cell>
        </row>
        <row r="36">
          <cell r="A36" t="str">
            <v>牧之原市</v>
          </cell>
          <cell r="B36">
            <v>226</v>
          </cell>
          <cell r="C36">
            <v>5</v>
          </cell>
          <cell r="G36">
            <v>5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函南町</v>
          </cell>
          <cell r="B38">
            <v>325</v>
          </cell>
          <cell r="C38">
            <v>11</v>
          </cell>
          <cell r="G38">
            <v>11</v>
          </cell>
        </row>
        <row r="39">
          <cell r="A39" t="str">
            <v>清水町</v>
          </cell>
          <cell r="B39">
            <v>341</v>
          </cell>
          <cell r="C39">
            <v>7</v>
          </cell>
          <cell r="D39">
            <v>2</v>
          </cell>
          <cell r="F39">
            <v>2</v>
          </cell>
          <cell r="G39">
            <v>11</v>
          </cell>
        </row>
        <row r="40">
          <cell r="A40" t="str">
            <v>長泉町</v>
          </cell>
          <cell r="B40">
            <v>342</v>
          </cell>
          <cell r="C40">
            <v>8</v>
          </cell>
          <cell r="F40">
            <v>2</v>
          </cell>
          <cell r="G40">
            <v>10</v>
          </cell>
        </row>
        <row r="41">
          <cell r="A41" t="str">
            <v>小山町</v>
          </cell>
          <cell r="B41">
            <v>344</v>
          </cell>
          <cell r="C41">
            <v>10</v>
          </cell>
          <cell r="F41">
            <v>1</v>
          </cell>
          <cell r="G41">
            <v>11</v>
          </cell>
        </row>
        <row r="42">
          <cell r="A42" t="str">
            <v>吉田町</v>
          </cell>
          <cell r="B42">
            <v>424</v>
          </cell>
          <cell r="C42">
            <v>4</v>
          </cell>
          <cell r="F42">
            <v>6</v>
          </cell>
          <cell r="G42">
            <v>10</v>
          </cell>
        </row>
        <row r="43">
          <cell r="A43" t="str">
            <v>森町</v>
          </cell>
          <cell r="B43">
            <v>461</v>
          </cell>
          <cell r="C43">
            <v>2</v>
          </cell>
          <cell r="G43">
            <v>2</v>
          </cell>
        </row>
        <row r="44">
          <cell r="A44" t="str">
            <v>西伊豆町</v>
          </cell>
          <cell r="B44">
            <v>306</v>
          </cell>
          <cell r="C44">
            <v>1</v>
          </cell>
          <cell r="G44">
            <v>1</v>
          </cell>
        </row>
        <row r="45">
          <cell r="A45" t="str">
            <v>川根本町</v>
          </cell>
          <cell r="B45">
            <v>429</v>
          </cell>
          <cell r="C45">
            <v>1</v>
          </cell>
          <cell r="G45">
            <v>1</v>
          </cell>
        </row>
        <row r="46">
          <cell r="A46" t="str">
            <v/>
          </cell>
          <cell r="B46" t="str">
            <v>総計</v>
          </cell>
          <cell r="C46">
            <v>719</v>
          </cell>
          <cell r="D46">
            <v>460</v>
          </cell>
          <cell r="E46">
            <v>5</v>
          </cell>
          <cell r="F46">
            <v>268</v>
          </cell>
          <cell r="G46">
            <v>1452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三島市</v>
          </cell>
          <cell r="B8">
            <v>206</v>
          </cell>
          <cell r="C8">
            <v>315</v>
          </cell>
        </row>
        <row r="9">
          <cell r="A9" t="str">
            <v>富士市</v>
          </cell>
          <cell r="B9">
            <v>210</v>
          </cell>
          <cell r="C9">
            <v>83</v>
          </cell>
        </row>
        <row r="10">
          <cell r="A10" t="str">
            <v>磐田市</v>
          </cell>
          <cell r="B10">
            <v>211</v>
          </cell>
          <cell r="C10">
            <v>86</v>
          </cell>
        </row>
        <row r="11">
          <cell r="A11" t="str">
            <v>浜名区</v>
          </cell>
          <cell r="B11">
            <v>139</v>
          </cell>
          <cell r="C11">
            <v>83</v>
          </cell>
        </row>
        <row r="12">
          <cell r="A12" t="str">
            <v/>
          </cell>
          <cell r="B12" t="str">
            <v>総計</v>
          </cell>
          <cell r="C12">
            <v>567</v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47</v>
          </cell>
          <cell r="D6">
            <v>36</v>
          </cell>
          <cell r="F6">
            <v>4</v>
          </cell>
          <cell r="G6">
            <v>87</v>
          </cell>
        </row>
        <row r="7">
          <cell r="A7" t="str">
            <v>駿河区</v>
          </cell>
          <cell r="B7">
            <v>102</v>
          </cell>
          <cell r="C7">
            <v>32</v>
          </cell>
          <cell r="D7">
            <v>51</v>
          </cell>
          <cell r="F7">
            <v>9</v>
          </cell>
          <cell r="G7">
            <v>92</v>
          </cell>
        </row>
        <row r="8">
          <cell r="A8" t="str">
            <v>清水区</v>
          </cell>
          <cell r="B8">
            <v>103</v>
          </cell>
          <cell r="C8">
            <v>55</v>
          </cell>
          <cell r="F8">
            <v>8</v>
          </cell>
          <cell r="G8">
            <v>63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4</v>
          </cell>
          <cell r="F9">
            <v>16</v>
          </cell>
          <cell r="G9">
            <v>44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20</v>
          </cell>
          <cell r="D11">
            <v>12</v>
          </cell>
          <cell r="F11">
            <v>322</v>
          </cell>
          <cell r="G11">
            <v>354</v>
          </cell>
        </row>
        <row r="12">
          <cell r="A12" t="str">
            <v>富士宮市</v>
          </cell>
          <cell r="B12">
            <v>207</v>
          </cell>
          <cell r="C12">
            <v>28</v>
          </cell>
          <cell r="D12">
            <v>20</v>
          </cell>
          <cell r="F12">
            <v>9</v>
          </cell>
          <cell r="G12">
            <v>57</v>
          </cell>
        </row>
        <row r="13">
          <cell r="A13" t="str">
            <v>伊東市</v>
          </cell>
          <cell r="B13">
            <v>208</v>
          </cell>
          <cell r="C13">
            <v>9</v>
          </cell>
          <cell r="F13">
            <v>1</v>
          </cell>
          <cell r="G13">
            <v>10</v>
          </cell>
        </row>
        <row r="14">
          <cell r="A14" t="str">
            <v>島田市</v>
          </cell>
          <cell r="B14">
            <v>209</v>
          </cell>
          <cell r="C14">
            <v>25</v>
          </cell>
          <cell r="E14">
            <v>12</v>
          </cell>
          <cell r="F14">
            <v>10</v>
          </cell>
          <cell r="G14">
            <v>47</v>
          </cell>
        </row>
        <row r="15">
          <cell r="A15" t="str">
            <v>富士市</v>
          </cell>
          <cell r="B15">
            <v>210</v>
          </cell>
          <cell r="C15">
            <v>52</v>
          </cell>
          <cell r="D15">
            <v>8</v>
          </cell>
          <cell r="F15">
            <v>102</v>
          </cell>
          <cell r="G15">
            <v>162</v>
          </cell>
        </row>
        <row r="16">
          <cell r="A16" t="str">
            <v>磐田市</v>
          </cell>
          <cell r="B16">
            <v>211</v>
          </cell>
          <cell r="C16">
            <v>36</v>
          </cell>
          <cell r="D16">
            <v>6</v>
          </cell>
          <cell r="F16">
            <v>98</v>
          </cell>
          <cell r="G16">
            <v>140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4</v>
          </cell>
          <cell r="F17">
            <v>12</v>
          </cell>
          <cell r="G17">
            <v>49</v>
          </cell>
        </row>
        <row r="18">
          <cell r="A18" t="str">
            <v>掛川市</v>
          </cell>
          <cell r="B18">
            <v>213</v>
          </cell>
          <cell r="C18">
            <v>33</v>
          </cell>
          <cell r="D18">
            <v>18</v>
          </cell>
          <cell r="F18">
            <v>7</v>
          </cell>
          <cell r="G18">
            <v>58</v>
          </cell>
        </row>
        <row r="19">
          <cell r="A19" t="str">
            <v>藤枝市</v>
          </cell>
          <cell r="B19">
            <v>214</v>
          </cell>
          <cell r="C19">
            <v>22</v>
          </cell>
          <cell r="D19">
            <v>4</v>
          </cell>
          <cell r="F19">
            <v>4</v>
          </cell>
          <cell r="G19">
            <v>30</v>
          </cell>
        </row>
        <row r="20">
          <cell r="A20" t="str">
            <v>御殿場市</v>
          </cell>
          <cell r="B20">
            <v>215</v>
          </cell>
          <cell r="C20">
            <v>20</v>
          </cell>
          <cell r="D20">
            <v>10</v>
          </cell>
          <cell r="F20">
            <v>6</v>
          </cell>
          <cell r="G20">
            <v>36</v>
          </cell>
        </row>
        <row r="21">
          <cell r="A21" t="str">
            <v>袋井市</v>
          </cell>
          <cell r="B21">
            <v>216</v>
          </cell>
          <cell r="C21">
            <v>29</v>
          </cell>
          <cell r="D21">
            <v>20</v>
          </cell>
          <cell r="F21">
            <v>12</v>
          </cell>
          <cell r="G21">
            <v>61</v>
          </cell>
        </row>
        <row r="22">
          <cell r="A22" t="str">
            <v>下田市</v>
          </cell>
          <cell r="B22">
            <v>219</v>
          </cell>
          <cell r="C22">
            <v>3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17</v>
          </cell>
          <cell r="F23">
            <v>19</v>
          </cell>
          <cell r="G23">
            <v>36</v>
          </cell>
        </row>
        <row r="24">
          <cell r="A24" t="str">
            <v>湖西市</v>
          </cell>
          <cell r="B24">
            <v>221</v>
          </cell>
          <cell r="C24">
            <v>9</v>
          </cell>
          <cell r="D24">
            <v>21</v>
          </cell>
          <cell r="F24">
            <v>1</v>
          </cell>
          <cell r="G24">
            <v>31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菊川市</v>
          </cell>
          <cell r="B26">
            <v>224</v>
          </cell>
          <cell r="C26">
            <v>9</v>
          </cell>
          <cell r="D26">
            <v>12</v>
          </cell>
          <cell r="G26">
            <v>21</v>
          </cell>
        </row>
        <row r="27">
          <cell r="A27" t="str">
            <v>伊豆の国市</v>
          </cell>
          <cell r="B27">
            <v>225</v>
          </cell>
          <cell r="C27">
            <v>10</v>
          </cell>
          <cell r="D27">
            <v>10</v>
          </cell>
          <cell r="G27">
            <v>20</v>
          </cell>
        </row>
        <row r="28">
          <cell r="A28" t="str">
            <v>牧之原市</v>
          </cell>
          <cell r="B28">
            <v>226</v>
          </cell>
          <cell r="C28">
            <v>8</v>
          </cell>
          <cell r="G28">
            <v>8</v>
          </cell>
        </row>
        <row r="29">
          <cell r="A29" t="str">
            <v>河津町</v>
          </cell>
          <cell r="B29">
            <v>302</v>
          </cell>
          <cell r="C29">
            <v>2</v>
          </cell>
          <cell r="E29">
            <v>1</v>
          </cell>
          <cell r="G29">
            <v>3</v>
          </cell>
        </row>
        <row r="30">
          <cell r="A30" t="str">
            <v>函南町</v>
          </cell>
          <cell r="B30">
            <v>325</v>
          </cell>
          <cell r="C30">
            <v>4</v>
          </cell>
          <cell r="E30">
            <v>1</v>
          </cell>
          <cell r="G30">
            <v>5</v>
          </cell>
        </row>
        <row r="31">
          <cell r="A31" t="str">
            <v>清水町</v>
          </cell>
          <cell r="B31">
            <v>341</v>
          </cell>
          <cell r="C31">
            <v>4</v>
          </cell>
          <cell r="F31">
            <v>4</v>
          </cell>
          <cell r="G31">
            <v>8</v>
          </cell>
        </row>
        <row r="32">
          <cell r="A32" t="str">
            <v>長泉町</v>
          </cell>
          <cell r="B32">
            <v>342</v>
          </cell>
          <cell r="C32">
            <v>8</v>
          </cell>
          <cell r="D32">
            <v>14</v>
          </cell>
          <cell r="F32">
            <v>8</v>
          </cell>
          <cell r="G32">
            <v>30</v>
          </cell>
        </row>
        <row r="33">
          <cell r="A33" t="str">
            <v>小山町</v>
          </cell>
          <cell r="B33">
            <v>344</v>
          </cell>
          <cell r="C33">
            <v>2</v>
          </cell>
          <cell r="F33">
            <v>6</v>
          </cell>
          <cell r="G33">
            <v>8</v>
          </cell>
        </row>
        <row r="34">
          <cell r="A34" t="str">
            <v>吉田町</v>
          </cell>
          <cell r="B34">
            <v>424</v>
          </cell>
          <cell r="C34">
            <v>7</v>
          </cell>
          <cell r="D34">
            <v>8</v>
          </cell>
          <cell r="F34">
            <v>3</v>
          </cell>
          <cell r="G34">
            <v>18</v>
          </cell>
        </row>
        <row r="35">
          <cell r="A35" t="str">
            <v>中央区</v>
          </cell>
          <cell r="B35">
            <v>138</v>
          </cell>
          <cell r="C35">
            <v>148</v>
          </cell>
          <cell r="D35">
            <v>200</v>
          </cell>
          <cell r="E35">
            <v>1</v>
          </cell>
          <cell r="F35">
            <v>50</v>
          </cell>
          <cell r="G35">
            <v>399</v>
          </cell>
        </row>
        <row r="36">
          <cell r="A36" t="str">
            <v>浜名区</v>
          </cell>
          <cell r="B36">
            <v>139</v>
          </cell>
          <cell r="C36">
            <v>42</v>
          </cell>
          <cell r="D36">
            <v>44</v>
          </cell>
          <cell r="F36">
            <v>95</v>
          </cell>
          <cell r="G36">
            <v>181</v>
          </cell>
        </row>
        <row r="37">
          <cell r="A37" t="str">
            <v>天竜区</v>
          </cell>
          <cell r="B37">
            <v>140</v>
          </cell>
          <cell r="C37">
            <v>3</v>
          </cell>
          <cell r="D37">
            <v>9</v>
          </cell>
          <cell r="G37">
            <v>12</v>
          </cell>
        </row>
        <row r="38">
          <cell r="A38" t="str">
            <v>西伊豆町</v>
          </cell>
          <cell r="B38">
            <v>306</v>
          </cell>
          <cell r="C38">
            <v>1</v>
          </cell>
          <cell r="G38">
            <v>1</v>
          </cell>
        </row>
        <row r="39">
          <cell r="A39" t="str">
            <v/>
          </cell>
          <cell r="B39" t="str">
            <v>総計</v>
          </cell>
          <cell r="C39">
            <v>746</v>
          </cell>
          <cell r="D39">
            <v>511</v>
          </cell>
          <cell r="E39">
            <v>15</v>
          </cell>
          <cell r="F39">
            <v>806</v>
          </cell>
          <cell r="G39">
            <v>2078</v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駿河区</v>
          </cell>
          <cell r="B8">
            <v>102</v>
          </cell>
          <cell r="C8">
            <v>53</v>
          </cell>
        </row>
        <row r="9">
          <cell r="A9" t="str">
            <v/>
          </cell>
          <cell r="B9" t="str">
            <v>総計</v>
          </cell>
          <cell r="C9">
            <v>53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55</v>
          </cell>
          <cell r="D6">
            <v>43</v>
          </cell>
          <cell r="E6">
            <v>1</v>
          </cell>
          <cell r="F6">
            <v>13</v>
          </cell>
          <cell r="G6">
            <v>112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53</v>
          </cell>
          <cell r="E7">
            <v>3</v>
          </cell>
          <cell r="F7">
            <v>61</v>
          </cell>
          <cell r="G7">
            <v>151</v>
          </cell>
        </row>
        <row r="8">
          <cell r="A8" t="str">
            <v>清水区</v>
          </cell>
          <cell r="B8">
            <v>103</v>
          </cell>
          <cell r="C8">
            <v>44</v>
          </cell>
          <cell r="D8">
            <v>35</v>
          </cell>
          <cell r="E8">
            <v>1</v>
          </cell>
          <cell r="F8">
            <v>16</v>
          </cell>
          <cell r="G8">
            <v>96</v>
          </cell>
        </row>
        <row r="9">
          <cell r="A9" t="str">
            <v>沼津市</v>
          </cell>
          <cell r="B9">
            <v>203</v>
          </cell>
          <cell r="C9">
            <v>32</v>
          </cell>
          <cell r="D9">
            <v>55</v>
          </cell>
          <cell r="F9">
            <v>13</v>
          </cell>
          <cell r="G9">
            <v>100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F10">
            <v>3</v>
          </cell>
          <cell r="G10">
            <v>8</v>
          </cell>
        </row>
        <row r="11">
          <cell r="A11" t="str">
            <v>三島市</v>
          </cell>
          <cell r="B11">
            <v>206</v>
          </cell>
          <cell r="C11">
            <v>30</v>
          </cell>
          <cell r="D11">
            <v>5</v>
          </cell>
          <cell r="F11">
            <v>13</v>
          </cell>
          <cell r="G11">
            <v>48</v>
          </cell>
        </row>
        <row r="12">
          <cell r="A12" t="str">
            <v>富士宮市</v>
          </cell>
          <cell r="B12">
            <v>207</v>
          </cell>
          <cell r="C12">
            <v>39</v>
          </cell>
          <cell r="F12">
            <v>11</v>
          </cell>
          <cell r="G12">
            <v>50</v>
          </cell>
        </row>
        <row r="13">
          <cell r="A13" t="str">
            <v>伊東市</v>
          </cell>
          <cell r="B13">
            <v>208</v>
          </cell>
          <cell r="C13">
            <v>12</v>
          </cell>
          <cell r="D13">
            <v>10</v>
          </cell>
          <cell r="G13">
            <v>22</v>
          </cell>
        </row>
        <row r="14">
          <cell r="A14" t="str">
            <v>島田市</v>
          </cell>
          <cell r="B14">
            <v>209</v>
          </cell>
          <cell r="C14">
            <v>24</v>
          </cell>
          <cell r="D14">
            <v>18</v>
          </cell>
          <cell r="F14">
            <v>9</v>
          </cell>
          <cell r="G14">
            <v>51</v>
          </cell>
        </row>
        <row r="15">
          <cell r="A15" t="str">
            <v>富士市</v>
          </cell>
          <cell r="B15">
            <v>210</v>
          </cell>
          <cell r="C15">
            <v>62</v>
          </cell>
          <cell r="D15">
            <v>40</v>
          </cell>
          <cell r="F15">
            <v>9</v>
          </cell>
          <cell r="G15">
            <v>111</v>
          </cell>
        </row>
        <row r="16">
          <cell r="A16" t="str">
            <v>磐田市</v>
          </cell>
          <cell r="B16">
            <v>211</v>
          </cell>
          <cell r="C16">
            <v>31</v>
          </cell>
          <cell r="D16">
            <v>8</v>
          </cell>
          <cell r="F16">
            <v>4</v>
          </cell>
          <cell r="G16">
            <v>43</v>
          </cell>
        </row>
        <row r="17">
          <cell r="A17" t="str">
            <v>焼津市</v>
          </cell>
          <cell r="B17">
            <v>212</v>
          </cell>
          <cell r="C17">
            <v>30</v>
          </cell>
          <cell r="D17">
            <v>14</v>
          </cell>
          <cell r="F17">
            <v>14</v>
          </cell>
          <cell r="G17">
            <v>58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2</v>
          </cell>
          <cell r="F18">
            <v>4</v>
          </cell>
          <cell r="G18">
            <v>37</v>
          </cell>
        </row>
        <row r="19">
          <cell r="A19" t="str">
            <v>藤枝市</v>
          </cell>
          <cell r="B19">
            <v>214</v>
          </cell>
          <cell r="C19">
            <v>30</v>
          </cell>
          <cell r="D19">
            <v>8</v>
          </cell>
          <cell r="F19">
            <v>13</v>
          </cell>
          <cell r="G19">
            <v>51</v>
          </cell>
        </row>
        <row r="20">
          <cell r="A20" t="str">
            <v>御殿場市</v>
          </cell>
          <cell r="B20">
            <v>215</v>
          </cell>
          <cell r="C20">
            <v>15</v>
          </cell>
          <cell r="D20">
            <v>58</v>
          </cell>
          <cell r="E20">
            <v>1</v>
          </cell>
          <cell r="F20">
            <v>6</v>
          </cell>
          <cell r="G20">
            <v>80</v>
          </cell>
        </row>
        <row r="21">
          <cell r="A21" t="str">
            <v>袋井市</v>
          </cell>
          <cell r="B21">
            <v>216</v>
          </cell>
          <cell r="C21">
            <v>23</v>
          </cell>
          <cell r="D21">
            <v>6</v>
          </cell>
          <cell r="F21">
            <v>10</v>
          </cell>
          <cell r="G21">
            <v>39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F22">
            <v>1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8</v>
          </cell>
          <cell r="D23">
            <v>30</v>
          </cell>
          <cell r="F23">
            <v>7</v>
          </cell>
          <cell r="G23">
            <v>45</v>
          </cell>
        </row>
        <row r="24">
          <cell r="A24" t="str">
            <v>湖西市</v>
          </cell>
          <cell r="B24">
            <v>221</v>
          </cell>
          <cell r="C24">
            <v>13</v>
          </cell>
          <cell r="F24">
            <v>8</v>
          </cell>
          <cell r="G24">
            <v>21</v>
          </cell>
        </row>
        <row r="25">
          <cell r="A25" t="str">
            <v>伊豆市</v>
          </cell>
          <cell r="B25">
            <v>222</v>
          </cell>
          <cell r="C25">
            <v>6</v>
          </cell>
          <cell r="D25">
            <v>10</v>
          </cell>
          <cell r="G25">
            <v>16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13</v>
          </cell>
          <cell r="D27">
            <v>22</v>
          </cell>
          <cell r="G27">
            <v>35</v>
          </cell>
        </row>
        <row r="28">
          <cell r="A28" t="str">
            <v>伊豆の国市</v>
          </cell>
          <cell r="B28">
            <v>225</v>
          </cell>
          <cell r="C28">
            <v>8</v>
          </cell>
          <cell r="G28">
            <v>8</v>
          </cell>
        </row>
        <row r="29">
          <cell r="A29" t="str">
            <v>牧之原市</v>
          </cell>
          <cell r="B29">
            <v>226</v>
          </cell>
          <cell r="C29">
            <v>4</v>
          </cell>
          <cell r="F29">
            <v>3</v>
          </cell>
          <cell r="G29">
            <v>7</v>
          </cell>
        </row>
        <row r="30">
          <cell r="A30" t="str">
            <v>東伊豆町</v>
          </cell>
          <cell r="B30">
            <v>301</v>
          </cell>
          <cell r="C30">
            <v>3</v>
          </cell>
          <cell r="G30">
            <v>3</v>
          </cell>
        </row>
        <row r="31">
          <cell r="A31" t="str">
            <v>函南町</v>
          </cell>
          <cell r="B31">
            <v>325</v>
          </cell>
          <cell r="C31">
            <v>7</v>
          </cell>
          <cell r="D31">
            <v>2</v>
          </cell>
          <cell r="F31">
            <v>1</v>
          </cell>
          <cell r="G31">
            <v>10</v>
          </cell>
        </row>
        <row r="32">
          <cell r="A32" t="str">
            <v>清水町</v>
          </cell>
          <cell r="B32">
            <v>341</v>
          </cell>
          <cell r="C32">
            <v>4</v>
          </cell>
          <cell r="G32">
            <v>4</v>
          </cell>
        </row>
        <row r="33">
          <cell r="A33" t="str">
            <v>長泉町</v>
          </cell>
          <cell r="B33">
            <v>342</v>
          </cell>
          <cell r="C33">
            <v>15</v>
          </cell>
          <cell r="D33">
            <v>69</v>
          </cell>
          <cell r="F33">
            <v>7</v>
          </cell>
          <cell r="G33">
            <v>91</v>
          </cell>
        </row>
        <row r="34">
          <cell r="A34" t="str">
            <v>小山町</v>
          </cell>
          <cell r="B34">
            <v>344</v>
          </cell>
          <cell r="C34">
            <v>4</v>
          </cell>
          <cell r="F34">
            <v>3</v>
          </cell>
          <cell r="G34">
            <v>7</v>
          </cell>
        </row>
        <row r="35">
          <cell r="A35" t="str">
            <v>吉田町</v>
          </cell>
          <cell r="B35">
            <v>424</v>
          </cell>
          <cell r="C35">
            <v>9</v>
          </cell>
          <cell r="F35">
            <v>3</v>
          </cell>
          <cell r="G35">
            <v>12</v>
          </cell>
        </row>
        <row r="36">
          <cell r="A36" t="str">
            <v>森町</v>
          </cell>
          <cell r="B36">
            <v>461</v>
          </cell>
          <cell r="C36">
            <v>1</v>
          </cell>
          <cell r="G36">
            <v>1</v>
          </cell>
        </row>
        <row r="37">
          <cell r="A37" t="str">
            <v>中央区</v>
          </cell>
          <cell r="B37">
            <v>138</v>
          </cell>
          <cell r="C37">
            <v>109</v>
          </cell>
          <cell r="D37">
            <v>193</v>
          </cell>
          <cell r="E37">
            <v>1</v>
          </cell>
          <cell r="F37">
            <v>55</v>
          </cell>
          <cell r="G37">
            <v>358</v>
          </cell>
        </row>
        <row r="38">
          <cell r="A38" t="str">
            <v>浜名区</v>
          </cell>
          <cell r="B38">
            <v>139</v>
          </cell>
          <cell r="C38">
            <v>40</v>
          </cell>
          <cell r="D38">
            <v>18</v>
          </cell>
          <cell r="F38">
            <v>5</v>
          </cell>
          <cell r="G38">
            <v>63</v>
          </cell>
        </row>
        <row r="39">
          <cell r="A39" t="str">
            <v>天竜区</v>
          </cell>
          <cell r="B39">
            <v>140</v>
          </cell>
          <cell r="C39">
            <v>2</v>
          </cell>
          <cell r="G39">
            <v>2</v>
          </cell>
        </row>
        <row r="40">
          <cell r="A40" t="str">
            <v>川根本町</v>
          </cell>
          <cell r="B40">
            <v>429</v>
          </cell>
          <cell r="C40">
            <v>1</v>
          </cell>
          <cell r="G40">
            <v>1</v>
          </cell>
        </row>
        <row r="41">
          <cell r="A41" t="str">
            <v>松崎町</v>
          </cell>
          <cell r="B41">
            <v>305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752</v>
          </cell>
          <cell r="D42">
            <v>699</v>
          </cell>
          <cell r="E42">
            <v>7</v>
          </cell>
          <cell r="F42">
            <v>292</v>
          </cell>
          <cell r="G42">
            <v>1750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9</v>
          </cell>
        </row>
        <row r="9">
          <cell r="A9" t="str">
            <v/>
          </cell>
          <cell r="B9" t="str">
            <v>総計</v>
          </cell>
          <cell r="C9">
            <v>9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33</v>
          </cell>
          <cell r="D6">
            <v>2</v>
          </cell>
          <cell r="F6">
            <v>18</v>
          </cell>
          <cell r="G6">
            <v>53</v>
          </cell>
        </row>
        <row r="7">
          <cell r="A7" t="str">
            <v>駿河区</v>
          </cell>
          <cell r="B7">
            <v>102</v>
          </cell>
          <cell r="C7">
            <v>35</v>
          </cell>
          <cell r="D7">
            <v>53</v>
          </cell>
          <cell r="F7">
            <v>11</v>
          </cell>
          <cell r="G7">
            <v>99</v>
          </cell>
        </row>
        <row r="8">
          <cell r="A8" t="str">
            <v>清水区</v>
          </cell>
          <cell r="B8">
            <v>103</v>
          </cell>
          <cell r="C8">
            <v>38</v>
          </cell>
          <cell r="D8">
            <v>28</v>
          </cell>
          <cell r="F8">
            <v>16</v>
          </cell>
          <cell r="G8">
            <v>82</v>
          </cell>
        </row>
        <row r="9">
          <cell r="A9" t="str">
            <v>沼津市</v>
          </cell>
          <cell r="B9">
            <v>203</v>
          </cell>
          <cell r="C9">
            <v>13</v>
          </cell>
          <cell r="D9">
            <v>30</v>
          </cell>
          <cell r="F9">
            <v>7</v>
          </cell>
          <cell r="G9">
            <v>50</v>
          </cell>
        </row>
        <row r="10">
          <cell r="A10" t="str">
            <v>熱海市</v>
          </cell>
          <cell r="B10">
            <v>205</v>
          </cell>
          <cell r="C10">
            <v>1</v>
          </cell>
          <cell r="G10">
            <v>1</v>
          </cell>
        </row>
        <row r="11">
          <cell r="A11" t="str">
            <v>三島市</v>
          </cell>
          <cell r="B11">
            <v>206</v>
          </cell>
          <cell r="C11">
            <v>14</v>
          </cell>
          <cell r="D11">
            <v>15</v>
          </cell>
          <cell r="F11">
            <v>12</v>
          </cell>
          <cell r="G11">
            <v>41</v>
          </cell>
        </row>
        <row r="12">
          <cell r="A12" t="str">
            <v>富士宮市</v>
          </cell>
          <cell r="B12">
            <v>207</v>
          </cell>
          <cell r="C12">
            <v>20</v>
          </cell>
          <cell r="D12">
            <v>14</v>
          </cell>
          <cell r="F12">
            <v>6</v>
          </cell>
          <cell r="G12">
            <v>40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E13">
            <v>1</v>
          </cell>
          <cell r="F13">
            <v>1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13</v>
          </cell>
          <cell r="F14">
            <v>3</v>
          </cell>
          <cell r="G14">
            <v>16</v>
          </cell>
        </row>
        <row r="15">
          <cell r="A15" t="str">
            <v>富士市</v>
          </cell>
          <cell r="B15">
            <v>210</v>
          </cell>
          <cell r="C15">
            <v>44</v>
          </cell>
          <cell r="D15">
            <v>28</v>
          </cell>
          <cell r="F15">
            <v>13</v>
          </cell>
          <cell r="G15">
            <v>85</v>
          </cell>
        </row>
        <row r="16">
          <cell r="A16" t="str">
            <v>磐田市</v>
          </cell>
          <cell r="B16">
            <v>211</v>
          </cell>
          <cell r="C16">
            <v>34</v>
          </cell>
          <cell r="D16">
            <v>36</v>
          </cell>
          <cell r="F16">
            <v>10</v>
          </cell>
          <cell r="G16">
            <v>80</v>
          </cell>
        </row>
        <row r="17">
          <cell r="A17" t="str">
            <v>焼津市</v>
          </cell>
          <cell r="B17">
            <v>212</v>
          </cell>
          <cell r="C17">
            <v>24</v>
          </cell>
          <cell r="D17">
            <v>8</v>
          </cell>
          <cell r="F17">
            <v>4</v>
          </cell>
          <cell r="G17">
            <v>36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8</v>
          </cell>
          <cell r="F18">
            <v>9</v>
          </cell>
          <cell r="G18">
            <v>48</v>
          </cell>
        </row>
        <row r="19">
          <cell r="A19" t="str">
            <v>藤枝市</v>
          </cell>
          <cell r="B19">
            <v>214</v>
          </cell>
          <cell r="C19">
            <v>24</v>
          </cell>
          <cell r="D19">
            <v>24</v>
          </cell>
          <cell r="F19">
            <v>6</v>
          </cell>
          <cell r="G19">
            <v>54</v>
          </cell>
        </row>
        <row r="20">
          <cell r="A20" t="str">
            <v>御殿場市</v>
          </cell>
          <cell r="B20">
            <v>215</v>
          </cell>
          <cell r="C20">
            <v>17</v>
          </cell>
          <cell r="D20">
            <v>44</v>
          </cell>
          <cell r="F20">
            <v>26</v>
          </cell>
          <cell r="G20">
            <v>87</v>
          </cell>
        </row>
        <row r="21">
          <cell r="A21" t="str">
            <v>袋井市</v>
          </cell>
          <cell r="B21">
            <v>216</v>
          </cell>
          <cell r="C21">
            <v>19</v>
          </cell>
          <cell r="D21">
            <v>12</v>
          </cell>
          <cell r="F21">
            <v>3</v>
          </cell>
          <cell r="G21">
            <v>34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8</v>
          </cell>
          <cell r="G23">
            <v>8</v>
          </cell>
        </row>
        <row r="24">
          <cell r="A24" t="str">
            <v>湖西市</v>
          </cell>
          <cell r="B24">
            <v>221</v>
          </cell>
          <cell r="C24">
            <v>5</v>
          </cell>
          <cell r="D24">
            <v>22</v>
          </cell>
          <cell r="F24">
            <v>4</v>
          </cell>
          <cell r="G24">
            <v>31</v>
          </cell>
        </row>
        <row r="25">
          <cell r="A25" t="str">
            <v>伊豆市</v>
          </cell>
          <cell r="B25">
            <v>222</v>
          </cell>
          <cell r="C25">
            <v>2</v>
          </cell>
          <cell r="G25">
            <v>2</v>
          </cell>
        </row>
        <row r="26">
          <cell r="A26" t="str">
            <v>御前崎市</v>
          </cell>
          <cell r="B26">
            <v>223</v>
          </cell>
          <cell r="C26">
            <v>1</v>
          </cell>
          <cell r="G26">
            <v>1</v>
          </cell>
        </row>
        <row r="27">
          <cell r="A27" t="str">
            <v>菊川市</v>
          </cell>
          <cell r="B27">
            <v>224</v>
          </cell>
          <cell r="C27">
            <v>8</v>
          </cell>
          <cell r="F27">
            <v>4</v>
          </cell>
          <cell r="G27">
            <v>12</v>
          </cell>
        </row>
        <row r="28">
          <cell r="A28" t="str">
            <v>伊豆の国市</v>
          </cell>
          <cell r="B28">
            <v>225</v>
          </cell>
          <cell r="C28">
            <v>4</v>
          </cell>
          <cell r="F28">
            <v>1</v>
          </cell>
          <cell r="G28">
            <v>5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G29">
            <v>9</v>
          </cell>
        </row>
        <row r="30">
          <cell r="A30" t="str">
            <v>東伊豆町</v>
          </cell>
          <cell r="B30">
            <v>301</v>
          </cell>
          <cell r="C30">
            <v>2</v>
          </cell>
          <cell r="G30">
            <v>2</v>
          </cell>
        </row>
        <row r="31">
          <cell r="A31" t="str">
            <v>河津町</v>
          </cell>
          <cell r="B31">
            <v>302</v>
          </cell>
          <cell r="C31">
            <v>1</v>
          </cell>
          <cell r="G31">
            <v>1</v>
          </cell>
        </row>
        <row r="32">
          <cell r="A32" t="str">
            <v>南伊豆町</v>
          </cell>
          <cell r="B32">
            <v>304</v>
          </cell>
          <cell r="C32">
            <v>1</v>
          </cell>
          <cell r="G32">
            <v>1</v>
          </cell>
        </row>
        <row r="33">
          <cell r="A33" t="str">
            <v>函南町</v>
          </cell>
          <cell r="B33">
            <v>325</v>
          </cell>
          <cell r="C33">
            <v>1</v>
          </cell>
          <cell r="D33">
            <v>27</v>
          </cell>
          <cell r="F33">
            <v>1</v>
          </cell>
          <cell r="G33">
            <v>29</v>
          </cell>
        </row>
        <row r="34">
          <cell r="A34" t="str">
            <v>清水町</v>
          </cell>
          <cell r="B34">
            <v>341</v>
          </cell>
          <cell r="C34">
            <v>3</v>
          </cell>
          <cell r="G34">
            <v>3</v>
          </cell>
        </row>
        <row r="35">
          <cell r="A35" t="str">
            <v>長泉町</v>
          </cell>
          <cell r="B35">
            <v>342</v>
          </cell>
          <cell r="C35">
            <v>12</v>
          </cell>
          <cell r="D35">
            <v>6</v>
          </cell>
          <cell r="G35">
            <v>18</v>
          </cell>
        </row>
        <row r="36">
          <cell r="A36" t="str">
            <v>小山町</v>
          </cell>
          <cell r="B36">
            <v>344</v>
          </cell>
          <cell r="C36">
            <v>4</v>
          </cell>
          <cell r="D36">
            <v>10</v>
          </cell>
          <cell r="G36">
            <v>14</v>
          </cell>
        </row>
        <row r="37">
          <cell r="A37" t="str">
            <v>吉田町</v>
          </cell>
          <cell r="B37">
            <v>424</v>
          </cell>
          <cell r="C37">
            <v>6</v>
          </cell>
          <cell r="F37">
            <v>2</v>
          </cell>
          <cell r="G37">
            <v>8</v>
          </cell>
        </row>
        <row r="38">
          <cell r="A38" t="str">
            <v>森町</v>
          </cell>
          <cell r="B38">
            <v>461</v>
          </cell>
          <cell r="C38">
            <v>4</v>
          </cell>
          <cell r="F38">
            <v>1</v>
          </cell>
          <cell r="G38">
            <v>5</v>
          </cell>
        </row>
        <row r="39">
          <cell r="A39" t="str">
            <v>中央区</v>
          </cell>
          <cell r="B39">
            <v>138</v>
          </cell>
          <cell r="C39">
            <v>108</v>
          </cell>
          <cell r="D39">
            <v>426</v>
          </cell>
          <cell r="E39">
            <v>1</v>
          </cell>
          <cell r="F39">
            <v>53</v>
          </cell>
          <cell r="G39">
            <v>588</v>
          </cell>
        </row>
        <row r="40">
          <cell r="A40" t="str">
            <v>浜名区</v>
          </cell>
          <cell r="B40">
            <v>139</v>
          </cell>
          <cell r="C40">
            <v>27</v>
          </cell>
          <cell r="F40">
            <v>15</v>
          </cell>
          <cell r="G40">
            <v>42</v>
          </cell>
        </row>
        <row r="41">
          <cell r="A41" t="str">
            <v>天竜区</v>
          </cell>
          <cell r="B41">
            <v>140</v>
          </cell>
          <cell r="C41">
            <v>1</v>
          </cell>
          <cell r="G41">
            <v>1</v>
          </cell>
        </row>
        <row r="42">
          <cell r="A42" t="str">
            <v>川根本町</v>
          </cell>
          <cell r="B42">
            <v>429</v>
          </cell>
          <cell r="C42">
            <v>1</v>
          </cell>
          <cell r="G42">
            <v>1</v>
          </cell>
        </row>
        <row r="43">
          <cell r="A43" t="str">
            <v/>
          </cell>
          <cell r="B43" t="str">
            <v>総計</v>
          </cell>
          <cell r="C43">
            <v>577</v>
          </cell>
          <cell r="D43">
            <v>793</v>
          </cell>
          <cell r="E43">
            <v>2</v>
          </cell>
          <cell r="F43">
            <v>226</v>
          </cell>
          <cell r="G43">
            <v>1598</v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46</v>
          </cell>
        </row>
        <row r="9">
          <cell r="A9" t="str">
            <v>中区</v>
          </cell>
          <cell r="B9">
            <v>131</v>
          </cell>
          <cell r="C9">
            <v>322</v>
          </cell>
        </row>
        <row r="10">
          <cell r="A10" t="str">
            <v>東区</v>
          </cell>
          <cell r="B10">
            <v>132</v>
          </cell>
          <cell r="C10">
            <v>106</v>
          </cell>
        </row>
        <row r="11">
          <cell r="A11" t="str">
            <v>南区</v>
          </cell>
          <cell r="B11">
            <v>134</v>
          </cell>
          <cell r="C11">
            <v>84</v>
          </cell>
        </row>
        <row r="12">
          <cell r="A12" t="str">
            <v>掛川市</v>
          </cell>
          <cell r="B12">
            <v>213</v>
          </cell>
          <cell r="C12">
            <v>42</v>
          </cell>
        </row>
        <row r="13">
          <cell r="A13" t="str">
            <v>藤枝市</v>
          </cell>
          <cell r="B13">
            <v>214</v>
          </cell>
          <cell r="C13">
            <v>56</v>
          </cell>
        </row>
        <row r="14">
          <cell r="A14" t="str">
            <v>袋井市</v>
          </cell>
          <cell r="B14">
            <v>216</v>
          </cell>
          <cell r="C14">
            <v>48</v>
          </cell>
        </row>
        <row r="15">
          <cell r="A15" t="str">
            <v>長泉町</v>
          </cell>
          <cell r="B15">
            <v>342</v>
          </cell>
          <cell r="C15">
            <v>55</v>
          </cell>
        </row>
        <row r="16">
          <cell r="A16" t="str">
            <v>中央区</v>
          </cell>
          <cell r="B16">
            <v>138</v>
          </cell>
          <cell r="C16">
            <v>27</v>
          </cell>
        </row>
        <row r="17">
          <cell r="A17" t="str">
            <v/>
          </cell>
          <cell r="B17" t="str">
            <v>総計</v>
          </cell>
          <cell r="C17">
            <v>786</v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518</v>
          </cell>
          <cell r="D6">
            <v>687</v>
          </cell>
          <cell r="E6">
            <v>4</v>
          </cell>
          <cell r="F6">
            <v>263</v>
          </cell>
          <cell r="G6">
            <v>1472</v>
          </cell>
        </row>
        <row r="7">
          <cell r="A7" t="str">
            <v>駿河区</v>
          </cell>
          <cell r="B7">
            <v>102</v>
          </cell>
          <cell r="C7">
            <v>397</v>
          </cell>
          <cell r="D7">
            <v>737</v>
          </cell>
          <cell r="E7">
            <v>2</v>
          </cell>
          <cell r="F7">
            <v>205</v>
          </cell>
          <cell r="G7">
            <v>1341</v>
          </cell>
        </row>
        <row r="8">
          <cell r="A8" t="str">
            <v>清水区</v>
          </cell>
          <cell r="B8">
            <v>103</v>
          </cell>
          <cell r="C8">
            <v>535</v>
          </cell>
          <cell r="D8">
            <v>511</v>
          </cell>
          <cell r="E8">
            <v>2</v>
          </cell>
          <cell r="F8">
            <v>177</v>
          </cell>
          <cell r="G8">
            <v>1225</v>
          </cell>
        </row>
        <row r="9">
          <cell r="A9" t="str">
            <v>中区</v>
          </cell>
          <cell r="B9">
            <v>131</v>
          </cell>
          <cell r="C9">
            <v>393</v>
          </cell>
          <cell r="D9">
            <v>685</v>
          </cell>
          <cell r="E9">
            <v>3</v>
          </cell>
          <cell r="F9">
            <v>488</v>
          </cell>
          <cell r="G9">
            <v>1569</v>
          </cell>
        </row>
        <row r="10">
          <cell r="A10" t="str">
            <v>東区</v>
          </cell>
          <cell r="B10">
            <v>132</v>
          </cell>
          <cell r="C10">
            <v>254</v>
          </cell>
          <cell r="D10">
            <v>143</v>
          </cell>
          <cell r="E10">
            <v>2</v>
          </cell>
          <cell r="F10">
            <v>198</v>
          </cell>
          <cell r="G10">
            <v>597</v>
          </cell>
        </row>
        <row r="11">
          <cell r="A11" t="str">
            <v>西区</v>
          </cell>
          <cell r="B11">
            <v>133</v>
          </cell>
          <cell r="C11">
            <v>204</v>
          </cell>
          <cell r="D11">
            <v>33</v>
          </cell>
          <cell r="F11">
            <v>59</v>
          </cell>
          <cell r="G11">
            <v>296</v>
          </cell>
        </row>
        <row r="12">
          <cell r="A12" t="str">
            <v>南区</v>
          </cell>
          <cell r="B12">
            <v>134</v>
          </cell>
          <cell r="C12">
            <v>235</v>
          </cell>
          <cell r="D12">
            <v>85</v>
          </cell>
          <cell r="E12">
            <v>1</v>
          </cell>
          <cell r="F12">
            <v>184</v>
          </cell>
          <cell r="G12">
            <v>505</v>
          </cell>
        </row>
        <row r="13">
          <cell r="A13" t="str">
            <v>北区</v>
          </cell>
          <cell r="B13">
            <v>135</v>
          </cell>
          <cell r="C13">
            <v>194</v>
          </cell>
          <cell r="D13">
            <v>129</v>
          </cell>
          <cell r="F13">
            <v>51</v>
          </cell>
          <cell r="G13">
            <v>374</v>
          </cell>
        </row>
        <row r="14">
          <cell r="A14" t="str">
            <v>浜北区</v>
          </cell>
          <cell r="B14">
            <v>136</v>
          </cell>
          <cell r="C14">
            <v>265</v>
          </cell>
          <cell r="D14">
            <v>87</v>
          </cell>
          <cell r="F14">
            <v>76</v>
          </cell>
          <cell r="G14">
            <v>428</v>
          </cell>
        </row>
        <row r="15">
          <cell r="A15" t="str">
            <v>天竜区</v>
          </cell>
          <cell r="B15">
            <v>137</v>
          </cell>
          <cell r="C15">
            <v>38</v>
          </cell>
          <cell r="D15">
            <v>10</v>
          </cell>
          <cell r="F15">
            <v>10</v>
          </cell>
          <cell r="G15">
            <v>58</v>
          </cell>
        </row>
        <row r="16">
          <cell r="A16" t="str">
            <v>沼津市</v>
          </cell>
          <cell r="B16">
            <v>203</v>
          </cell>
          <cell r="C16">
            <v>350</v>
          </cell>
          <cell r="D16">
            <v>262</v>
          </cell>
          <cell r="E16">
            <v>4</v>
          </cell>
          <cell r="F16">
            <v>237</v>
          </cell>
          <cell r="G16">
            <v>853</v>
          </cell>
        </row>
        <row r="17">
          <cell r="A17" t="str">
            <v>熱海市</v>
          </cell>
          <cell r="B17">
            <v>205</v>
          </cell>
          <cell r="C17">
            <v>39</v>
          </cell>
          <cell r="D17">
            <v>27</v>
          </cell>
          <cell r="E17">
            <v>5</v>
          </cell>
          <cell r="F17">
            <v>1</v>
          </cell>
          <cell r="G17">
            <v>72</v>
          </cell>
        </row>
        <row r="18">
          <cell r="A18" t="str">
            <v>三島市</v>
          </cell>
          <cell r="B18">
            <v>206</v>
          </cell>
          <cell r="C18">
            <v>250</v>
          </cell>
          <cell r="D18">
            <v>135</v>
          </cell>
          <cell r="F18">
            <v>112</v>
          </cell>
          <cell r="G18">
            <v>497</v>
          </cell>
        </row>
        <row r="19">
          <cell r="A19" t="str">
            <v>富士宮市</v>
          </cell>
          <cell r="B19">
            <v>207</v>
          </cell>
          <cell r="C19">
            <v>343</v>
          </cell>
          <cell r="D19">
            <v>341</v>
          </cell>
          <cell r="E19">
            <v>1</v>
          </cell>
          <cell r="F19">
            <v>109</v>
          </cell>
          <cell r="G19">
            <v>794</v>
          </cell>
        </row>
        <row r="20">
          <cell r="A20" t="str">
            <v>伊東市</v>
          </cell>
          <cell r="B20">
            <v>208</v>
          </cell>
          <cell r="C20">
            <v>131</v>
          </cell>
          <cell r="D20">
            <v>14</v>
          </cell>
          <cell r="E20">
            <v>3</v>
          </cell>
          <cell r="F20">
            <v>19</v>
          </cell>
          <cell r="G20">
            <v>167</v>
          </cell>
        </row>
        <row r="21">
          <cell r="A21" t="str">
            <v>島田市</v>
          </cell>
          <cell r="B21">
            <v>209</v>
          </cell>
          <cell r="C21">
            <v>297</v>
          </cell>
          <cell r="D21">
            <v>76</v>
          </cell>
          <cell r="E21">
            <v>4</v>
          </cell>
          <cell r="F21">
            <v>64</v>
          </cell>
          <cell r="G21">
            <v>441</v>
          </cell>
        </row>
        <row r="22">
          <cell r="A22" t="str">
            <v>富士市</v>
          </cell>
          <cell r="B22">
            <v>210</v>
          </cell>
          <cell r="C22">
            <v>657</v>
          </cell>
          <cell r="D22">
            <v>353</v>
          </cell>
          <cell r="E22">
            <v>3</v>
          </cell>
          <cell r="F22">
            <v>173</v>
          </cell>
          <cell r="G22">
            <v>1186</v>
          </cell>
        </row>
        <row r="23">
          <cell r="A23" t="str">
            <v>磐田市</v>
          </cell>
          <cell r="B23">
            <v>211</v>
          </cell>
          <cell r="C23">
            <v>437</v>
          </cell>
          <cell r="D23">
            <v>260</v>
          </cell>
          <cell r="E23">
            <v>11</v>
          </cell>
          <cell r="F23">
            <v>144</v>
          </cell>
          <cell r="G23">
            <v>852</v>
          </cell>
        </row>
        <row r="24">
          <cell r="A24" t="str">
            <v>焼津市</v>
          </cell>
          <cell r="B24">
            <v>212</v>
          </cell>
          <cell r="C24">
            <v>384</v>
          </cell>
          <cell r="D24">
            <v>138</v>
          </cell>
          <cell r="E24">
            <v>1</v>
          </cell>
          <cell r="F24">
            <v>117</v>
          </cell>
          <cell r="G24">
            <v>640</v>
          </cell>
        </row>
        <row r="25">
          <cell r="A25" t="str">
            <v>掛川市</v>
          </cell>
          <cell r="B25">
            <v>213</v>
          </cell>
          <cell r="C25">
            <v>379</v>
          </cell>
          <cell r="D25">
            <v>78</v>
          </cell>
          <cell r="E25">
            <v>3</v>
          </cell>
          <cell r="F25">
            <v>132</v>
          </cell>
          <cell r="G25">
            <v>592</v>
          </cell>
        </row>
        <row r="26">
          <cell r="A26" t="str">
            <v>藤枝市</v>
          </cell>
          <cell r="B26">
            <v>214</v>
          </cell>
          <cell r="C26">
            <v>376</v>
          </cell>
          <cell r="D26">
            <v>210</v>
          </cell>
          <cell r="E26">
            <v>3</v>
          </cell>
          <cell r="F26">
            <v>146</v>
          </cell>
          <cell r="G26">
            <v>735</v>
          </cell>
        </row>
        <row r="27">
          <cell r="A27" t="str">
            <v>御殿場市</v>
          </cell>
          <cell r="B27">
            <v>215</v>
          </cell>
          <cell r="C27">
            <v>193</v>
          </cell>
          <cell r="D27">
            <v>270</v>
          </cell>
          <cell r="E27">
            <v>1</v>
          </cell>
          <cell r="F27">
            <v>94</v>
          </cell>
          <cell r="G27">
            <v>558</v>
          </cell>
        </row>
        <row r="28">
          <cell r="A28" t="str">
            <v>袋井市</v>
          </cell>
          <cell r="B28">
            <v>216</v>
          </cell>
          <cell r="C28">
            <v>271</v>
          </cell>
          <cell r="D28">
            <v>97</v>
          </cell>
          <cell r="E28">
            <v>1</v>
          </cell>
          <cell r="F28">
            <v>130</v>
          </cell>
          <cell r="G28">
            <v>499</v>
          </cell>
        </row>
        <row r="29">
          <cell r="A29" t="str">
            <v>下田市</v>
          </cell>
          <cell r="B29">
            <v>219</v>
          </cell>
          <cell r="C29">
            <v>29</v>
          </cell>
          <cell r="G29">
            <v>29</v>
          </cell>
        </row>
        <row r="30">
          <cell r="A30" t="str">
            <v>裾野市</v>
          </cell>
          <cell r="B30">
            <v>220</v>
          </cell>
          <cell r="C30">
            <v>116</v>
          </cell>
          <cell r="D30">
            <v>47</v>
          </cell>
          <cell r="E30">
            <v>2</v>
          </cell>
          <cell r="F30">
            <v>47</v>
          </cell>
          <cell r="G30">
            <v>212</v>
          </cell>
        </row>
        <row r="31">
          <cell r="A31" t="str">
            <v>湖西市</v>
          </cell>
          <cell r="B31">
            <v>221</v>
          </cell>
          <cell r="C31">
            <v>117</v>
          </cell>
          <cell r="D31">
            <v>97</v>
          </cell>
          <cell r="E31">
            <v>1</v>
          </cell>
          <cell r="F31">
            <v>30</v>
          </cell>
          <cell r="G31">
            <v>245</v>
          </cell>
        </row>
        <row r="32">
          <cell r="A32" t="str">
            <v>伊豆市</v>
          </cell>
          <cell r="B32">
            <v>222</v>
          </cell>
          <cell r="C32">
            <v>47</v>
          </cell>
          <cell r="D32">
            <v>18</v>
          </cell>
          <cell r="F32">
            <v>3</v>
          </cell>
          <cell r="G32">
            <v>68</v>
          </cell>
        </row>
        <row r="33">
          <cell r="A33" t="str">
            <v>御前崎市</v>
          </cell>
          <cell r="B33">
            <v>223</v>
          </cell>
          <cell r="C33">
            <v>73</v>
          </cell>
          <cell r="D33">
            <v>8</v>
          </cell>
          <cell r="F33">
            <v>2</v>
          </cell>
          <cell r="G33">
            <v>83</v>
          </cell>
        </row>
        <row r="34">
          <cell r="A34" t="str">
            <v>菊川市</v>
          </cell>
          <cell r="B34">
            <v>224</v>
          </cell>
          <cell r="C34">
            <v>132</v>
          </cell>
          <cell r="D34">
            <v>42</v>
          </cell>
          <cell r="F34">
            <v>18</v>
          </cell>
          <cell r="G34">
            <v>192</v>
          </cell>
        </row>
        <row r="35">
          <cell r="A35" t="str">
            <v>伊豆の国市</v>
          </cell>
          <cell r="B35">
            <v>225</v>
          </cell>
          <cell r="C35">
            <v>98</v>
          </cell>
          <cell r="D35">
            <v>81</v>
          </cell>
          <cell r="F35">
            <v>26</v>
          </cell>
          <cell r="G35">
            <v>205</v>
          </cell>
        </row>
        <row r="36">
          <cell r="A36" t="str">
            <v>牧之原市</v>
          </cell>
          <cell r="B36">
            <v>226</v>
          </cell>
          <cell r="C36">
            <v>71</v>
          </cell>
          <cell r="D36">
            <v>8</v>
          </cell>
          <cell r="E36">
            <v>1</v>
          </cell>
          <cell r="F36">
            <v>12</v>
          </cell>
          <cell r="G36">
            <v>92</v>
          </cell>
        </row>
        <row r="37">
          <cell r="A37" t="str">
            <v>河津町</v>
          </cell>
          <cell r="B37">
            <v>302</v>
          </cell>
          <cell r="C37">
            <v>9</v>
          </cell>
          <cell r="G37">
            <v>9</v>
          </cell>
        </row>
        <row r="38">
          <cell r="A38" t="str">
            <v>南伊豆町</v>
          </cell>
          <cell r="B38">
            <v>304</v>
          </cell>
          <cell r="C38">
            <v>14</v>
          </cell>
          <cell r="G38">
            <v>14</v>
          </cell>
        </row>
        <row r="39">
          <cell r="A39" t="str">
            <v>松崎町</v>
          </cell>
          <cell r="B39">
            <v>305</v>
          </cell>
          <cell r="C39">
            <v>4</v>
          </cell>
          <cell r="G39">
            <v>4</v>
          </cell>
        </row>
        <row r="40">
          <cell r="A40" t="str">
            <v>函南町</v>
          </cell>
          <cell r="B40">
            <v>325</v>
          </cell>
          <cell r="C40">
            <v>78</v>
          </cell>
          <cell r="D40">
            <v>35</v>
          </cell>
          <cell r="E40">
            <v>1</v>
          </cell>
          <cell r="F40">
            <v>27</v>
          </cell>
          <cell r="G40">
            <v>141</v>
          </cell>
        </row>
        <row r="41">
          <cell r="A41" t="str">
            <v>清水町</v>
          </cell>
          <cell r="B41">
            <v>341</v>
          </cell>
          <cell r="C41">
            <v>67</v>
          </cell>
          <cell r="D41">
            <v>20</v>
          </cell>
          <cell r="F41">
            <v>41</v>
          </cell>
          <cell r="G41">
            <v>128</v>
          </cell>
        </row>
        <row r="42">
          <cell r="A42" t="str">
            <v>長泉町</v>
          </cell>
          <cell r="B42">
            <v>342</v>
          </cell>
          <cell r="C42">
            <v>126</v>
          </cell>
          <cell r="D42">
            <v>109</v>
          </cell>
          <cell r="F42">
            <v>100</v>
          </cell>
          <cell r="G42">
            <v>335</v>
          </cell>
        </row>
        <row r="43">
          <cell r="A43" t="str">
            <v>小山町</v>
          </cell>
          <cell r="B43">
            <v>344</v>
          </cell>
          <cell r="C43">
            <v>44</v>
          </cell>
          <cell r="D43">
            <v>17</v>
          </cell>
          <cell r="F43">
            <v>9</v>
          </cell>
          <cell r="G43">
            <v>70</v>
          </cell>
        </row>
        <row r="44">
          <cell r="A44" t="str">
            <v>吉田町</v>
          </cell>
          <cell r="B44">
            <v>424</v>
          </cell>
          <cell r="C44">
            <v>80</v>
          </cell>
          <cell r="E44">
            <v>2</v>
          </cell>
          <cell r="F44">
            <v>26</v>
          </cell>
          <cell r="G44">
            <v>108</v>
          </cell>
        </row>
        <row r="45">
          <cell r="A45" t="str">
            <v>森町</v>
          </cell>
          <cell r="B45">
            <v>461</v>
          </cell>
          <cell r="C45">
            <v>44</v>
          </cell>
          <cell r="F45">
            <v>4</v>
          </cell>
          <cell r="G45">
            <v>48</v>
          </cell>
        </row>
        <row r="46">
          <cell r="A46" t="str">
            <v>西伊豆町</v>
          </cell>
          <cell r="B46">
            <v>306</v>
          </cell>
          <cell r="C46">
            <v>7</v>
          </cell>
          <cell r="G46">
            <v>7</v>
          </cell>
        </row>
        <row r="47">
          <cell r="A47" t="str">
            <v>東伊豆町</v>
          </cell>
          <cell r="B47">
            <v>301</v>
          </cell>
          <cell r="C47">
            <v>9</v>
          </cell>
          <cell r="D47">
            <v>1</v>
          </cell>
          <cell r="E47">
            <v>2</v>
          </cell>
          <cell r="G47">
            <v>12</v>
          </cell>
        </row>
        <row r="48">
          <cell r="A48" t="str">
            <v>川根本町</v>
          </cell>
          <cell r="B48">
            <v>429</v>
          </cell>
          <cell r="C48">
            <v>5</v>
          </cell>
          <cell r="G48">
            <v>5</v>
          </cell>
        </row>
        <row r="49">
          <cell r="A49" t="str">
            <v>中央区</v>
          </cell>
          <cell r="B49">
            <v>138</v>
          </cell>
          <cell r="C49">
            <v>342</v>
          </cell>
          <cell r="D49">
            <v>691</v>
          </cell>
          <cell r="E49">
            <v>2</v>
          </cell>
          <cell r="F49">
            <v>189</v>
          </cell>
          <cell r="G49">
            <v>1224</v>
          </cell>
        </row>
        <row r="50">
          <cell r="A50" t="str">
            <v>浜名区</v>
          </cell>
          <cell r="B50">
            <v>139</v>
          </cell>
          <cell r="C50">
            <v>111</v>
          </cell>
          <cell r="D50">
            <v>18</v>
          </cell>
          <cell r="F50">
            <v>31</v>
          </cell>
          <cell r="G50">
            <v>160</v>
          </cell>
        </row>
        <row r="51">
          <cell r="A51" t="str">
            <v>天竜区（２）</v>
          </cell>
          <cell r="B51">
            <v>140</v>
          </cell>
          <cell r="C51">
            <v>13</v>
          </cell>
          <cell r="D51">
            <v>6</v>
          </cell>
          <cell r="F51">
            <v>2</v>
          </cell>
          <cell r="G51">
            <v>21</v>
          </cell>
        </row>
        <row r="52">
          <cell r="A52" t="str">
            <v/>
          </cell>
          <cell r="B52" t="str">
            <v>総計</v>
          </cell>
          <cell r="C52">
            <v>8776</v>
          </cell>
          <cell r="D52">
            <v>6566</v>
          </cell>
          <cell r="E52">
            <v>65</v>
          </cell>
          <cell r="F52">
            <v>3756</v>
          </cell>
          <cell r="G52">
            <v>19163</v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18</v>
          </cell>
        </row>
        <row r="9">
          <cell r="A9" t="str">
            <v>東区</v>
          </cell>
          <cell r="B9">
            <v>132</v>
          </cell>
          <cell r="C9">
            <v>9</v>
          </cell>
        </row>
        <row r="10">
          <cell r="A10" t="str">
            <v/>
          </cell>
          <cell r="B10" t="str">
            <v>総計</v>
          </cell>
          <cell r="C10">
            <v>27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61</v>
          </cell>
          <cell r="D6">
            <v>33</v>
          </cell>
          <cell r="E6">
            <v>1</v>
          </cell>
          <cell r="F6">
            <v>29</v>
          </cell>
          <cell r="G6">
            <v>124</v>
          </cell>
        </row>
        <row r="7">
          <cell r="A7" t="str">
            <v>駿河区</v>
          </cell>
          <cell r="B7">
            <v>102</v>
          </cell>
          <cell r="C7">
            <v>39</v>
          </cell>
          <cell r="D7">
            <v>193</v>
          </cell>
          <cell r="F7">
            <v>10</v>
          </cell>
          <cell r="G7">
            <v>242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41</v>
          </cell>
          <cell r="F8">
            <v>10</v>
          </cell>
          <cell r="G8">
            <v>94</v>
          </cell>
        </row>
        <row r="9">
          <cell r="A9" t="str">
            <v>中区</v>
          </cell>
          <cell r="B9">
            <v>131</v>
          </cell>
          <cell r="C9">
            <v>50</v>
          </cell>
          <cell r="D9">
            <v>167</v>
          </cell>
          <cell r="F9">
            <v>37</v>
          </cell>
          <cell r="G9">
            <v>254</v>
          </cell>
        </row>
        <row r="10">
          <cell r="A10" t="str">
            <v>東区</v>
          </cell>
          <cell r="B10">
            <v>132</v>
          </cell>
          <cell r="C10">
            <v>35</v>
          </cell>
          <cell r="D10">
            <v>47</v>
          </cell>
          <cell r="E10">
            <v>1</v>
          </cell>
          <cell r="F10">
            <v>23</v>
          </cell>
          <cell r="G10">
            <v>106</v>
          </cell>
        </row>
        <row r="11">
          <cell r="A11" t="str">
            <v>西区</v>
          </cell>
          <cell r="B11">
            <v>133</v>
          </cell>
          <cell r="C11">
            <v>30</v>
          </cell>
          <cell r="F11">
            <v>15</v>
          </cell>
          <cell r="G11">
            <v>45</v>
          </cell>
        </row>
        <row r="12">
          <cell r="A12" t="str">
            <v>南区</v>
          </cell>
          <cell r="B12">
            <v>134</v>
          </cell>
          <cell r="C12">
            <v>29</v>
          </cell>
          <cell r="D12">
            <v>38</v>
          </cell>
          <cell r="F12">
            <v>9</v>
          </cell>
          <cell r="G12">
            <v>76</v>
          </cell>
        </row>
        <row r="13">
          <cell r="A13" t="str">
            <v>北区</v>
          </cell>
          <cell r="B13">
            <v>135</v>
          </cell>
          <cell r="C13">
            <v>40</v>
          </cell>
          <cell r="D13">
            <v>22</v>
          </cell>
          <cell r="F13">
            <v>3</v>
          </cell>
          <cell r="G13">
            <v>65</v>
          </cell>
        </row>
        <row r="14">
          <cell r="A14" t="str">
            <v>浜北区</v>
          </cell>
          <cell r="B14">
            <v>136</v>
          </cell>
          <cell r="C14">
            <v>37</v>
          </cell>
          <cell r="F14">
            <v>6</v>
          </cell>
          <cell r="G14">
            <v>43</v>
          </cell>
        </row>
        <row r="15">
          <cell r="A15" t="str">
            <v>天竜区</v>
          </cell>
          <cell r="B15">
            <v>137</v>
          </cell>
          <cell r="C15">
            <v>4</v>
          </cell>
          <cell r="F15">
            <v>1</v>
          </cell>
          <cell r="G15">
            <v>5</v>
          </cell>
        </row>
        <row r="16">
          <cell r="A16" t="str">
            <v>沼津市</v>
          </cell>
          <cell r="B16">
            <v>203</v>
          </cell>
          <cell r="C16">
            <v>38</v>
          </cell>
          <cell r="D16">
            <v>6</v>
          </cell>
          <cell r="F16">
            <v>20</v>
          </cell>
          <cell r="G16">
            <v>64</v>
          </cell>
        </row>
        <row r="17">
          <cell r="A17" t="str">
            <v>熱海市</v>
          </cell>
          <cell r="B17">
            <v>205</v>
          </cell>
          <cell r="C17">
            <v>5</v>
          </cell>
          <cell r="E17">
            <v>1</v>
          </cell>
          <cell r="G17">
            <v>6</v>
          </cell>
        </row>
        <row r="18">
          <cell r="A18" t="str">
            <v>三島市</v>
          </cell>
          <cell r="B18">
            <v>206</v>
          </cell>
          <cell r="C18">
            <v>31</v>
          </cell>
          <cell r="D18">
            <v>7</v>
          </cell>
          <cell r="F18">
            <v>8</v>
          </cell>
          <cell r="G18">
            <v>46</v>
          </cell>
        </row>
        <row r="19">
          <cell r="A19" t="str">
            <v>富士宮市</v>
          </cell>
          <cell r="B19">
            <v>207</v>
          </cell>
          <cell r="C19">
            <v>29</v>
          </cell>
          <cell r="D19">
            <v>47</v>
          </cell>
          <cell r="F19">
            <v>13</v>
          </cell>
          <cell r="G19">
            <v>89</v>
          </cell>
        </row>
        <row r="20">
          <cell r="A20" t="str">
            <v>伊東市</v>
          </cell>
          <cell r="B20">
            <v>208</v>
          </cell>
          <cell r="C20">
            <v>11</v>
          </cell>
          <cell r="E20">
            <v>1</v>
          </cell>
          <cell r="F20">
            <v>2</v>
          </cell>
          <cell r="G20">
            <v>14</v>
          </cell>
        </row>
        <row r="21">
          <cell r="A21" t="str">
            <v>島田市</v>
          </cell>
          <cell r="B21">
            <v>209</v>
          </cell>
          <cell r="C21">
            <v>32</v>
          </cell>
          <cell r="E21">
            <v>1</v>
          </cell>
          <cell r="F21">
            <v>9</v>
          </cell>
          <cell r="G21">
            <v>42</v>
          </cell>
        </row>
        <row r="22">
          <cell r="A22" t="str">
            <v>富士市</v>
          </cell>
          <cell r="B22">
            <v>210</v>
          </cell>
          <cell r="C22">
            <v>75</v>
          </cell>
          <cell r="D22">
            <v>96</v>
          </cell>
          <cell r="F22">
            <v>18</v>
          </cell>
          <cell r="G22">
            <v>189</v>
          </cell>
        </row>
        <row r="23">
          <cell r="A23" t="str">
            <v>磐田市</v>
          </cell>
          <cell r="B23">
            <v>211</v>
          </cell>
          <cell r="C23">
            <v>44</v>
          </cell>
          <cell r="D23">
            <v>32</v>
          </cell>
          <cell r="F23">
            <v>20</v>
          </cell>
          <cell r="G23">
            <v>96</v>
          </cell>
        </row>
        <row r="24">
          <cell r="A24" t="str">
            <v>焼津市</v>
          </cell>
          <cell r="B24">
            <v>212</v>
          </cell>
          <cell r="C24">
            <v>37</v>
          </cell>
          <cell r="D24">
            <v>8</v>
          </cell>
          <cell r="F24">
            <v>7</v>
          </cell>
          <cell r="G24">
            <v>52</v>
          </cell>
        </row>
        <row r="25">
          <cell r="A25" t="str">
            <v>掛川市</v>
          </cell>
          <cell r="B25">
            <v>213</v>
          </cell>
          <cell r="C25">
            <v>48</v>
          </cell>
          <cell r="E25">
            <v>1</v>
          </cell>
          <cell r="F25">
            <v>2</v>
          </cell>
          <cell r="G25">
            <v>51</v>
          </cell>
        </row>
        <row r="26">
          <cell r="A26" t="str">
            <v>藤枝市</v>
          </cell>
          <cell r="B26">
            <v>214</v>
          </cell>
          <cell r="C26">
            <v>26</v>
          </cell>
          <cell r="D26">
            <v>42</v>
          </cell>
          <cell r="F26">
            <v>4</v>
          </cell>
          <cell r="G26">
            <v>72</v>
          </cell>
        </row>
        <row r="27">
          <cell r="A27" t="str">
            <v>御殿場市</v>
          </cell>
          <cell r="B27">
            <v>215</v>
          </cell>
          <cell r="C27">
            <v>22</v>
          </cell>
          <cell r="D27">
            <v>50</v>
          </cell>
          <cell r="F27">
            <v>9</v>
          </cell>
          <cell r="G27">
            <v>81</v>
          </cell>
        </row>
        <row r="28">
          <cell r="A28" t="str">
            <v>袋井市</v>
          </cell>
          <cell r="B28">
            <v>216</v>
          </cell>
          <cell r="C28">
            <v>30</v>
          </cell>
          <cell r="F28">
            <v>6</v>
          </cell>
          <cell r="G28">
            <v>36</v>
          </cell>
        </row>
        <row r="29">
          <cell r="A29" t="str">
            <v>下田市</v>
          </cell>
          <cell r="B29">
            <v>219</v>
          </cell>
          <cell r="C29">
            <v>2</v>
          </cell>
          <cell r="G29">
            <v>2</v>
          </cell>
        </row>
        <row r="30">
          <cell r="A30" t="str">
            <v>裾野市</v>
          </cell>
          <cell r="B30">
            <v>220</v>
          </cell>
          <cell r="C30">
            <v>13</v>
          </cell>
          <cell r="E30">
            <v>1</v>
          </cell>
          <cell r="F30">
            <v>3</v>
          </cell>
          <cell r="G30">
            <v>17</v>
          </cell>
        </row>
        <row r="31">
          <cell r="A31" t="str">
            <v>湖西市</v>
          </cell>
          <cell r="B31">
            <v>221</v>
          </cell>
          <cell r="C31">
            <v>10</v>
          </cell>
          <cell r="G31">
            <v>10</v>
          </cell>
        </row>
        <row r="32">
          <cell r="A32" t="str">
            <v>伊豆市</v>
          </cell>
          <cell r="B32">
            <v>222</v>
          </cell>
          <cell r="C32">
            <v>4</v>
          </cell>
          <cell r="G32">
            <v>4</v>
          </cell>
        </row>
        <row r="33">
          <cell r="A33" t="str">
            <v>御前崎市</v>
          </cell>
          <cell r="B33">
            <v>223</v>
          </cell>
          <cell r="C33">
            <v>12</v>
          </cell>
          <cell r="G33">
            <v>12</v>
          </cell>
        </row>
        <row r="34">
          <cell r="A34" t="str">
            <v>菊川市</v>
          </cell>
          <cell r="B34">
            <v>224</v>
          </cell>
          <cell r="C34">
            <v>12</v>
          </cell>
          <cell r="G34">
            <v>12</v>
          </cell>
        </row>
        <row r="35">
          <cell r="A35" t="str">
            <v>伊豆の国市</v>
          </cell>
          <cell r="B35">
            <v>225</v>
          </cell>
          <cell r="C35">
            <v>9</v>
          </cell>
          <cell r="F35">
            <v>2</v>
          </cell>
          <cell r="G35">
            <v>11</v>
          </cell>
        </row>
        <row r="36">
          <cell r="A36" t="str">
            <v>牧之原市</v>
          </cell>
          <cell r="B36">
            <v>226</v>
          </cell>
          <cell r="C36">
            <v>6</v>
          </cell>
          <cell r="F36">
            <v>3</v>
          </cell>
          <cell r="G36">
            <v>9</v>
          </cell>
        </row>
        <row r="37">
          <cell r="A37" t="str">
            <v>東伊豆町</v>
          </cell>
          <cell r="B37">
            <v>301</v>
          </cell>
          <cell r="E37">
            <v>1</v>
          </cell>
          <cell r="G37">
            <v>1</v>
          </cell>
        </row>
        <row r="38">
          <cell r="A38" t="str">
            <v>河津町</v>
          </cell>
          <cell r="B38">
            <v>302</v>
          </cell>
          <cell r="C38">
            <v>1</v>
          </cell>
          <cell r="G38">
            <v>1</v>
          </cell>
        </row>
        <row r="39">
          <cell r="A39" t="str">
            <v>南伊豆町</v>
          </cell>
          <cell r="B39">
            <v>304</v>
          </cell>
          <cell r="C39">
            <v>2</v>
          </cell>
          <cell r="G39">
            <v>2</v>
          </cell>
        </row>
        <row r="40">
          <cell r="A40" t="str">
            <v>函南町</v>
          </cell>
          <cell r="B40">
            <v>325</v>
          </cell>
          <cell r="C40">
            <v>9</v>
          </cell>
          <cell r="E40">
            <v>1</v>
          </cell>
          <cell r="F40">
            <v>4</v>
          </cell>
          <cell r="G40">
            <v>14</v>
          </cell>
        </row>
        <row r="41">
          <cell r="A41" t="str">
            <v>清水町</v>
          </cell>
          <cell r="B41">
            <v>341</v>
          </cell>
          <cell r="C41">
            <v>5</v>
          </cell>
          <cell r="F41">
            <v>6</v>
          </cell>
          <cell r="G41">
            <v>11</v>
          </cell>
        </row>
        <row r="42">
          <cell r="A42" t="str">
            <v>長泉町</v>
          </cell>
          <cell r="B42">
            <v>342</v>
          </cell>
          <cell r="C42">
            <v>5</v>
          </cell>
          <cell r="D42">
            <v>8</v>
          </cell>
          <cell r="F42">
            <v>5</v>
          </cell>
          <cell r="G42">
            <v>18</v>
          </cell>
        </row>
        <row r="43">
          <cell r="A43" t="str">
            <v>小山町</v>
          </cell>
          <cell r="B43">
            <v>344</v>
          </cell>
          <cell r="C43">
            <v>3</v>
          </cell>
          <cell r="G43">
            <v>3</v>
          </cell>
        </row>
        <row r="44">
          <cell r="A44" t="str">
            <v>吉田町</v>
          </cell>
          <cell r="B44">
            <v>424</v>
          </cell>
          <cell r="C44">
            <v>3</v>
          </cell>
          <cell r="G44">
            <v>3</v>
          </cell>
        </row>
        <row r="45">
          <cell r="A45" t="str">
            <v>森町</v>
          </cell>
          <cell r="B45">
            <v>461</v>
          </cell>
          <cell r="C45">
            <v>5</v>
          </cell>
          <cell r="G45">
            <v>5</v>
          </cell>
        </row>
        <row r="46">
          <cell r="A46" t="str">
            <v>西伊豆町</v>
          </cell>
          <cell r="B46">
            <v>306</v>
          </cell>
          <cell r="C46">
            <v>1</v>
          </cell>
          <cell r="G46">
            <v>1</v>
          </cell>
        </row>
        <row r="47">
          <cell r="A47" t="str">
            <v/>
          </cell>
          <cell r="B47" t="str">
            <v>総計</v>
          </cell>
          <cell r="C47">
            <v>898</v>
          </cell>
          <cell r="D47">
            <v>837</v>
          </cell>
          <cell r="E47">
            <v>9</v>
          </cell>
          <cell r="F47">
            <v>284</v>
          </cell>
          <cell r="G47">
            <v>2028</v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</v>
          </cell>
          <cell r="D6">
            <v>48</v>
          </cell>
          <cell r="F6">
            <v>6</v>
          </cell>
          <cell r="G6">
            <v>108</v>
          </cell>
        </row>
        <row r="7">
          <cell r="A7" t="str">
            <v>駿河区</v>
          </cell>
          <cell r="B7">
            <v>102</v>
          </cell>
          <cell r="C7">
            <v>38</v>
          </cell>
          <cell r="D7">
            <v>87</v>
          </cell>
          <cell r="F7">
            <v>12</v>
          </cell>
          <cell r="G7">
            <v>137</v>
          </cell>
        </row>
        <row r="8">
          <cell r="A8" t="str">
            <v>清水区</v>
          </cell>
          <cell r="B8">
            <v>103</v>
          </cell>
          <cell r="C8">
            <v>44</v>
          </cell>
          <cell r="D8">
            <v>58</v>
          </cell>
          <cell r="F8">
            <v>10</v>
          </cell>
          <cell r="G8">
            <v>112</v>
          </cell>
        </row>
        <row r="9">
          <cell r="A9" t="str">
            <v>沼津市</v>
          </cell>
          <cell r="B9">
            <v>203</v>
          </cell>
          <cell r="C9">
            <v>30</v>
          </cell>
          <cell r="D9">
            <v>8</v>
          </cell>
          <cell r="F9">
            <v>12</v>
          </cell>
          <cell r="G9">
            <v>50</v>
          </cell>
        </row>
        <row r="10">
          <cell r="A10" t="str">
            <v>熱海市</v>
          </cell>
          <cell r="B10">
            <v>205</v>
          </cell>
          <cell r="C10">
            <v>4</v>
          </cell>
          <cell r="G10">
            <v>4</v>
          </cell>
        </row>
        <row r="11">
          <cell r="A11" t="str">
            <v>三島市</v>
          </cell>
          <cell r="B11">
            <v>206</v>
          </cell>
          <cell r="C11">
            <v>25</v>
          </cell>
          <cell r="D11">
            <v>21</v>
          </cell>
          <cell r="F11">
            <v>6</v>
          </cell>
          <cell r="G11">
            <v>52</v>
          </cell>
        </row>
        <row r="12">
          <cell r="A12" t="str">
            <v>富士宮市</v>
          </cell>
          <cell r="B12">
            <v>207</v>
          </cell>
          <cell r="C12">
            <v>29</v>
          </cell>
          <cell r="E12">
            <v>1</v>
          </cell>
          <cell r="F12">
            <v>4</v>
          </cell>
          <cell r="G12">
            <v>34</v>
          </cell>
        </row>
        <row r="13">
          <cell r="A13" t="str">
            <v>伊東市</v>
          </cell>
          <cell r="B13">
            <v>208</v>
          </cell>
          <cell r="C13">
            <v>15</v>
          </cell>
          <cell r="G13">
            <v>15</v>
          </cell>
        </row>
        <row r="14">
          <cell r="A14" t="str">
            <v>島田市</v>
          </cell>
          <cell r="B14">
            <v>209</v>
          </cell>
          <cell r="C14">
            <v>18</v>
          </cell>
          <cell r="D14">
            <v>6</v>
          </cell>
          <cell r="F14">
            <v>8</v>
          </cell>
          <cell r="G14">
            <v>32</v>
          </cell>
        </row>
        <row r="15">
          <cell r="A15" t="str">
            <v>富士市</v>
          </cell>
          <cell r="B15">
            <v>210</v>
          </cell>
          <cell r="C15">
            <v>41</v>
          </cell>
          <cell r="E15">
            <v>6</v>
          </cell>
          <cell r="F15">
            <v>10</v>
          </cell>
          <cell r="G15">
            <v>57</v>
          </cell>
        </row>
        <row r="16">
          <cell r="A16" t="str">
            <v>磐田市</v>
          </cell>
          <cell r="B16">
            <v>211</v>
          </cell>
          <cell r="C16">
            <v>31</v>
          </cell>
          <cell r="F16">
            <v>5</v>
          </cell>
          <cell r="G16">
            <v>36</v>
          </cell>
        </row>
        <row r="17">
          <cell r="A17" t="str">
            <v>焼津市</v>
          </cell>
          <cell r="B17">
            <v>212</v>
          </cell>
          <cell r="C17">
            <v>26</v>
          </cell>
          <cell r="D17">
            <v>26</v>
          </cell>
          <cell r="F17">
            <v>18</v>
          </cell>
          <cell r="G17">
            <v>70</v>
          </cell>
        </row>
        <row r="18">
          <cell r="A18" t="str">
            <v>掛川市</v>
          </cell>
          <cell r="B18">
            <v>213</v>
          </cell>
          <cell r="C18">
            <v>38</v>
          </cell>
          <cell r="D18">
            <v>6</v>
          </cell>
          <cell r="F18">
            <v>6</v>
          </cell>
          <cell r="G18">
            <v>50</v>
          </cell>
        </row>
        <row r="19">
          <cell r="A19" t="str">
            <v>藤枝市</v>
          </cell>
          <cell r="B19">
            <v>214</v>
          </cell>
          <cell r="C19">
            <v>30</v>
          </cell>
          <cell r="D19">
            <v>14</v>
          </cell>
          <cell r="F19">
            <v>2</v>
          </cell>
          <cell r="G19">
            <v>46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32</v>
          </cell>
          <cell r="F20">
            <v>3</v>
          </cell>
          <cell r="G20">
            <v>57</v>
          </cell>
        </row>
        <row r="21">
          <cell r="A21" t="str">
            <v>袋井市</v>
          </cell>
          <cell r="B21">
            <v>216</v>
          </cell>
          <cell r="C21">
            <v>13</v>
          </cell>
          <cell r="D21">
            <v>10</v>
          </cell>
          <cell r="F21">
            <v>3</v>
          </cell>
          <cell r="G21">
            <v>26</v>
          </cell>
        </row>
        <row r="22">
          <cell r="A22" t="str">
            <v>下田市</v>
          </cell>
          <cell r="B22">
            <v>219</v>
          </cell>
          <cell r="C22">
            <v>5</v>
          </cell>
          <cell r="G22">
            <v>5</v>
          </cell>
        </row>
        <row r="23">
          <cell r="A23" t="str">
            <v>裾野市</v>
          </cell>
          <cell r="B23">
            <v>220</v>
          </cell>
          <cell r="C23">
            <v>14</v>
          </cell>
          <cell r="G23">
            <v>14</v>
          </cell>
        </row>
        <row r="24">
          <cell r="A24" t="str">
            <v>湖西市</v>
          </cell>
          <cell r="B24">
            <v>221</v>
          </cell>
          <cell r="C24">
            <v>9</v>
          </cell>
          <cell r="D24">
            <v>12</v>
          </cell>
          <cell r="F24">
            <v>4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7</v>
          </cell>
          <cell r="F25">
            <v>2</v>
          </cell>
          <cell r="G25">
            <v>9</v>
          </cell>
        </row>
        <row r="26">
          <cell r="A26" t="str">
            <v>御前崎市</v>
          </cell>
          <cell r="B26">
            <v>223</v>
          </cell>
          <cell r="C26">
            <v>3</v>
          </cell>
          <cell r="G26">
            <v>3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D27">
            <v>8</v>
          </cell>
          <cell r="G27">
            <v>18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F28">
            <v>4</v>
          </cell>
          <cell r="G28">
            <v>14</v>
          </cell>
        </row>
        <row r="29">
          <cell r="A29" t="str">
            <v>牧之原市</v>
          </cell>
          <cell r="B29">
            <v>226</v>
          </cell>
          <cell r="C29">
            <v>8</v>
          </cell>
          <cell r="F29">
            <v>3</v>
          </cell>
          <cell r="G29">
            <v>11</v>
          </cell>
        </row>
        <row r="30">
          <cell r="A30" t="str">
            <v>河津町</v>
          </cell>
          <cell r="B30">
            <v>302</v>
          </cell>
          <cell r="C30">
            <v>2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8</v>
          </cell>
          <cell r="F32">
            <v>2</v>
          </cell>
          <cell r="G32">
            <v>10</v>
          </cell>
        </row>
        <row r="33">
          <cell r="A33" t="str">
            <v>清水町</v>
          </cell>
          <cell r="B33">
            <v>341</v>
          </cell>
          <cell r="C33">
            <v>9</v>
          </cell>
          <cell r="F33">
            <v>6</v>
          </cell>
          <cell r="G33">
            <v>15</v>
          </cell>
        </row>
        <row r="34">
          <cell r="A34" t="str">
            <v>長泉町</v>
          </cell>
          <cell r="B34">
            <v>342</v>
          </cell>
          <cell r="C34">
            <v>8</v>
          </cell>
          <cell r="D34">
            <v>12</v>
          </cell>
          <cell r="G34">
            <v>20</v>
          </cell>
        </row>
        <row r="35">
          <cell r="A35" t="str">
            <v>小山町</v>
          </cell>
          <cell r="B35">
            <v>344</v>
          </cell>
          <cell r="C35">
            <v>4</v>
          </cell>
          <cell r="D35">
            <v>9</v>
          </cell>
          <cell r="G35">
            <v>13</v>
          </cell>
        </row>
        <row r="36">
          <cell r="A36" t="str">
            <v>吉田町</v>
          </cell>
          <cell r="B36">
            <v>424</v>
          </cell>
          <cell r="C36">
            <v>9</v>
          </cell>
          <cell r="G36">
            <v>9</v>
          </cell>
        </row>
        <row r="37">
          <cell r="A37" t="str">
            <v>森町</v>
          </cell>
          <cell r="B37">
            <v>461</v>
          </cell>
          <cell r="C37">
            <v>3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118</v>
          </cell>
          <cell r="D38">
            <v>84</v>
          </cell>
          <cell r="F38">
            <v>30</v>
          </cell>
          <cell r="G38">
            <v>232</v>
          </cell>
        </row>
        <row r="39">
          <cell r="A39" t="str">
            <v>浜名区</v>
          </cell>
          <cell r="B39">
            <v>139</v>
          </cell>
          <cell r="C39">
            <v>43</v>
          </cell>
          <cell r="D39">
            <v>13</v>
          </cell>
          <cell r="F39">
            <v>9</v>
          </cell>
          <cell r="G39">
            <v>65</v>
          </cell>
        </row>
        <row r="40">
          <cell r="A40" t="str">
            <v>天竜区</v>
          </cell>
          <cell r="B40">
            <v>140</v>
          </cell>
          <cell r="C40">
            <v>4</v>
          </cell>
          <cell r="G40">
            <v>4</v>
          </cell>
        </row>
        <row r="41">
          <cell r="A41" t="str">
            <v/>
          </cell>
          <cell r="B41" t="str">
            <v>総計</v>
          </cell>
          <cell r="C41">
            <v>733</v>
          </cell>
          <cell r="D41">
            <v>454</v>
          </cell>
          <cell r="E41">
            <v>7</v>
          </cell>
          <cell r="F41">
            <v>165</v>
          </cell>
          <cell r="G41">
            <v>1359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43</v>
          </cell>
          <cell r="D6">
            <v>122</v>
          </cell>
          <cell r="F6">
            <v>15</v>
          </cell>
          <cell r="G6">
            <v>180</v>
          </cell>
        </row>
        <row r="7">
          <cell r="A7" t="str">
            <v>駿河区</v>
          </cell>
          <cell r="B7">
            <v>102</v>
          </cell>
          <cell r="C7">
            <v>26</v>
          </cell>
          <cell r="D7">
            <v>42</v>
          </cell>
          <cell r="F7">
            <v>14</v>
          </cell>
          <cell r="G7">
            <v>82</v>
          </cell>
        </row>
        <row r="8">
          <cell r="A8" t="str">
            <v>清水区</v>
          </cell>
          <cell r="B8">
            <v>103</v>
          </cell>
          <cell r="C8">
            <v>52</v>
          </cell>
          <cell r="D8">
            <v>26</v>
          </cell>
          <cell r="F8">
            <v>16</v>
          </cell>
          <cell r="G8">
            <v>94</v>
          </cell>
        </row>
        <row r="9">
          <cell r="A9" t="str">
            <v>中区</v>
          </cell>
          <cell r="B9">
            <v>131</v>
          </cell>
          <cell r="C9">
            <v>47</v>
          </cell>
          <cell r="D9">
            <v>67</v>
          </cell>
          <cell r="F9">
            <v>23</v>
          </cell>
          <cell r="G9">
            <v>137</v>
          </cell>
        </row>
        <row r="10">
          <cell r="A10" t="str">
            <v>東区</v>
          </cell>
          <cell r="B10">
            <v>132</v>
          </cell>
          <cell r="C10">
            <v>24</v>
          </cell>
          <cell r="D10">
            <v>13</v>
          </cell>
          <cell r="E10">
            <v>1</v>
          </cell>
          <cell r="F10">
            <v>7</v>
          </cell>
          <cell r="G10">
            <v>45</v>
          </cell>
        </row>
        <row r="11">
          <cell r="A11" t="str">
            <v>西区</v>
          </cell>
          <cell r="B11">
            <v>133</v>
          </cell>
          <cell r="C11">
            <v>24</v>
          </cell>
          <cell r="D11">
            <v>3</v>
          </cell>
          <cell r="F11">
            <v>4</v>
          </cell>
          <cell r="G11">
            <v>31</v>
          </cell>
        </row>
        <row r="12">
          <cell r="A12" t="str">
            <v>南区</v>
          </cell>
          <cell r="B12">
            <v>134</v>
          </cell>
          <cell r="C12">
            <v>30</v>
          </cell>
          <cell r="F12">
            <v>15</v>
          </cell>
          <cell r="G12">
            <v>45</v>
          </cell>
        </row>
        <row r="13">
          <cell r="A13" t="str">
            <v>北区</v>
          </cell>
          <cell r="B13">
            <v>135</v>
          </cell>
          <cell r="C13">
            <v>14</v>
          </cell>
          <cell r="D13">
            <v>6</v>
          </cell>
          <cell r="F13">
            <v>3</v>
          </cell>
          <cell r="G13">
            <v>23</v>
          </cell>
        </row>
        <row r="14">
          <cell r="A14" t="str">
            <v>浜北区</v>
          </cell>
          <cell r="B14">
            <v>136</v>
          </cell>
          <cell r="C14">
            <v>35</v>
          </cell>
          <cell r="D14">
            <v>18</v>
          </cell>
          <cell r="F14">
            <v>10</v>
          </cell>
          <cell r="G14">
            <v>63</v>
          </cell>
        </row>
        <row r="15">
          <cell r="A15" t="str">
            <v>天竜区</v>
          </cell>
          <cell r="B15">
            <v>137</v>
          </cell>
          <cell r="C15">
            <v>4</v>
          </cell>
          <cell r="F15">
            <v>2</v>
          </cell>
          <cell r="G15">
            <v>6</v>
          </cell>
        </row>
        <row r="16">
          <cell r="A16" t="str">
            <v>沼津市</v>
          </cell>
          <cell r="B16">
            <v>203</v>
          </cell>
          <cell r="C16">
            <v>25</v>
          </cell>
          <cell r="D16">
            <v>37</v>
          </cell>
          <cell r="E16">
            <v>1</v>
          </cell>
          <cell r="F16">
            <v>14</v>
          </cell>
          <cell r="G16">
            <v>77</v>
          </cell>
        </row>
        <row r="17">
          <cell r="A17" t="str">
            <v>熱海市</v>
          </cell>
          <cell r="B17">
            <v>205</v>
          </cell>
          <cell r="C17">
            <v>2</v>
          </cell>
          <cell r="G17">
            <v>2</v>
          </cell>
        </row>
        <row r="18">
          <cell r="A18" t="str">
            <v>三島市</v>
          </cell>
          <cell r="B18">
            <v>206</v>
          </cell>
          <cell r="C18">
            <v>21</v>
          </cell>
          <cell r="D18">
            <v>6</v>
          </cell>
          <cell r="F18">
            <v>5</v>
          </cell>
          <cell r="G18">
            <v>32</v>
          </cell>
        </row>
        <row r="19">
          <cell r="A19" t="str">
            <v>富士宮市</v>
          </cell>
          <cell r="B19">
            <v>207</v>
          </cell>
          <cell r="C19">
            <v>37</v>
          </cell>
          <cell r="D19">
            <v>57</v>
          </cell>
          <cell r="F19">
            <v>7</v>
          </cell>
          <cell r="G19">
            <v>101</v>
          </cell>
        </row>
        <row r="20">
          <cell r="A20" t="str">
            <v>伊東市</v>
          </cell>
          <cell r="B20">
            <v>208</v>
          </cell>
          <cell r="C20">
            <v>9</v>
          </cell>
          <cell r="F20">
            <v>5</v>
          </cell>
          <cell r="G20">
            <v>14</v>
          </cell>
        </row>
        <row r="21">
          <cell r="A21" t="str">
            <v>島田市</v>
          </cell>
          <cell r="B21">
            <v>209</v>
          </cell>
          <cell r="C21">
            <v>32</v>
          </cell>
          <cell r="D21">
            <v>8</v>
          </cell>
          <cell r="F21">
            <v>3</v>
          </cell>
          <cell r="G21">
            <v>43</v>
          </cell>
        </row>
        <row r="22">
          <cell r="A22" t="str">
            <v>富士市</v>
          </cell>
          <cell r="B22">
            <v>210</v>
          </cell>
          <cell r="C22">
            <v>59</v>
          </cell>
          <cell r="D22">
            <v>8</v>
          </cell>
          <cell r="F22">
            <v>8</v>
          </cell>
          <cell r="G22">
            <v>75</v>
          </cell>
        </row>
        <row r="23">
          <cell r="A23" t="str">
            <v>磐田市</v>
          </cell>
          <cell r="B23">
            <v>211</v>
          </cell>
          <cell r="C23">
            <v>53</v>
          </cell>
          <cell r="D23">
            <v>66</v>
          </cell>
          <cell r="F23">
            <v>18</v>
          </cell>
          <cell r="G23">
            <v>137</v>
          </cell>
        </row>
        <row r="24">
          <cell r="A24" t="str">
            <v>焼津市</v>
          </cell>
          <cell r="B24">
            <v>212</v>
          </cell>
          <cell r="C24">
            <v>38</v>
          </cell>
          <cell r="D24">
            <v>20</v>
          </cell>
          <cell r="F24">
            <v>7</v>
          </cell>
          <cell r="G24">
            <v>65</v>
          </cell>
        </row>
        <row r="25">
          <cell r="A25" t="str">
            <v>掛川市</v>
          </cell>
          <cell r="B25">
            <v>213</v>
          </cell>
          <cell r="C25">
            <v>27</v>
          </cell>
          <cell r="F25">
            <v>6</v>
          </cell>
          <cell r="G25">
            <v>33</v>
          </cell>
        </row>
        <row r="26">
          <cell r="A26" t="str">
            <v>藤枝市</v>
          </cell>
          <cell r="B26">
            <v>214</v>
          </cell>
          <cell r="C26">
            <v>29</v>
          </cell>
          <cell r="D26">
            <v>18</v>
          </cell>
          <cell r="F26">
            <v>14</v>
          </cell>
          <cell r="G26">
            <v>61</v>
          </cell>
        </row>
        <row r="27">
          <cell r="A27" t="str">
            <v>御殿場市</v>
          </cell>
          <cell r="B27">
            <v>215</v>
          </cell>
          <cell r="C27">
            <v>12</v>
          </cell>
          <cell r="D27">
            <v>6</v>
          </cell>
          <cell r="F27">
            <v>5</v>
          </cell>
          <cell r="G27">
            <v>23</v>
          </cell>
        </row>
        <row r="28">
          <cell r="A28" t="str">
            <v>袋井市</v>
          </cell>
          <cell r="B28">
            <v>216</v>
          </cell>
          <cell r="C28">
            <v>14</v>
          </cell>
          <cell r="D28">
            <v>12</v>
          </cell>
          <cell r="F28">
            <v>9</v>
          </cell>
          <cell r="G28">
            <v>35</v>
          </cell>
        </row>
        <row r="29">
          <cell r="A29" t="str">
            <v>下田市</v>
          </cell>
          <cell r="B29">
            <v>219</v>
          </cell>
          <cell r="C29">
            <v>3</v>
          </cell>
          <cell r="G29">
            <v>3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G30">
            <v>8</v>
          </cell>
        </row>
        <row r="31">
          <cell r="A31" t="str">
            <v>湖西市</v>
          </cell>
          <cell r="B31">
            <v>221</v>
          </cell>
          <cell r="C31">
            <v>14</v>
          </cell>
          <cell r="D31">
            <v>18</v>
          </cell>
          <cell r="F31">
            <v>1</v>
          </cell>
          <cell r="G31">
            <v>33</v>
          </cell>
        </row>
        <row r="32">
          <cell r="A32" t="str">
            <v>伊豆市</v>
          </cell>
          <cell r="B32">
            <v>222</v>
          </cell>
          <cell r="C32">
            <v>4</v>
          </cell>
          <cell r="G32">
            <v>4</v>
          </cell>
        </row>
        <row r="33">
          <cell r="A33" t="str">
            <v>御前崎市</v>
          </cell>
          <cell r="B33">
            <v>223</v>
          </cell>
          <cell r="C33">
            <v>6</v>
          </cell>
          <cell r="G33">
            <v>6</v>
          </cell>
        </row>
        <row r="34">
          <cell r="A34" t="str">
            <v>菊川市</v>
          </cell>
          <cell r="B34">
            <v>224</v>
          </cell>
          <cell r="C34">
            <v>10</v>
          </cell>
          <cell r="F34">
            <v>2</v>
          </cell>
          <cell r="G34">
            <v>12</v>
          </cell>
        </row>
        <row r="35">
          <cell r="A35" t="str">
            <v>伊豆の国市</v>
          </cell>
          <cell r="B35">
            <v>225</v>
          </cell>
          <cell r="C35">
            <v>2</v>
          </cell>
          <cell r="D35">
            <v>6</v>
          </cell>
          <cell r="G35">
            <v>8</v>
          </cell>
        </row>
        <row r="36">
          <cell r="A36" t="str">
            <v>牧之原市</v>
          </cell>
          <cell r="B36">
            <v>226</v>
          </cell>
          <cell r="C36">
            <v>5</v>
          </cell>
          <cell r="G36">
            <v>5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南伊豆町</v>
          </cell>
          <cell r="B38">
            <v>304</v>
          </cell>
          <cell r="C38">
            <v>1</v>
          </cell>
          <cell r="G38">
            <v>1</v>
          </cell>
        </row>
        <row r="39">
          <cell r="A39" t="str">
            <v>松崎町</v>
          </cell>
          <cell r="B39">
            <v>305</v>
          </cell>
          <cell r="C39">
            <v>3</v>
          </cell>
          <cell r="G39">
            <v>3</v>
          </cell>
        </row>
        <row r="40">
          <cell r="A40" t="str">
            <v>函南町</v>
          </cell>
          <cell r="B40">
            <v>325</v>
          </cell>
          <cell r="C40">
            <v>9</v>
          </cell>
          <cell r="G40">
            <v>9</v>
          </cell>
        </row>
        <row r="41">
          <cell r="A41" t="str">
            <v>清水町</v>
          </cell>
          <cell r="B41">
            <v>341</v>
          </cell>
          <cell r="C41">
            <v>5</v>
          </cell>
          <cell r="F41">
            <v>1</v>
          </cell>
          <cell r="G41">
            <v>6</v>
          </cell>
        </row>
        <row r="42">
          <cell r="A42" t="str">
            <v>長泉町</v>
          </cell>
          <cell r="B42">
            <v>342</v>
          </cell>
          <cell r="C42">
            <v>15</v>
          </cell>
          <cell r="D42">
            <v>26</v>
          </cell>
          <cell r="F42">
            <v>3</v>
          </cell>
          <cell r="G42">
            <v>44</v>
          </cell>
        </row>
        <row r="43">
          <cell r="A43" t="str">
            <v>小山町</v>
          </cell>
          <cell r="B43">
            <v>344</v>
          </cell>
          <cell r="C43">
            <v>3</v>
          </cell>
          <cell r="G43">
            <v>3</v>
          </cell>
        </row>
        <row r="44">
          <cell r="A44" t="str">
            <v>吉田町</v>
          </cell>
          <cell r="B44">
            <v>424</v>
          </cell>
          <cell r="C44">
            <v>15</v>
          </cell>
          <cell r="F44">
            <v>4</v>
          </cell>
          <cell r="G44">
            <v>19</v>
          </cell>
        </row>
        <row r="45">
          <cell r="A45" t="str">
            <v>森町</v>
          </cell>
          <cell r="B45">
            <v>461</v>
          </cell>
          <cell r="C45">
            <v>2</v>
          </cell>
          <cell r="F45">
            <v>3</v>
          </cell>
          <cell r="G45">
            <v>5</v>
          </cell>
        </row>
        <row r="46">
          <cell r="A46" t="str">
            <v>西伊豆町</v>
          </cell>
          <cell r="B46">
            <v>306</v>
          </cell>
          <cell r="C46">
            <v>1</v>
          </cell>
          <cell r="G46">
            <v>1</v>
          </cell>
        </row>
        <row r="47">
          <cell r="A47" t="str">
            <v/>
          </cell>
          <cell r="B47" t="str">
            <v>総計</v>
          </cell>
          <cell r="C47">
            <v>764</v>
          </cell>
          <cell r="D47">
            <v>585</v>
          </cell>
          <cell r="E47">
            <v>2</v>
          </cell>
          <cell r="F47">
            <v>224</v>
          </cell>
          <cell r="G47">
            <v>1575</v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93</v>
          </cell>
        </row>
        <row r="9">
          <cell r="A9" t="str">
            <v/>
          </cell>
          <cell r="B9" t="str">
            <v>総計</v>
          </cell>
          <cell r="C9">
            <v>93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48</v>
          </cell>
          <cell r="D6">
            <v>14</v>
          </cell>
          <cell r="F6">
            <v>19</v>
          </cell>
          <cell r="G6">
            <v>81</v>
          </cell>
        </row>
        <row r="7">
          <cell r="A7" t="str">
            <v>駿河区</v>
          </cell>
          <cell r="B7">
            <v>102</v>
          </cell>
          <cell r="C7">
            <v>38</v>
          </cell>
          <cell r="D7">
            <v>6</v>
          </cell>
          <cell r="F7">
            <v>23</v>
          </cell>
          <cell r="G7">
            <v>67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76</v>
          </cell>
          <cell r="E8">
            <v>1</v>
          </cell>
          <cell r="F8">
            <v>12</v>
          </cell>
          <cell r="G8">
            <v>132</v>
          </cell>
        </row>
        <row r="9">
          <cell r="A9" t="str">
            <v>中区</v>
          </cell>
          <cell r="B9">
            <v>131</v>
          </cell>
          <cell r="C9">
            <v>38</v>
          </cell>
          <cell r="D9">
            <v>26</v>
          </cell>
          <cell r="F9">
            <v>111</v>
          </cell>
          <cell r="G9">
            <v>175</v>
          </cell>
        </row>
        <row r="10">
          <cell r="A10" t="str">
            <v>東区</v>
          </cell>
          <cell r="B10">
            <v>132</v>
          </cell>
          <cell r="C10">
            <v>28</v>
          </cell>
          <cell r="D10">
            <v>28</v>
          </cell>
          <cell r="F10">
            <v>18</v>
          </cell>
          <cell r="G10">
            <v>74</v>
          </cell>
        </row>
        <row r="11">
          <cell r="A11" t="str">
            <v>西区</v>
          </cell>
          <cell r="B11">
            <v>133</v>
          </cell>
          <cell r="C11">
            <v>18</v>
          </cell>
          <cell r="G11">
            <v>18</v>
          </cell>
        </row>
        <row r="12">
          <cell r="A12" t="str">
            <v>南区</v>
          </cell>
          <cell r="B12">
            <v>134</v>
          </cell>
          <cell r="C12">
            <v>16</v>
          </cell>
          <cell r="D12">
            <v>14</v>
          </cell>
          <cell r="F12">
            <v>13</v>
          </cell>
          <cell r="G12">
            <v>43</v>
          </cell>
        </row>
        <row r="13">
          <cell r="A13" t="str">
            <v>北区</v>
          </cell>
          <cell r="B13">
            <v>135</v>
          </cell>
          <cell r="C13">
            <v>19</v>
          </cell>
          <cell r="D13">
            <v>40</v>
          </cell>
          <cell r="F13">
            <v>7</v>
          </cell>
          <cell r="G13">
            <v>66</v>
          </cell>
        </row>
        <row r="14">
          <cell r="A14" t="str">
            <v>浜北区</v>
          </cell>
          <cell r="B14">
            <v>136</v>
          </cell>
          <cell r="C14">
            <v>32</v>
          </cell>
          <cell r="D14">
            <v>10</v>
          </cell>
          <cell r="F14">
            <v>5</v>
          </cell>
          <cell r="G14">
            <v>47</v>
          </cell>
        </row>
        <row r="15">
          <cell r="A15" t="str">
            <v>天竜区</v>
          </cell>
          <cell r="B15">
            <v>137</v>
          </cell>
          <cell r="C15">
            <v>8</v>
          </cell>
          <cell r="F15">
            <v>3</v>
          </cell>
          <cell r="G15">
            <v>11</v>
          </cell>
        </row>
        <row r="16">
          <cell r="A16" t="str">
            <v>沼津市</v>
          </cell>
          <cell r="B16">
            <v>203</v>
          </cell>
          <cell r="C16">
            <v>39</v>
          </cell>
          <cell r="D16">
            <v>8</v>
          </cell>
          <cell r="F16">
            <v>14</v>
          </cell>
          <cell r="G16">
            <v>61</v>
          </cell>
        </row>
        <row r="17">
          <cell r="A17" t="str">
            <v>熱海市</v>
          </cell>
          <cell r="B17">
            <v>205</v>
          </cell>
          <cell r="C17">
            <v>5</v>
          </cell>
          <cell r="G17">
            <v>5</v>
          </cell>
        </row>
        <row r="18">
          <cell r="A18" t="str">
            <v>三島市</v>
          </cell>
          <cell r="B18">
            <v>206</v>
          </cell>
          <cell r="C18">
            <v>14</v>
          </cell>
          <cell r="F18">
            <v>7</v>
          </cell>
          <cell r="G18">
            <v>21</v>
          </cell>
        </row>
        <row r="19">
          <cell r="A19" t="str">
            <v>富士宮市</v>
          </cell>
          <cell r="B19">
            <v>207</v>
          </cell>
          <cell r="C19">
            <v>27</v>
          </cell>
          <cell r="D19">
            <v>28</v>
          </cell>
          <cell r="F19">
            <v>6</v>
          </cell>
          <cell r="G19">
            <v>61</v>
          </cell>
        </row>
        <row r="20">
          <cell r="A20" t="str">
            <v>伊東市</v>
          </cell>
          <cell r="B20">
            <v>208</v>
          </cell>
          <cell r="C20">
            <v>12</v>
          </cell>
          <cell r="F20">
            <v>1</v>
          </cell>
          <cell r="G20">
            <v>13</v>
          </cell>
        </row>
        <row r="21">
          <cell r="A21" t="str">
            <v>島田市</v>
          </cell>
          <cell r="B21">
            <v>209</v>
          </cell>
          <cell r="C21">
            <v>26</v>
          </cell>
          <cell r="F21">
            <v>4</v>
          </cell>
          <cell r="G21">
            <v>30</v>
          </cell>
        </row>
        <row r="22">
          <cell r="A22" t="str">
            <v>富士市</v>
          </cell>
          <cell r="B22">
            <v>210</v>
          </cell>
          <cell r="C22">
            <v>44</v>
          </cell>
          <cell r="E22">
            <v>1</v>
          </cell>
          <cell r="F22">
            <v>13</v>
          </cell>
          <cell r="G22">
            <v>58</v>
          </cell>
        </row>
        <row r="23">
          <cell r="A23" t="str">
            <v>磐田市</v>
          </cell>
          <cell r="B23">
            <v>211</v>
          </cell>
          <cell r="C23">
            <v>36</v>
          </cell>
          <cell r="D23">
            <v>22</v>
          </cell>
          <cell r="E23">
            <v>1</v>
          </cell>
          <cell r="F23">
            <v>5</v>
          </cell>
          <cell r="G23">
            <v>64</v>
          </cell>
        </row>
        <row r="24">
          <cell r="A24" t="str">
            <v>焼津市</v>
          </cell>
          <cell r="B24">
            <v>212</v>
          </cell>
          <cell r="C24">
            <v>38</v>
          </cell>
          <cell r="E24">
            <v>1</v>
          </cell>
          <cell r="F24">
            <v>10</v>
          </cell>
          <cell r="G24">
            <v>49</v>
          </cell>
        </row>
        <row r="25">
          <cell r="A25" t="str">
            <v>掛川市</v>
          </cell>
          <cell r="B25">
            <v>213</v>
          </cell>
          <cell r="C25">
            <v>23</v>
          </cell>
          <cell r="D25">
            <v>28</v>
          </cell>
          <cell r="F25">
            <v>5</v>
          </cell>
          <cell r="G25">
            <v>56</v>
          </cell>
        </row>
        <row r="26">
          <cell r="A26" t="str">
            <v>藤枝市</v>
          </cell>
          <cell r="B26">
            <v>214</v>
          </cell>
          <cell r="C26">
            <v>42</v>
          </cell>
          <cell r="D26">
            <v>49</v>
          </cell>
          <cell r="F26">
            <v>4</v>
          </cell>
          <cell r="G26">
            <v>95</v>
          </cell>
        </row>
        <row r="27">
          <cell r="A27" t="str">
            <v>御殿場市</v>
          </cell>
          <cell r="B27">
            <v>215</v>
          </cell>
          <cell r="C27">
            <v>10</v>
          </cell>
          <cell r="D27">
            <v>4</v>
          </cell>
          <cell r="F27">
            <v>9</v>
          </cell>
          <cell r="G27">
            <v>23</v>
          </cell>
        </row>
        <row r="28">
          <cell r="A28" t="str">
            <v>袋井市</v>
          </cell>
          <cell r="B28">
            <v>216</v>
          </cell>
          <cell r="C28">
            <v>21</v>
          </cell>
          <cell r="D28">
            <v>7</v>
          </cell>
          <cell r="F28">
            <v>7</v>
          </cell>
          <cell r="G28">
            <v>35</v>
          </cell>
        </row>
        <row r="29">
          <cell r="A29" t="str">
            <v>下田市</v>
          </cell>
          <cell r="B29">
            <v>219</v>
          </cell>
          <cell r="C29">
            <v>1</v>
          </cell>
          <cell r="G29">
            <v>1</v>
          </cell>
        </row>
        <row r="30">
          <cell r="A30" t="str">
            <v>裾野市</v>
          </cell>
          <cell r="B30">
            <v>220</v>
          </cell>
          <cell r="C30">
            <v>12</v>
          </cell>
          <cell r="D30">
            <v>11</v>
          </cell>
          <cell r="F30">
            <v>16</v>
          </cell>
          <cell r="G30">
            <v>39</v>
          </cell>
        </row>
        <row r="31">
          <cell r="A31" t="str">
            <v>湖西市</v>
          </cell>
          <cell r="B31">
            <v>221</v>
          </cell>
          <cell r="C31">
            <v>6</v>
          </cell>
          <cell r="D31">
            <v>4</v>
          </cell>
          <cell r="F31">
            <v>1</v>
          </cell>
          <cell r="G31">
            <v>11</v>
          </cell>
        </row>
        <row r="32">
          <cell r="A32" t="str">
            <v>伊豆市</v>
          </cell>
          <cell r="B32">
            <v>222</v>
          </cell>
          <cell r="C32">
            <v>5</v>
          </cell>
          <cell r="G32">
            <v>5</v>
          </cell>
        </row>
        <row r="33">
          <cell r="A33" t="str">
            <v>御前崎市</v>
          </cell>
          <cell r="B33">
            <v>223</v>
          </cell>
          <cell r="C33">
            <v>2</v>
          </cell>
          <cell r="G33">
            <v>2</v>
          </cell>
        </row>
        <row r="34">
          <cell r="A34" t="str">
            <v>菊川市</v>
          </cell>
          <cell r="B34">
            <v>224</v>
          </cell>
          <cell r="C34">
            <v>8</v>
          </cell>
          <cell r="F34">
            <v>2</v>
          </cell>
          <cell r="G34">
            <v>10</v>
          </cell>
        </row>
        <row r="35">
          <cell r="A35" t="str">
            <v>伊豆の国市</v>
          </cell>
          <cell r="B35">
            <v>225</v>
          </cell>
          <cell r="C35">
            <v>7</v>
          </cell>
          <cell r="F35">
            <v>2</v>
          </cell>
          <cell r="G35">
            <v>9</v>
          </cell>
        </row>
        <row r="36">
          <cell r="A36" t="str">
            <v>牧之原市</v>
          </cell>
          <cell r="B36">
            <v>226</v>
          </cell>
          <cell r="C36">
            <v>9</v>
          </cell>
          <cell r="E36">
            <v>1</v>
          </cell>
          <cell r="F36">
            <v>3</v>
          </cell>
          <cell r="G36">
            <v>13</v>
          </cell>
        </row>
        <row r="37">
          <cell r="A37" t="str">
            <v>河津町</v>
          </cell>
          <cell r="B37">
            <v>302</v>
          </cell>
          <cell r="C37">
            <v>1</v>
          </cell>
          <cell r="G37">
            <v>1</v>
          </cell>
        </row>
        <row r="38">
          <cell r="A38" t="str">
            <v>南伊豆町</v>
          </cell>
          <cell r="B38">
            <v>304</v>
          </cell>
          <cell r="C38">
            <v>1</v>
          </cell>
          <cell r="G38">
            <v>1</v>
          </cell>
        </row>
        <row r="39">
          <cell r="A39" t="str">
            <v>函南町</v>
          </cell>
          <cell r="B39">
            <v>325</v>
          </cell>
          <cell r="C39">
            <v>1</v>
          </cell>
          <cell r="F39">
            <v>1</v>
          </cell>
          <cell r="G39">
            <v>2</v>
          </cell>
        </row>
        <row r="40">
          <cell r="A40" t="str">
            <v>清水町</v>
          </cell>
          <cell r="B40">
            <v>341</v>
          </cell>
          <cell r="C40">
            <v>3</v>
          </cell>
          <cell r="F40">
            <v>5</v>
          </cell>
          <cell r="G40">
            <v>8</v>
          </cell>
        </row>
        <row r="41">
          <cell r="A41" t="str">
            <v>長泉町</v>
          </cell>
          <cell r="B41">
            <v>342</v>
          </cell>
          <cell r="C41">
            <v>8</v>
          </cell>
          <cell r="F41">
            <v>5</v>
          </cell>
          <cell r="G41">
            <v>13</v>
          </cell>
        </row>
        <row r="42">
          <cell r="A42" t="str">
            <v>小山町</v>
          </cell>
          <cell r="B42">
            <v>344</v>
          </cell>
          <cell r="C42">
            <v>1</v>
          </cell>
          <cell r="G42">
            <v>1</v>
          </cell>
        </row>
        <row r="43">
          <cell r="A43" t="str">
            <v>吉田町</v>
          </cell>
          <cell r="B43">
            <v>424</v>
          </cell>
          <cell r="C43">
            <v>5</v>
          </cell>
          <cell r="E43">
            <v>1</v>
          </cell>
          <cell r="G43">
            <v>6</v>
          </cell>
        </row>
        <row r="44">
          <cell r="A44" t="str">
            <v>森町</v>
          </cell>
          <cell r="B44">
            <v>461</v>
          </cell>
          <cell r="C44">
            <v>3</v>
          </cell>
          <cell r="G44">
            <v>3</v>
          </cell>
        </row>
        <row r="45">
          <cell r="A45" t="str">
            <v>西伊豆町</v>
          </cell>
          <cell r="B45">
            <v>306</v>
          </cell>
          <cell r="C45">
            <v>2</v>
          </cell>
          <cell r="G45">
            <v>2</v>
          </cell>
        </row>
        <row r="46">
          <cell r="A46" t="str">
            <v/>
          </cell>
          <cell r="B46" t="str">
            <v>総計</v>
          </cell>
          <cell r="C46">
            <v>700</v>
          </cell>
          <cell r="D46">
            <v>375</v>
          </cell>
          <cell r="E46">
            <v>6</v>
          </cell>
          <cell r="F46">
            <v>331</v>
          </cell>
          <cell r="G46">
            <v>1412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7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40</v>
          </cell>
        </row>
        <row r="9">
          <cell r="A9" t="str">
            <v/>
          </cell>
          <cell r="B9" t="str">
            <v>総計</v>
          </cell>
          <cell r="C9">
            <v>40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38</v>
          </cell>
          <cell r="D6">
            <v>28</v>
          </cell>
          <cell r="F6">
            <v>48</v>
          </cell>
          <cell r="G6">
            <v>114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62</v>
          </cell>
          <cell r="F7">
            <v>21</v>
          </cell>
          <cell r="G7">
            <v>117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8</v>
          </cell>
          <cell r="F8">
            <v>9</v>
          </cell>
          <cell r="G8">
            <v>60</v>
          </cell>
        </row>
        <row r="9">
          <cell r="A9" t="str">
            <v>沼津市</v>
          </cell>
          <cell r="B9">
            <v>203</v>
          </cell>
          <cell r="C9">
            <v>26</v>
          </cell>
          <cell r="D9">
            <v>72</v>
          </cell>
          <cell r="F9">
            <v>13</v>
          </cell>
          <cell r="G9">
            <v>111</v>
          </cell>
        </row>
        <row r="10">
          <cell r="A10" t="str">
            <v>熱海市</v>
          </cell>
          <cell r="B10">
            <v>205</v>
          </cell>
          <cell r="C10">
            <v>1</v>
          </cell>
          <cell r="G10">
            <v>1</v>
          </cell>
        </row>
        <row r="11">
          <cell r="A11" t="str">
            <v>三島市</v>
          </cell>
          <cell r="B11">
            <v>206</v>
          </cell>
          <cell r="C11">
            <v>15</v>
          </cell>
          <cell r="D11">
            <v>38</v>
          </cell>
          <cell r="F11">
            <v>4</v>
          </cell>
          <cell r="G11">
            <v>57</v>
          </cell>
        </row>
        <row r="12">
          <cell r="A12" t="str">
            <v>富士宮市</v>
          </cell>
          <cell r="B12">
            <v>207</v>
          </cell>
          <cell r="C12">
            <v>24</v>
          </cell>
          <cell r="D12">
            <v>16</v>
          </cell>
          <cell r="F12">
            <v>8</v>
          </cell>
          <cell r="G12">
            <v>48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F13">
            <v>3</v>
          </cell>
          <cell r="G13">
            <v>10</v>
          </cell>
        </row>
        <row r="14">
          <cell r="A14" t="str">
            <v>島田市</v>
          </cell>
          <cell r="B14">
            <v>209</v>
          </cell>
          <cell r="C14">
            <v>36</v>
          </cell>
          <cell r="F14">
            <v>12</v>
          </cell>
          <cell r="G14">
            <v>48</v>
          </cell>
        </row>
        <row r="15">
          <cell r="A15" t="str">
            <v>富士市</v>
          </cell>
          <cell r="B15">
            <v>210</v>
          </cell>
          <cell r="C15">
            <v>60</v>
          </cell>
          <cell r="D15">
            <v>38</v>
          </cell>
          <cell r="F15">
            <v>15</v>
          </cell>
          <cell r="G15">
            <v>113</v>
          </cell>
        </row>
        <row r="16">
          <cell r="A16" t="str">
            <v>磐田市</v>
          </cell>
          <cell r="B16">
            <v>211</v>
          </cell>
          <cell r="C16">
            <v>39</v>
          </cell>
          <cell r="D16">
            <v>46</v>
          </cell>
          <cell r="F16">
            <v>8</v>
          </cell>
          <cell r="G16">
            <v>93</v>
          </cell>
        </row>
        <row r="17">
          <cell r="A17" t="str">
            <v>焼津市</v>
          </cell>
          <cell r="B17">
            <v>212</v>
          </cell>
          <cell r="C17">
            <v>30</v>
          </cell>
          <cell r="D17">
            <v>38</v>
          </cell>
          <cell r="F17">
            <v>12</v>
          </cell>
          <cell r="G17">
            <v>80</v>
          </cell>
        </row>
        <row r="18">
          <cell r="A18" t="str">
            <v>掛川市</v>
          </cell>
          <cell r="B18">
            <v>213</v>
          </cell>
          <cell r="C18">
            <v>33</v>
          </cell>
          <cell r="D18">
            <v>7</v>
          </cell>
          <cell r="F18">
            <v>6</v>
          </cell>
          <cell r="G18">
            <v>46</v>
          </cell>
        </row>
        <row r="19">
          <cell r="A19" t="str">
            <v>藤枝市</v>
          </cell>
          <cell r="B19">
            <v>214</v>
          </cell>
          <cell r="C19">
            <v>32</v>
          </cell>
          <cell r="D19">
            <v>26</v>
          </cell>
          <cell r="F19">
            <v>2</v>
          </cell>
          <cell r="G19">
            <v>60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4</v>
          </cell>
          <cell r="E20">
            <v>1</v>
          </cell>
          <cell r="F20">
            <v>8</v>
          </cell>
          <cell r="G20">
            <v>35</v>
          </cell>
        </row>
        <row r="21">
          <cell r="A21" t="str">
            <v>袋井市</v>
          </cell>
          <cell r="B21">
            <v>216</v>
          </cell>
          <cell r="C21">
            <v>22</v>
          </cell>
          <cell r="D21">
            <v>16</v>
          </cell>
          <cell r="F21">
            <v>6</v>
          </cell>
          <cell r="G21">
            <v>44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E22">
            <v>1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7</v>
          </cell>
          <cell r="D23">
            <v>12</v>
          </cell>
          <cell r="F23">
            <v>12</v>
          </cell>
          <cell r="G23">
            <v>31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12</v>
          </cell>
          <cell r="F24">
            <v>3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4</v>
          </cell>
          <cell r="G26">
            <v>4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F27">
            <v>5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14</v>
          </cell>
          <cell r="F28">
            <v>8</v>
          </cell>
          <cell r="G28">
            <v>22</v>
          </cell>
        </row>
        <row r="29">
          <cell r="A29" t="str">
            <v>牧之原市</v>
          </cell>
          <cell r="B29">
            <v>226</v>
          </cell>
          <cell r="C29">
            <v>3</v>
          </cell>
          <cell r="F29">
            <v>4</v>
          </cell>
          <cell r="G29">
            <v>7</v>
          </cell>
        </row>
        <row r="30">
          <cell r="A30" t="str">
            <v>函南町</v>
          </cell>
          <cell r="B30">
            <v>325</v>
          </cell>
          <cell r="C30">
            <v>4</v>
          </cell>
          <cell r="F30">
            <v>6</v>
          </cell>
          <cell r="G30">
            <v>10</v>
          </cell>
        </row>
        <row r="31">
          <cell r="A31" t="str">
            <v>清水町</v>
          </cell>
          <cell r="B31">
            <v>341</v>
          </cell>
          <cell r="C31">
            <v>6</v>
          </cell>
          <cell r="F31">
            <v>3</v>
          </cell>
          <cell r="G31">
            <v>9</v>
          </cell>
        </row>
        <row r="32">
          <cell r="A32" t="str">
            <v>長泉町</v>
          </cell>
          <cell r="B32">
            <v>342</v>
          </cell>
          <cell r="C32">
            <v>8</v>
          </cell>
          <cell r="D32">
            <v>30</v>
          </cell>
          <cell r="F32">
            <v>4</v>
          </cell>
          <cell r="G32">
            <v>42</v>
          </cell>
        </row>
        <row r="33">
          <cell r="A33" t="str">
            <v>小山町</v>
          </cell>
          <cell r="B33">
            <v>344</v>
          </cell>
          <cell r="C33">
            <v>5</v>
          </cell>
          <cell r="G33">
            <v>5</v>
          </cell>
        </row>
        <row r="34">
          <cell r="A34" t="str">
            <v>吉田町</v>
          </cell>
          <cell r="B34">
            <v>424</v>
          </cell>
          <cell r="C34">
            <v>1</v>
          </cell>
          <cell r="F34">
            <v>2</v>
          </cell>
          <cell r="G34">
            <v>3</v>
          </cell>
        </row>
        <row r="35">
          <cell r="A35" t="str">
            <v>森町</v>
          </cell>
          <cell r="B35">
            <v>461</v>
          </cell>
          <cell r="C35">
            <v>7</v>
          </cell>
          <cell r="F35">
            <v>2</v>
          </cell>
          <cell r="G35">
            <v>9</v>
          </cell>
        </row>
        <row r="36">
          <cell r="A36" t="str">
            <v>中央区</v>
          </cell>
          <cell r="B36">
            <v>138</v>
          </cell>
          <cell r="C36">
            <v>157</v>
          </cell>
          <cell r="D36">
            <v>116</v>
          </cell>
          <cell r="E36">
            <v>2</v>
          </cell>
          <cell r="F36">
            <v>66</v>
          </cell>
          <cell r="G36">
            <v>341</v>
          </cell>
        </row>
        <row r="37">
          <cell r="A37" t="str">
            <v>浜名区</v>
          </cell>
          <cell r="B37">
            <v>139</v>
          </cell>
          <cell r="C37">
            <v>36</v>
          </cell>
          <cell r="D37">
            <v>16</v>
          </cell>
          <cell r="E37">
            <v>2</v>
          </cell>
          <cell r="F37">
            <v>11</v>
          </cell>
          <cell r="G37">
            <v>65</v>
          </cell>
        </row>
        <row r="38">
          <cell r="A38" t="str">
            <v>天竜区</v>
          </cell>
          <cell r="B38">
            <v>140</v>
          </cell>
          <cell r="C38">
            <v>5</v>
          </cell>
          <cell r="D38">
            <v>24</v>
          </cell>
          <cell r="F38">
            <v>1</v>
          </cell>
          <cell r="G38">
            <v>30</v>
          </cell>
        </row>
        <row r="39">
          <cell r="A39" t="str">
            <v>東伊豆町</v>
          </cell>
          <cell r="B39">
            <v>301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745</v>
          </cell>
          <cell r="D40">
            <v>609</v>
          </cell>
          <cell r="E40">
            <v>6</v>
          </cell>
          <cell r="F40">
            <v>302</v>
          </cell>
          <cell r="G40">
            <v>1662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6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40</v>
          </cell>
          <cell r="D6">
            <v>82</v>
          </cell>
          <cell r="E6">
            <v>1</v>
          </cell>
          <cell r="F6">
            <v>12</v>
          </cell>
          <cell r="G6">
            <v>135</v>
          </cell>
        </row>
        <row r="7">
          <cell r="A7" t="str">
            <v>駿河区</v>
          </cell>
          <cell r="B7">
            <v>102</v>
          </cell>
          <cell r="C7">
            <v>43</v>
          </cell>
          <cell r="D7">
            <v>32</v>
          </cell>
          <cell r="E7">
            <v>1</v>
          </cell>
          <cell r="F7">
            <v>13</v>
          </cell>
          <cell r="G7">
            <v>89</v>
          </cell>
        </row>
        <row r="8">
          <cell r="A8" t="str">
            <v>清水区</v>
          </cell>
          <cell r="B8">
            <v>103</v>
          </cell>
          <cell r="C8">
            <v>35</v>
          </cell>
          <cell r="D8">
            <v>12</v>
          </cell>
          <cell r="F8">
            <v>14</v>
          </cell>
          <cell r="G8">
            <v>61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133</v>
          </cell>
          <cell r="E9">
            <v>1</v>
          </cell>
          <cell r="F9">
            <v>11</v>
          </cell>
          <cell r="G9">
            <v>169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G10">
            <v>5</v>
          </cell>
        </row>
        <row r="11">
          <cell r="A11" t="str">
            <v>三島市</v>
          </cell>
          <cell r="B11">
            <v>206</v>
          </cell>
          <cell r="C11">
            <v>17</v>
          </cell>
          <cell r="D11">
            <v>40</v>
          </cell>
          <cell r="F11">
            <v>4</v>
          </cell>
          <cell r="G11">
            <v>61</v>
          </cell>
        </row>
        <row r="12">
          <cell r="A12" t="str">
            <v>富士宮市</v>
          </cell>
          <cell r="B12">
            <v>207</v>
          </cell>
          <cell r="C12">
            <v>23</v>
          </cell>
          <cell r="F12">
            <v>24</v>
          </cell>
          <cell r="G12">
            <v>47</v>
          </cell>
        </row>
        <row r="13">
          <cell r="A13" t="str">
            <v>伊東市</v>
          </cell>
          <cell r="B13">
            <v>208</v>
          </cell>
          <cell r="C13">
            <v>6</v>
          </cell>
          <cell r="F13">
            <v>1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15</v>
          </cell>
          <cell r="F14">
            <v>7</v>
          </cell>
          <cell r="G14">
            <v>22</v>
          </cell>
        </row>
        <row r="15">
          <cell r="A15" t="str">
            <v>富士市</v>
          </cell>
          <cell r="B15">
            <v>210</v>
          </cell>
          <cell r="C15">
            <v>29</v>
          </cell>
          <cell r="D15">
            <v>58</v>
          </cell>
          <cell r="E15">
            <v>1</v>
          </cell>
          <cell r="F15">
            <v>4</v>
          </cell>
          <cell r="G15">
            <v>92</v>
          </cell>
        </row>
        <row r="16">
          <cell r="A16" t="str">
            <v>磐田市</v>
          </cell>
          <cell r="B16">
            <v>211</v>
          </cell>
          <cell r="C16">
            <v>35</v>
          </cell>
          <cell r="D16">
            <v>42</v>
          </cell>
          <cell r="F16">
            <v>12</v>
          </cell>
          <cell r="G16">
            <v>89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24</v>
          </cell>
          <cell r="F17">
            <v>10</v>
          </cell>
          <cell r="G17">
            <v>67</v>
          </cell>
        </row>
        <row r="18">
          <cell r="A18" t="str">
            <v>掛川市</v>
          </cell>
          <cell r="B18">
            <v>213</v>
          </cell>
          <cell r="C18">
            <v>24</v>
          </cell>
          <cell r="F18">
            <v>8</v>
          </cell>
          <cell r="G18">
            <v>32</v>
          </cell>
        </row>
        <row r="19">
          <cell r="A19" t="str">
            <v>藤枝市</v>
          </cell>
          <cell r="B19">
            <v>214</v>
          </cell>
          <cell r="C19">
            <v>20</v>
          </cell>
          <cell r="D19">
            <v>14</v>
          </cell>
          <cell r="F19">
            <v>3</v>
          </cell>
          <cell r="G19">
            <v>37</v>
          </cell>
        </row>
        <row r="20">
          <cell r="A20" t="str">
            <v>御殿場市</v>
          </cell>
          <cell r="B20">
            <v>215</v>
          </cell>
          <cell r="C20">
            <v>4</v>
          </cell>
          <cell r="D20">
            <v>21</v>
          </cell>
          <cell r="G20">
            <v>25</v>
          </cell>
        </row>
        <row r="21">
          <cell r="A21" t="str">
            <v>袋井市</v>
          </cell>
          <cell r="B21">
            <v>216</v>
          </cell>
          <cell r="C21">
            <v>15</v>
          </cell>
          <cell r="D21">
            <v>8</v>
          </cell>
          <cell r="F21">
            <v>12</v>
          </cell>
          <cell r="G21">
            <v>35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12</v>
          </cell>
          <cell r="F23">
            <v>1</v>
          </cell>
          <cell r="G23">
            <v>13</v>
          </cell>
        </row>
        <row r="24">
          <cell r="A24" t="str">
            <v>湖西市</v>
          </cell>
          <cell r="B24">
            <v>221</v>
          </cell>
          <cell r="C24">
            <v>5</v>
          </cell>
          <cell r="D24">
            <v>26</v>
          </cell>
          <cell r="E24">
            <v>1</v>
          </cell>
          <cell r="F24">
            <v>3</v>
          </cell>
          <cell r="G24">
            <v>35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F25">
            <v>1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2</v>
          </cell>
          <cell r="G27">
            <v>2</v>
          </cell>
        </row>
        <row r="28">
          <cell r="A28" t="str">
            <v>伊豆の国市</v>
          </cell>
          <cell r="B28">
            <v>225</v>
          </cell>
          <cell r="C28">
            <v>4</v>
          </cell>
          <cell r="D28">
            <v>10</v>
          </cell>
          <cell r="F28">
            <v>1</v>
          </cell>
          <cell r="G28">
            <v>15</v>
          </cell>
        </row>
        <row r="29">
          <cell r="A29" t="str">
            <v>牧之原市</v>
          </cell>
          <cell r="B29">
            <v>226</v>
          </cell>
          <cell r="C29">
            <v>12</v>
          </cell>
          <cell r="G29">
            <v>12</v>
          </cell>
        </row>
        <row r="30">
          <cell r="A30" t="str">
            <v>河津町</v>
          </cell>
          <cell r="B30">
            <v>302</v>
          </cell>
          <cell r="F30">
            <v>2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2</v>
          </cell>
          <cell r="F32">
            <v>6</v>
          </cell>
          <cell r="G32">
            <v>8</v>
          </cell>
        </row>
        <row r="33">
          <cell r="A33" t="str">
            <v>清水町</v>
          </cell>
          <cell r="B33">
            <v>341</v>
          </cell>
          <cell r="C33">
            <v>4</v>
          </cell>
          <cell r="F33">
            <v>12</v>
          </cell>
          <cell r="G33">
            <v>16</v>
          </cell>
        </row>
        <row r="34">
          <cell r="A34" t="str">
            <v>長泉町</v>
          </cell>
          <cell r="B34">
            <v>342</v>
          </cell>
          <cell r="C34">
            <v>12</v>
          </cell>
          <cell r="G34">
            <v>12</v>
          </cell>
        </row>
        <row r="35">
          <cell r="A35" t="str">
            <v>小山町</v>
          </cell>
          <cell r="B35">
            <v>344</v>
          </cell>
          <cell r="F35">
            <v>2</v>
          </cell>
          <cell r="G35">
            <v>2</v>
          </cell>
        </row>
        <row r="36">
          <cell r="A36" t="str">
            <v>吉田町</v>
          </cell>
          <cell r="B36">
            <v>424</v>
          </cell>
          <cell r="C36">
            <v>2</v>
          </cell>
          <cell r="F36">
            <v>5</v>
          </cell>
          <cell r="G36">
            <v>7</v>
          </cell>
        </row>
        <row r="37">
          <cell r="A37" t="str">
            <v>森町</v>
          </cell>
          <cell r="B37">
            <v>461</v>
          </cell>
          <cell r="C37">
            <v>2</v>
          </cell>
          <cell r="F37">
            <v>1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90</v>
          </cell>
          <cell r="D38">
            <v>82</v>
          </cell>
          <cell r="E38">
            <v>1</v>
          </cell>
          <cell r="F38">
            <v>24</v>
          </cell>
          <cell r="G38">
            <v>197</v>
          </cell>
        </row>
        <row r="39">
          <cell r="A39" t="str">
            <v>浜名区</v>
          </cell>
          <cell r="B39">
            <v>139</v>
          </cell>
          <cell r="C39">
            <v>27</v>
          </cell>
          <cell r="D39">
            <v>20</v>
          </cell>
          <cell r="F39">
            <v>2</v>
          </cell>
          <cell r="G39">
            <v>49</v>
          </cell>
        </row>
        <row r="40">
          <cell r="A40" t="str">
            <v>天竜区</v>
          </cell>
          <cell r="B40">
            <v>140</v>
          </cell>
          <cell r="C40">
            <v>3</v>
          </cell>
          <cell r="F40">
            <v>1</v>
          </cell>
          <cell r="G40">
            <v>4</v>
          </cell>
        </row>
        <row r="41">
          <cell r="A41" t="str">
            <v>川根本町</v>
          </cell>
          <cell r="B41">
            <v>429</v>
          </cell>
          <cell r="C41">
            <v>2</v>
          </cell>
          <cell r="G41">
            <v>2</v>
          </cell>
        </row>
        <row r="42">
          <cell r="A42" t="str">
            <v/>
          </cell>
          <cell r="B42" t="str">
            <v>総計</v>
          </cell>
          <cell r="C42">
            <v>558</v>
          </cell>
          <cell r="D42">
            <v>604</v>
          </cell>
          <cell r="E42">
            <v>6</v>
          </cell>
          <cell r="F42">
            <v>196</v>
          </cell>
          <cell r="G42">
            <v>1364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5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21</v>
          </cell>
        </row>
        <row r="9">
          <cell r="A9" t="str">
            <v/>
          </cell>
          <cell r="B9" t="str">
            <v>総計</v>
          </cell>
          <cell r="C9">
            <v>21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29</v>
          </cell>
          <cell r="D6">
            <v>18</v>
          </cell>
          <cell r="F6">
            <v>7</v>
          </cell>
          <cell r="G6">
            <v>54</v>
          </cell>
        </row>
        <row r="7">
          <cell r="A7" t="str">
            <v>駿河区</v>
          </cell>
          <cell r="B7">
            <v>102</v>
          </cell>
          <cell r="C7">
            <v>25</v>
          </cell>
          <cell r="D7">
            <v>26</v>
          </cell>
          <cell r="F7">
            <v>22</v>
          </cell>
          <cell r="G7">
            <v>73</v>
          </cell>
        </row>
        <row r="8">
          <cell r="A8" t="str">
            <v>清水区</v>
          </cell>
          <cell r="B8">
            <v>103</v>
          </cell>
          <cell r="C8">
            <v>31</v>
          </cell>
          <cell r="D8">
            <v>6</v>
          </cell>
          <cell r="F8">
            <v>25</v>
          </cell>
          <cell r="G8">
            <v>62</v>
          </cell>
        </row>
        <row r="9">
          <cell r="A9" t="str">
            <v>沼津市</v>
          </cell>
          <cell r="B9">
            <v>203</v>
          </cell>
          <cell r="C9">
            <v>23</v>
          </cell>
          <cell r="D9">
            <v>85</v>
          </cell>
          <cell r="F9">
            <v>23</v>
          </cell>
          <cell r="G9">
            <v>131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10</v>
          </cell>
          <cell r="D11">
            <v>2</v>
          </cell>
          <cell r="F11">
            <v>6</v>
          </cell>
          <cell r="G11">
            <v>18</v>
          </cell>
        </row>
        <row r="12">
          <cell r="A12" t="str">
            <v>富士宮市</v>
          </cell>
          <cell r="B12">
            <v>207</v>
          </cell>
          <cell r="C12">
            <v>20</v>
          </cell>
          <cell r="F12">
            <v>5</v>
          </cell>
          <cell r="G12">
            <v>25</v>
          </cell>
        </row>
        <row r="13">
          <cell r="A13" t="str">
            <v>伊東市</v>
          </cell>
          <cell r="B13">
            <v>208</v>
          </cell>
          <cell r="C13">
            <v>3</v>
          </cell>
          <cell r="E13">
            <v>1</v>
          </cell>
          <cell r="F13">
            <v>3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12</v>
          </cell>
          <cell r="F14">
            <v>9</v>
          </cell>
          <cell r="G14">
            <v>21</v>
          </cell>
        </row>
        <row r="15">
          <cell r="A15" t="str">
            <v>富士市</v>
          </cell>
          <cell r="B15">
            <v>210</v>
          </cell>
          <cell r="C15">
            <v>29</v>
          </cell>
          <cell r="D15">
            <v>10</v>
          </cell>
          <cell r="E15">
            <v>1</v>
          </cell>
          <cell r="F15">
            <v>10</v>
          </cell>
          <cell r="G15">
            <v>50</v>
          </cell>
        </row>
        <row r="16">
          <cell r="A16" t="str">
            <v>磐田市</v>
          </cell>
          <cell r="B16">
            <v>211</v>
          </cell>
          <cell r="C16">
            <v>24</v>
          </cell>
          <cell r="F16">
            <v>23</v>
          </cell>
          <cell r="G16">
            <v>47</v>
          </cell>
        </row>
        <row r="17">
          <cell r="A17" t="str">
            <v>焼津市</v>
          </cell>
          <cell r="B17">
            <v>212</v>
          </cell>
          <cell r="C17">
            <v>19</v>
          </cell>
          <cell r="D17">
            <v>10</v>
          </cell>
          <cell r="G17">
            <v>29</v>
          </cell>
        </row>
        <row r="18">
          <cell r="A18" t="str">
            <v>掛川市</v>
          </cell>
          <cell r="B18">
            <v>213</v>
          </cell>
          <cell r="C18">
            <v>21</v>
          </cell>
          <cell r="E18">
            <v>2</v>
          </cell>
          <cell r="F18">
            <v>8</v>
          </cell>
          <cell r="G18">
            <v>31</v>
          </cell>
        </row>
        <row r="19">
          <cell r="A19" t="str">
            <v>藤枝市</v>
          </cell>
          <cell r="B19">
            <v>214</v>
          </cell>
          <cell r="C19">
            <v>20</v>
          </cell>
          <cell r="D19">
            <v>8</v>
          </cell>
          <cell r="F19">
            <v>2</v>
          </cell>
          <cell r="G19">
            <v>30</v>
          </cell>
        </row>
        <row r="20">
          <cell r="A20" t="str">
            <v>御殿場市</v>
          </cell>
          <cell r="B20">
            <v>215</v>
          </cell>
          <cell r="C20">
            <v>11</v>
          </cell>
          <cell r="D20">
            <v>10</v>
          </cell>
          <cell r="F20">
            <v>8</v>
          </cell>
          <cell r="G20">
            <v>29</v>
          </cell>
        </row>
        <row r="21">
          <cell r="A21" t="str">
            <v>袋井市</v>
          </cell>
          <cell r="B21">
            <v>216</v>
          </cell>
          <cell r="C21">
            <v>25</v>
          </cell>
          <cell r="D21">
            <v>20</v>
          </cell>
          <cell r="F21">
            <v>9</v>
          </cell>
          <cell r="G21">
            <v>54</v>
          </cell>
        </row>
        <row r="22">
          <cell r="A22" t="str">
            <v>裾野市</v>
          </cell>
          <cell r="B22">
            <v>220</v>
          </cell>
          <cell r="C22">
            <v>19</v>
          </cell>
          <cell r="F22">
            <v>6</v>
          </cell>
          <cell r="G22">
            <v>25</v>
          </cell>
        </row>
        <row r="23">
          <cell r="A23" t="str">
            <v>湖西市</v>
          </cell>
          <cell r="B23">
            <v>221</v>
          </cell>
          <cell r="C23">
            <v>8</v>
          </cell>
          <cell r="D23">
            <v>10</v>
          </cell>
          <cell r="F23">
            <v>2</v>
          </cell>
          <cell r="G23">
            <v>20</v>
          </cell>
        </row>
        <row r="24">
          <cell r="A24" t="str">
            <v>伊豆市</v>
          </cell>
          <cell r="B24">
            <v>222</v>
          </cell>
          <cell r="C24">
            <v>3</v>
          </cell>
          <cell r="G24">
            <v>3</v>
          </cell>
        </row>
        <row r="25">
          <cell r="A25" t="str">
            <v>御前崎市</v>
          </cell>
          <cell r="B25">
            <v>223</v>
          </cell>
          <cell r="C25">
            <v>2</v>
          </cell>
          <cell r="F25">
            <v>1</v>
          </cell>
          <cell r="G25">
            <v>3</v>
          </cell>
        </row>
        <row r="26">
          <cell r="A26" t="str">
            <v>菊川市</v>
          </cell>
          <cell r="B26">
            <v>224</v>
          </cell>
          <cell r="C26">
            <v>4</v>
          </cell>
          <cell r="F26">
            <v>2</v>
          </cell>
          <cell r="G26">
            <v>6</v>
          </cell>
        </row>
        <row r="27">
          <cell r="A27" t="str">
            <v>伊豆の国市</v>
          </cell>
          <cell r="B27">
            <v>225</v>
          </cell>
          <cell r="C27">
            <v>2</v>
          </cell>
          <cell r="F27">
            <v>1</v>
          </cell>
          <cell r="G27">
            <v>3</v>
          </cell>
        </row>
        <row r="28">
          <cell r="A28" t="str">
            <v>牧之原市</v>
          </cell>
          <cell r="B28">
            <v>226</v>
          </cell>
          <cell r="C28">
            <v>6</v>
          </cell>
          <cell r="G28">
            <v>6</v>
          </cell>
        </row>
        <row r="29">
          <cell r="A29" t="str">
            <v>南伊豆町</v>
          </cell>
          <cell r="B29">
            <v>304</v>
          </cell>
          <cell r="C29">
            <v>2</v>
          </cell>
          <cell r="G29">
            <v>2</v>
          </cell>
        </row>
        <row r="30">
          <cell r="A30" t="str">
            <v>函南町</v>
          </cell>
          <cell r="B30">
            <v>325</v>
          </cell>
          <cell r="C30">
            <v>4</v>
          </cell>
          <cell r="G30">
            <v>4</v>
          </cell>
        </row>
        <row r="31">
          <cell r="A31" t="str">
            <v>清水町</v>
          </cell>
          <cell r="B31">
            <v>341</v>
          </cell>
          <cell r="C31">
            <v>2</v>
          </cell>
          <cell r="F31">
            <v>5</v>
          </cell>
          <cell r="G31">
            <v>7</v>
          </cell>
        </row>
        <row r="32">
          <cell r="A32" t="str">
            <v>長泉町</v>
          </cell>
          <cell r="B32">
            <v>342</v>
          </cell>
          <cell r="C32">
            <v>10</v>
          </cell>
          <cell r="D32">
            <v>12</v>
          </cell>
          <cell r="G32">
            <v>22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E33">
            <v>1</v>
          </cell>
          <cell r="G33">
            <v>5</v>
          </cell>
        </row>
        <row r="34">
          <cell r="A34" t="str">
            <v>吉田町</v>
          </cell>
          <cell r="B34">
            <v>424</v>
          </cell>
          <cell r="C34">
            <v>4</v>
          </cell>
          <cell r="F34">
            <v>1</v>
          </cell>
          <cell r="G34">
            <v>5</v>
          </cell>
        </row>
        <row r="35">
          <cell r="A35" t="str">
            <v>森町</v>
          </cell>
          <cell r="B35">
            <v>461</v>
          </cell>
          <cell r="C35">
            <v>1</v>
          </cell>
          <cell r="F35">
            <v>3</v>
          </cell>
          <cell r="G35">
            <v>4</v>
          </cell>
        </row>
        <row r="36">
          <cell r="A36" t="str">
            <v>中央区</v>
          </cell>
          <cell r="B36">
            <v>138</v>
          </cell>
          <cell r="C36">
            <v>150</v>
          </cell>
          <cell r="D36">
            <v>132</v>
          </cell>
          <cell r="E36">
            <v>4</v>
          </cell>
          <cell r="F36">
            <v>55</v>
          </cell>
          <cell r="G36">
            <v>341</v>
          </cell>
        </row>
        <row r="37">
          <cell r="A37" t="str">
            <v>浜名区</v>
          </cell>
          <cell r="B37">
            <v>139</v>
          </cell>
          <cell r="C37">
            <v>32</v>
          </cell>
          <cell r="D37">
            <v>14</v>
          </cell>
          <cell r="F37">
            <v>6</v>
          </cell>
          <cell r="G37">
            <v>52</v>
          </cell>
        </row>
        <row r="38">
          <cell r="A38" t="str">
            <v>天竜区</v>
          </cell>
          <cell r="B38">
            <v>140</v>
          </cell>
          <cell r="C38">
            <v>1</v>
          </cell>
          <cell r="G38">
            <v>1</v>
          </cell>
        </row>
        <row r="39">
          <cell r="A39" t="str">
            <v>東伊豆町</v>
          </cell>
          <cell r="B39">
            <v>301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560</v>
          </cell>
          <cell r="D40">
            <v>363</v>
          </cell>
          <cell r="E40">
            <v>9</v>
          </cell>
          <cell r="F40">
            <v>242</v>
          </cell>
          <cell r="G40">
            <v>1174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4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70</v>
          </cell>
        </row>
        <row r="9">
          <cell r="A9" t="str">
            <v>袋井市</v>
          </cell>
          <cell r="B9">
            <v>216</v>
          </cell>
          <cell r="C9">
            <v>9</v>
          </cell>
        </row>
        <row r="10">
          <cell r="A10" t="str">
            <v>菊川市</v>
          </cell>
          <cell r="B10">
            <v>224</v>
          </cell>
          <cell r="C10">
            <v>55</v>
          </cell>
        </row>
        <row r="11">
          <cell r="A11" t="str">
            <v>中央区</v>
          </cell>
          <cell r="B11">
            <v>138</v>
          </cell>
          <cell r="C11">
            <v>9</v>
          </cell>
        </row>
        <row r="12">
          <cell r="A12" t="str">
            <v/>
          </cell>
          <cell r="B12" t="str">
            <v>総計</v>
          </cell>
          <cell r="C12">
            <v>143</v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42</v>
          </cell>
          <cell r="D6">
            <v>88</v>
          </cell>
          <cell r="F6">
            <v>83</v>
          </cell>
          <cell r="G6">
            <v>213</v>
          </cell>
        </row>
        <row r="7">
          <cell r="A7" t="str">
            <v>駿河区</v>
          </cell>
          <cell r="B7">
            <v>102</v>
          </cell>
          <cell r="C7">
            <v>42</v>
          </cell>
          <cell r="F7">
            <v>11</v>
          </cell>
          <cell r="G7">
            <v>53</v>
          </cell>
        </row>
        <row r="8">
          <cell r="A8" t="str">
            <v>清水区</v>
          </cell>
          <cell r="B8">
            <v>103</v>
          </cell>
          <cell r="C8">
            <v>33</v>
          </cell>
          <cell r="D8">
            <v>9</v>
          </cell>
          <cell r="F8">
            <v>14</v>
          </cell>
          <cell r="G8">
            <v>56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4</v>
          </cell>
          <cell r="F9">
            <v>12</v>
          </cell>
          <cell r="G9">
            <v>40</v>
          </cell>
        </row>
        <row r="10">
          <cell r="A10" t="str">
            <v>熱海市</v>
          </cell>
          <cell r="B10">
            <v>205</v>
          </cell>
          <cell r="C10">
            <v>9</v>
          </cell>
          <cell r="E10">
            <v>1</v>
          </cell>
          <cell r="F10">
            <v>2</v>
          </cell>
          <cell r="G10">
            <v>12</v>
          </cell>
        </row>
        <row r="11">
          <cell r="A11" t="str">
            <v>三島市</v>
          </cell>
          <cell r="B11">
            <v>206</v>
          </cell>
          <cell r="C11">
            <v>14</v>
          </cell>
          <cell r="D11">
            <v>3</v>
          </cell>
          <cell r="F11">
            <v>4</v>
          </cell>
          <cell r="G11">
            <v>21</v>
          </cell>
        </row>
        <row r="12">
          <cell r="A12" t="str">
            <v>富士宮市</v>
          </cell>
          <cell r="B12">
            <v>207</v>
          </cell>
          <cell r="C12">
            <v>22</v>
          </cell>
          <cell r="D12">
            <v>4</v>
          </cell>
          <cell r="F12">
            <v>10</v>
          </cell>
          <cell r="G12">
            <v>36</v>
          </cell>
        </row>
        <row r="13">
          <cell r="A13" t="str">
            <v>伊東市</v>
          </cell>
          <cell r="B13">
            <v>208</v>
          </cell>
          <cell r="C13">
            <v>14</v>
          </cell>
          <cell r="D13">
            <v>10</v>
          </cell>
          <cell r="E13">
            <v>1</v>
          </cell>
          <cell r="F13">
            <v>1</v>
          </cell>
          <cell r="G13">
            <v>26</v>
          </cell>
        </row>
        <row r="14">
          <cell r="A14" t="str">
            <v>島田市</v>
          </cell>
          <cell r="B14">
            <v>209</v>
          </cell>
          <cell r="C14">
            <v>18</v>
          </cell>
          <cell r="F14">
            <v>5</v>
          </cell>
          <cell r="G14">
            <v>23</v>
          </cell>
        </row>
        <row r="15">
          <cell r="A15" t="str">
            <v>富士市</v>
          </cell>
          <cell r="B15">
            <v>210</v>
          </cell>
          <cell r="C15">
            <v>47</v>
          </cell>
          <cell r="D15">
            <v>14</v>
          </cell>
          <cell r="F15">
            <v>12</v>
          </cell>
          <cell r="G15">
            <v>73</v>
          </cell>
        </row>
        <row r="16">
          <cell r="A16" t="str">
            <v>磐田市</v>
          </cell>
          <cell r="B16">
            <v>211</v>
          </cell>
          <cell r="C16">
            <v>35</v>
          </cell>
          <cell r="D16">
            <v>19</v>
          </cell>
          <cell r="E16">
            <v>6</v>
          </cell>
          <cell r="F16">
            <v>12</v>
          </cell>
          <cell r="G16">
            <v>72</v>
          </cell>
        </row>
        <row r="17">
          <cell r="A17" t="str">
            <v>焼津市</v>
          </cell>
          <cell r="B17">
            <v>212</v>
          </cell>
          <cell r="C17">
            <v>39</v>
          </cell>
          <cell r="D17">
            <v>17</v>
          </cell>
          <cell r="F17">
            <v>10</v>
          </cell>
          <cell r="G17">
            <v>66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D18">
            <v>15</v>
          </cell>
          <cell r="E18">
            <v>1</v>
          </cell>
          <cell r="F18">
            <v>3</v>
          </cell>
          <cell r="G18">
            <v>41</v>
          </cell>
        </row>
        <row r="19">
          <cell r="A19" t="str">
            <v>藤枝市</v>
          </cell>
          <cell r="B19">
            <v>214</v>
          </cell>
          <cell r="C19">
            <v>32</v>
          </cell>
          <cell r="E19">
            <v>1</v>
          </cell>
          <cell r="F19">
            <v>7</v>
          </cell>
          <cell r="G19">
            <v>40</v>
          </cell>
        </row>
        <row r="20">
          <cell r="A20" t="str">
            <v>御殿場市</v>
          </cell>
          <cell r="B20">
            <v>215</v>
          </cell>
          <cell r="C20">
            <v>24</v>
          </cell>
          <cell r="D20">
            <v>6</v>
          </cell>
          <cell r="E20">
            <v>1</v>
          </cell>
          <cell r="F20">
            <v>10</v>
          </cell>
          <cell r="G20">
            <v>41</v>
          </cell>
        </row>
        <row r="21">
          <cell r="A21" t="str">
            <v>袋井市</v>
          </cell>
          <cell r="B21">
            <v>216</v>
          </cell>
          <cell r="C21">
            <v>12</v>
          </cell>
          <cell r="D21">
            <v>6</v>
          </cell>
          <cell r="F21">
            <v>10</v>
          </cell>
          <cell r="G21">
            <v>28</v>
          </cell>
        </row>
        <row r="22">
          <cell r="A22" t="str">
            <v>下田市</v>
          </cell>
          <cell r="B22">
            <v>219</v>
          </cell>
          <cell r="C22">
            <v>6</v>
          </cell>
          <cell r="E22">
            <v>1</v>
          </cell>
          <cell r="G22">
            <v>7</v>
          </cell>
        </row>
        <row r="23">
          <cell r="A23" t="str">
            <v>裾野市</v>
          </cell>
          <cell r="B23">
            <v>220</v>
          </cell>
          <cell r="C23">
            <v>10</v>
          </cell>
          <cell r="D23">
            <v>7</v>
          </cell>
          <cell r="F23">
            <v>7</v>
          </cell>
          <cell r="G23">
            <v>24</v>
          </cell>
        </row>
        <row r="24">
          <cell r="A24" t="str">
            <v>湖西市</v>
          </cell>
          <cell r="B24">
            <v>221</v>
          </cell>
          <cell r="C24">
            <v>13</v>
          </cell>
          <cell r="D24">
            <v>7</v>
          </cell>
          <cell r="F24">
            <v>10</v>
          </cell>
          <cell r="G24">
            <v>30</v>
          </cell>
        </row>
        <row r="25">
          <cell r="A25" t="str">
            <v>伊豆市</v>
          </cell>
          <cell r="B25">
            <v>222</v>
          </cell>
          <cell r="C25">
            <v>2</v>
          </cell>
          <cell r="F25">
            <v>1</v>
          </cell>
          <cell r="G25">
            <v>3</v>
          </cell>
        </row>
        <row r="26">
          <cell r="A26" t="str">
            <v>御前崎市</v>
          </cell>
          <cell r="B26">
            <v>223</v>
          </cell>
          <cell r="C26">
            <v>2</v>
          </cell>
          <cell r="G26">
            <v>2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D27">
            <v>25</v>
          </cell>
          <cell r="F27">
            <v>55</v>
          </cell>
          <cell r="G27">
            <v>90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D28">
            <v>14</v>
          </cell>
          <cell r="F28">
            <v>2</v>
          </cell>
          <cell r="G28">
            <v>22</v>
          </cell>
        </row>
        <row r="29">
          <cell r="A29" t="str">
            <v>牧之原市</v>
          </cell>
          <cell r="B29">
            <v>226</v>
          </cell>
          <cell r="C29">
            <v>11</v>
          </cell>
          <cell r="G29">
            <v>11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函南町</v>
          </cell>
          <cell r="B31">
            <v>325</v>
          </cell>
          <cell r="C31">
            <v>2</v>
          </cell>
          <cell r="D31">
            <v>12</v>
          </cell>
          <cell r="F31">
            <v>2</v>
          </cell>
          <cell r="G31">
            <v>16</v>
          </cell>
        </row>
        <row r="32">
          <cell r="A32" t="str">
            <v>清水町</v>
          </cell>
          <cell r="B32">
            <v>341</v>
          </cell>
          <cell r="C32">
            <v>5</v>
          </cell>
          <cell r="D32">
            <v>10</v>
          </cell>
          <cell r="F32">
            <v>6</v>
          </cell>
          <cell r="G32">
            <v>21</v>
          </cell>
        </row>
        <row r="33">
          <cell r="A33" t="str">
            <v>長泉町</v>
          </cell>
          <cell r="B33">
            <v>342</v>
          </cell>
          <cell r="C33">
            <v>8</v>
          </cell>
          <cell r="D33">
            <v>48</v>
          </cell>
          <cell r="F33">
            <v>1</v>
          </cell>
          <cell r="G33">
            <v>57</v>
          </cell>
        </row>
        <row r="34">
          <cell r="A34" t="str">
            <v>小山町</v>
          </cell>
          <cell r="B34">
            <v>344</v>
          </cell>
          <cell r="C34">
            <v>3</v>
          </cell>
          <cell r="G34">
            <v>3</v>
          </cell>
        </row>
        <row r="35">
          <cell r="A35" t="str">
            <v>吉田町</v>
          </cell>
          <cell r="B35">
            <v>424</v>
          </cell>
          <cell r="C35">
            <v>10</v>
          </cell>
          <cell r="F35">
            <v>3</v>
          </cell>
          <cell r="G35">
            <v>13</v>
          </cell>
        </row>
        <row r="36">
          <cell r="A36" t="str">
            <v>森町</v>
          </cell>
          <cell r="B36">
            <v>461</v>
          </cell>
          <cell r="C36">
            <v>3</v>
          </cell>
          <cell r="G36">
            <v>3</v>
          </cell>
        </row>
        <row r="37">
          <cell r="A37" t="str">
            <v>中央区</v>
          </cell>
          <cell r="B37">
            <v>138</v>
          </cell>
          <cell r="C37">
            <v>69</v>
          </cell>
          <cell r="D37">
            <v>83</v>
          </cell>
          <cell r="E37">
            <v>31</v>
          </cell>
          <cell r="F37">
            <v>35</v>
          </cell>
          <cell r="G37">
            <v>218</v>
          </cell>
        </row>
        <row r="38">
          <cell r="A38" t="str">
            <v>浜名区</v>
          </cell>
          <cell r="B38">
            <v>139</v>
          </cell>
          <cell r="C38">
            <v>30</v>
          </cell>
          <cell r="D38">
            <v>8</v>
          </cell>
          <cell r="F38">
            <v>6</v>
          </cell>
          <cell r="G38">
            <v>44</v>
          </cell>
        </row>
        <row r="39">
          <cell r="A39" t="str">
            <v>天竜区</v>
          </cell>
          <cell r="B39">
            <v>140</v>
          </cell>
          <cell r="C39">
            <v>5</v>
          </cell>
          <cell r="G39">
            <v>5</v>
          </cell>
        </row>
        <row r="40">
          <cell r="A40" t="str">
            <v>松崎町</v>
          </cell>
          <cell r="B40">
            <v>305</v>
          </cell>
          <cell r="C40">
            <v>1</v>
          </cell>
          <cell r="G40">
            <v>1</v>
          </cell>
        </row>
        <row r="41">
          <cell r="A41" t="str">
            <v/>
          </cell>
          <cell r="B41" t="str">
            <v>総計</v>
          </cell>
          <cell r="C41">
            <v>626</v>
          </cell>
          <cell r="D41">
            <v>409</v>
          </cell>
          <cell r="E41">
            <v>43</v>
          </cell>
          <cell r="F41">
            <v>334</v>
          </cell>
          <cell r="G41">
            <v>1412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12</v>
          </cell>
        </row>
        <row r="9">
          <cell r="A9" t="str">
            <v/>
          </cell>
          <cell r="B9" t="str">
            <v>総計</v>
          </cell>
          <cell r="C9">
            <v>12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</v>
          </cell>
          <cell r="D6">
            <v>70</v>
          </cell>
          <cell r="F6">
            <v>21</v>
          </cell>
          <cell r="G6">
            <v>145</v>
          </cell>
        </row>
        <row r="7">
          <cell r="A7" t="str">
            <v>駿河区</v>
          </cell>
          <cell r="B7">
            <v>102</v>
          </cell>
          <cell r="C7">
            <v>51</v>
          </cell>
          <cell r="D7">
            <v>45</v>
          </cell>
          <cell r="F7">
            <v>7</v>
          </cell>
          <cell r="G7">
            <v>103</v>
          </cell>
        </row>
        <row r="8">
          <cell r="A8" t="str">
            <v>清水区</v>
          </cell>
          <cell r="B8">
            <v>103</v>
          </cell>
          <cell r="C8">
            <v>46</v>
          </cell>
          <cell r="D8">
            <v>28</v>
          </cell>
          <cell r="F8">
            <v>15</v>
          </cell>
          <cell r="G8">
            <v>89</v>
          </cell>
        </row>
        <row r="9">
          <cell r="A9" t="str">
            <v>沼津市</v>
          </cell>
          <cell r="B9">
            <v>203</v>
          </cell>
          <cell r="C9">
            <v>33</v>
          </cell>
          <cell r="D9">
            <v>25</v>
          </cell>
          <cell r="E9">
            <v>1</v>
          </cell>
          <cell r="F9">
            <v>33</v>
          </cell>
          <cell r="G9">
            <v>92</v>
          </cell>
        </row>
        <row r="10">
          <cell r="A10" t="str">
            <v>熱海市</v>
          </cell>
          <cell r="B10">
            <v>205</v>
          </cell>
          <cell r="D10">
            <v>8</v>
          </cell>
          <cell r="G10">
            <v>8</v>
          </cell>
        </row>
        <row r="11">
          <cell r="A11" t="str">
            <v>三島市</v>
          </cell>
          <cell r="B11">
            <v>206</v>
          </cell>
          <cell r="C11">
            <v>25</v>
          </cell>
          <cell r="D11">
            <v>4</v>
          </cell>
          <cell r="E11">
            <v>1</v>
          </cell>
          <cell r="F11">
            <v>6</v>
          </cell>
          <cell r="G11">
            <v>36</v>
          </cell>
        </row>
        <row r="12">
          <cell r="A12" t="str">
            <v>富士宮市</v>
          </cell>
          <cell r="B12">
            <v>207</v>
          </cell>
          <cell r="C12">
            <v>37</v>
          </cell>
          <cell r="D12">
            <v>16</v>
          </cell>
          <cell r="F12">
            <v>9</v>
          </cell>
          <cell r="G12">
            <v>62</v>
          </cell>
        </row>
        <row r="13">
          <cell r="A13" t="str">
            <v>伊東市</v>
          </cell>
          <cell r="B13">
            <v>208</v>
          </cell>
          <cell r="C13">
            <v>5</v>
          </cell>
          <cell r="F13">
            <v>3</v>
          </cell>
          <cell r="G13">
            <v>8</v>
          </cell>
        </row>
        <row r="14">
          <cell r="A14" t="str">
            <v>島田市</v>
          </cell>
          <cell r="B14">
            <v>209</v>
          </cell>
          <cell r="C14">
            <v>31</v>
          </cell>
          <cell r="D14">
            <v>8</v>
          </cell>
          <cell r="F14">
            <v>5</v>
          </cell>
          <cell r="G14">
            <v>44</v>
          </cell>
        </row>
        <row r="15">
          <cell r="A15" t="str">
            <v>富士市</v>
          </cell>
          <cell r="B15">
            <v>210</v>
          </cell>
          <cell r="C15">
            <v>67</v>
          </cell>
          <cell r="D15">
            <v>22</v>
          </cell>
          <cell r="F15">
            <v>17</v>
          </cell>
          <cell r="G15">
            <v>106</v>
          </cell>
        </row>
        <row r="16">
          <cell r="A16" t="str">
            <v>磐田市</v>
          </cell>
          <cell r="B16">
            <v>211</v>
          </cell>
          <cell r="C16">
            <v>35</v>
          </cell>
          <cell r="D16">
            <v>22</v>
          </cell>
          <cell r="F16">
            <v>10</v>
          </cell>
          <cell r="G16">
            <v>67</v>
          </cell>
        </row>
        <row r="17">
          <cell r="A17" t="str">
            <v>焼津市</v>
          </cell>
          <cell r="B17">
            <v>212</v>
          </cell>
          <cell r="C17">
            <v>25</v>
          </cell>
          <cell r="D17">
            <v>40</v>
          </cell>
          <cell r="F17">
            <v>15</v>
          </cell>
          <cell r="G17">
            <v>80</v>
          </cell>
        </row>
        <row r="18">
          <cell r="A18" t="str">
            <v>掛川市</v>
          </cell>
          <cell r="B18">
            <v>213</v>
          </cell>
          <cell r="C18">
            <v>42</v>
          </cell>
          <cell r="D18">
            <v>9</v>
          </cell>
          <cell r="F18">
            <v>4</v>
          </cell>
          <cell r="G18">
            <v>55</v>
          </cell>
        </row>
        <row r="19">
          <cell r="A19" t="str">
            <v>藤枝市</v>
          </cell>
          <cell r="B19">
            <v>214</v>
          </cell>
          <cell r="C19">
            <v>45</v>
          </cell>
          <cell r="D19">
            <v>10</v>
          </cell>
          <cell r="F19">
            <v>9</v>
          </cell>
          <cell r="G19">
            <v>64</v>
          </cell>
        </row>
        <row r="20">
          <cell r="A20" t="str">
            <v>御殿場市</v>
          </cell>
          <cell r="B20">
            <v>215</v>
          </cell>
          <cell r="C20">
            <v>17</v>
          </cell>
          <cell r="D20">
            <v>37</v>
          </cell>
          <cell r="E20">
            <v>1</v>
          </cell>
          <cell r="F20">
            <v>5</v>
          </cell>
          <cell r="G20">
            <v>60</v>
          </cell>
        </row>
        <row r="21">
          <cell r="A21" t="str">
            <v>袋井市</v>
          </cell>
          <cell r="B21">
            <v>216</v>
          </cell>
          <cell r="C21">
            <v>25</v>
          </cell>
          <cell r="F21">
            <v>2</v>
          </cell>
          <cell r="G21">
            <v>27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F22">
            <v>1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18</v>
          </cell>
          <cell r="D23">
            <v>7</v>
          </cell>
          <cell r="E23">
            <v>1</v>
          </cell>
          <cell r="F23">
            <v>3</v>
          </cell>
          <cell r="G23">
            <v>29</v>
          </cell>
        </row>
        <row r="24">
          <cell r="A24" t="str">
            <v>湖西市</v>
          </cell>
          <cell r="B24">
            <v>221</v>
          </cell>
          <cell r="C24">
            <v>9</v>
          </cell>
          <cell r="D24">
            <v>6</v>
          </cell>
          <cell r="F24">
            <v>6</v>
          </cell>
          <cell r="G24">
            <v>21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G25">
            <v>3</v>
          </cell>
        </row>
        <row r="26">
          <cell r="A26" t="str">
            <v>御前崎市</v>
          </cell>
          <cell r="B26">
            <v>223</v>
          </cell>
          <cell r="C26">
            <v>4</v>
          </cell>
          <cell r="G26">
            <v>4</v>
          </cell>
        </row>
        <row r="27">
          <cell r="A27" t="str">
            <v>菊川市</v>
          </cell>
          <cell r="B27">
            <v>224</v>
          </cell>
          <cell r="C27">
            <v>12</v>
          </cell>
          <cell r="F27">
            <v>3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3</v>
          </cell>
          <cell r="D28">
            <v>8</v>
          </cell>
          <cell r="G28">
            <v>11</v>
          </cell>
        </row>
        <row r="29">
          <cell r="A29" t="str">
            <v>牧之原市</v>
          </cell>
          <cell r="B29">
            <v>226</v>
          </cell>
          <cell r="C29">
            <v>6</v>
          </cell>
          <cell r="F29">
            <v>2</v>
          </cell>
          <cell r="G29">
            <v>8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6</v>
          </cell>
          <cell r="G32">
            <v>6</v>
          </cell>
        </row>
        <row r="33">
          <cell r="A33" t="str">
            <v>清水町</v>
          </cell>
          <cell r="B33">
            <v>341</v>
          </cell>
          <cell r="C33">
            <v>5</v>
          </cell>
          <cell r="G33">
            <v>5</v>
          </cell>
        </row>
        <row r="34">
          <cell r="A34" t="str">
            <v>長泉町</v>
          </cell>
          <cell r="B34">
            <v>342</v>
          </cell>
          <cell r="C34">
            <v>14</v>
          </cell>
          <cell r="F34">
            <v>2</v>
          </cell>
          <cell r="G34">
            <v>16</v>
          </cell>
        </row>
        <row r="35">
          <cell r="A35" t="str">
            <v>小山町</v>
          </cell>
          <cell r="B35">
            <v>344</v>
          </cell>
          <cell r="C35">
            <v>2</v>
          </cell>
          <cell r="F35">
            <v>2</v>
          </cell>
          <cell r="G35">
            <v>4</v>
          </cell>
        </row>
        <row r="36">
          <cell r="A36" t="str">
            <v>吉田町</v>
          </cell>
          <cell r="B36">
            <v>424</v>
          </cell>
          <cell r="C36">
            <v>6</v>
          </cell>
          <cell r="F36">
            <v>1</v>
          </cell>
          <cell r="G36">
            <v>7</v>
          </cell>
        </row>
        <row r="37">
          <cell r="A37" t="str">
            <v>森町</v>
          </cell>
          <cell r="B37">
            <v>461</v>
          </cell>
          <cell r="C37">
            <v>4</v>
          </cell>
          <cell r="G37">
            <v>4</v>
          </cell>
        </row>
        <row r="38">
          <cell r="A38" t="str">
            <v>中央区</v>
          </cell>
          <cell r="B38">
            <v>138</v>
          </cell>
          <cell r="C38">
            <v>148</v>
          </cell>
          <cell r="D38">
            <v>198</v>
          </cell>
          <cell r="F38">
            <v>60</v>
          </cell>
          <cell r="G38">
            <v>406</v>
          </cell>
        </row>
        <row r="39">
          <cell r="A39" t="str">
            <v>浜名区</v>
          </cell>
          <cell r="B39">
            <v>139</v>
          </cell>
          <cell r="C39">
            <v>42</v>
          </cell>
          <cell r="D39">
            <v>9</v>
          </cell>
          <cell r="F39">
            <v>13</v>
          </cell>
          <cell r="G39">
            <v>64</v>
          </cell>
        </row>
        <row r="40">
          <cell r="A40" t="str">
            <v>天竜区</v>
          </cell>
          <cell r="B40">
            <v>140</v>
          </cell>
          <cell r="C40">
            <v>2</v>
          </cell>
          <cell r="G40">
            <v>2</v>
          </cell>
        </row>
        <row r="41">
          <cell r="A41" t="str">
            <v/>
          </cell>
          <cell r="B41" t="str">
            <v>総計</v>
          </cell>
          <cell r="C41">
            <v>826</v>
          </cell>
          <cell r="D41">
            <v>572</v>
          </cell>
          <cell r="E41">
            <v>4</v>
          </cell>
          <cell r="F41">
            <v>254</v>
          </cell>
          <cell r="G41">
            <v>1656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3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52</v>
          </cell>
        </row>
        <row r="9">
          <cell r="A9" t="str">
            <v/>
          </cell>
          <cell r="B9" t="str">
            <v>総計</v>
          </cell>
          <cell r="C9">
            <v>52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52</v>
          </cell>
          <cell r="D6">
            <v>92</v>
          </cell>
          <cell r="F6">
            <v>12</v>
          </cell>
          <cell r="G6">
            <v>156</v>
          </cell>
        </row>
        <row r="7">
          <cell r="A7" t="str">
            <v>駿河区</v>
          </cell>
          <cell r="B7">
            <v>102</v>
          </cell>
          <cell r="C7">
            <v>28</v>
          </cell>
          <cell r="D7">
            <v>44</v>
          </cell>
          <cell r="F7">
            <v>12</v>
          </cell>
          <cell r="G7">
            <v>84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E8">
            <v>1</v>
          </cell>
          <cell r="F8">
            <v>10</v>
          </cell>
          <cell r="G8">
            <v>54</v>
          </cell>
        </row>
        <row r="9">
          <cell r="A9" t="str">
            <v>沼津市</v>
          </cell>
          <cell r="B9">
            <v>203</v>
          </cell>
          <cell r="C9">
            <v>32</v>
          </cell>
          <cell r="D9">
            <v>16</v>
          </cell>
          <cell r="E9">
            <v>1</v>
          </cell>
          <cell r="F9">
            <v>13</v>
          </cell>
          <cell r="G9">
            <v>62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22</v>
          </cell>
          <cell r="D11">
            <v>48</v>
          </cell>
          <cell r="F11">
            <v>9</v>
          </cell>
          <cell r="G11">
            <v>79</v>
          </cell>
        </row>
        <row r="12">
          <cell r="A12" t="str">
            <v>富士宮市</v>
          </cell>
          <cell r="B12">
            <v>207</v>
          </cell>
          <cell r="C12">
            <v>21</v>
          </cell>
          <cell r="D12">
            <v>10</v>
          </cell>
          <cell r="F12">
            <v>6</v>
          </cell>
          <cell r="G12">
            <v>37</v>
          </cell>
        </row>
        <row r="13">
          <cell r="A13" t="str">
            <v>伊東市</v>
          </cell>
          <cell r="B13">
            <v>208</v>
          </cell>
          <cell r="C13">
            <v>11</v>
          </cell>
          <cell r="F13">
            <v>1</v>
          </cell>
          <cell r="G13">
            <v>12</v>
          </cell>
        </row>
        <row r="14">
          <cell r="A14" t="str">
            <v>島田市</v>
          </cell>
          <cell r="B14">
            <v>209</v>
          </cell>
          <cell r="C14">
            <v>16</v>
          </cell>
          <cell r="D14">
            <v>8</v>
          </cell>
          <cell r="F14">
            <v>7</v>
          </cell>
          <cell r="G14">
            <v>31</v>
          </cell>
        </row>
        <row r="15">
          <cell r="A15" t="str">
            <v>富士市</v>
          </cell>
          <cell r="B15">
            <v>210</v>
          </cell>
          <cell r="C15">
            <v>51</v>
          </cell>
          <cell r="D15">
            <v>38</v>
          </cell>
          <cell r="F15">
            <v>21</v>
          </cell>
          <cell r="G15">
            <v>110</v>
          </cell>
        </row>
        <row r="16">
          <cell r="A16" t="str">
            <v>磐田市</v>
          </cell>
          <cell r="B16">
            <v>211</v>
          </cell>
          <cell r="C16">
            <v>44</v>
          </cell>
          <cell r="D16">
            <v>16</v>
          </cell>
          <cell r="E16">
            <v>1</v>
          </cell>
          <cell r="F16">
            <v>18</v>
          </cell>
          <cell r="G16">
            <v>79</v>
          </cell>
        </row>
        <row r="17">
          <cell r="A17" t="str">
            <v>焼津市</v>
          </cell>
          <cell r="B17">
            <v>212</v>
          </cell>
          <cell r="C17">
            <v>35</v>
          </cell>
          <cell r="D17">
            <v>16</v>
          </cell>
          <cell r="F17">
            <v>5</v>
          </cell>
          <cell r="G17">
            <v>56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6</v>
          </cell>
          <cell r="F18">
            <v>7</v>
          </cell>
          <cell r="G18">
            <v>44</v>
          </cell>
        </row>
        <row r="19">
          <cell r="A19" t="str">
            <v>藤枝市</v>
          </cell>
          <cell r="B19">
            <v>214</v>
          </cell>
          <cell r="C19">
            <v>35</v>
          </cell>
          <cell r="D19">
            <v>24</v>
          </cell>
          <cell r="F19">
            <v>1</v>
          </cell>
          <cell r="G19">
            <v>60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16</v>
          </cell>
          <cell r="G20">
            <v>25</v>
          </cell>
        </row>
        <row r="21">
          <cell r="A21" t="str">
            <v>袋井市</v>
          </cell>
          <cell r="B21">
            <v>216</v>
          </cell>
          <cell r="C21">
            <v>16</v>
          </cell>
          <cell r="D21">
            <v>8</v>
          </cell>
          <cell r="F21">
            <v>8</v>
          </cell>
          <cell r="G21">
            <v>32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7</v>
          </cell>
          <cell r="F23">
            <v>3</v>
          </cell>
          <cell r="G23">
            <v>10</v>
          </cell>
        </row>
        <row r="24">
          <cell r="A24" t="str">
            <v>湖西市</v>
          </cell>
          <cell r="B24">
            <v>221</v>
          </cell>
          <cell r="C24">
            <v>5</v>
          </cell>
          <cell r="F24">
            <v>2</v>
          </cell>
          <cell r="G24">
            <v>7</v>
          </cell>
        </row>
        <row r="25">
          <cell r="A25" t="str">
            <v>伊豆市</v>
          </cell>
          <cell r="B25">
            <v>222</v>
          </cell>
          <cell r="C25">
            <v>5</v>
          </cell>
          <cell r="G25">
            <v>5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D26">
            <v>8</v>
          </cell>
          <cell r="G26">
            <v>13</v>
          </cell>
        </row>
        <row r="27">
          <cell r="A27" t="str">
            <v>菊川市</v>
          </cell>
          <cell r="B27">
            <v>224</v>
          </cell>
          <cell r="C27">
            <v>9</v>
          </cell>
          <cell r="D27">
            <v>4</v>
          </cell>
          <cell r="F27">
            <v>8</v>
          </cell>
          <cell r="G27">
            <v>21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G28">
            <v>6</v>
          </cell>
        </row>
        <row r="29">
          <cell r="A29" t="str">
            <v>牧之原市</v>
          </cell>
          <cell r="B29">
            <v>226</v>
          </cell>
          <cell r="C29">
            <v>10</v>
          </cell>
          <cell r="D29">
            <v>1</v>
          </cell>
          <cell r="F29">
            <v>2</v>
          </cell>
          <cell r="G29">
            <v>13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5</v>
          </cell>
          <cell r="F32">
            <v>2</v>
          </cell>
          <cell r="G32">
            <v>7</v>
          </cell>
        </row>
        <row r="33">
          <cell r="A33" t="str">
            <v>清水町</v>
          </cell>
          <cell r="B33">
            <v>341</v>
          </cell>
          <cell r="C33">
            <v>5</v>
          </cell>
          <cell r="F33">
            <v>6</v>
          </cell>
          <cell r="G33">
            <v>11</v>
          </cell>
        </row>
        <row r="34">
          <cell r="A34" t="str">
            <v>長泉町</v>
          </cell>
          <cell r="B34">
            <v>342</v>
          </cell>
          <cell r="C34">
            <v>7</v>
          </cell>
          <cell r="F34">
            <v>1</v>
          </cell>
          <cell r="G34">
            <v>8</v>
          </cell>
        </row>
        <row r="35">
          <cell r="A35" t="str">
            <v>小山町</v>
          </cell>
          <cell r="B35">
            <v>344</v>
          </cell>
          <cell r="C35">
            <v>6</v>
          </cell>
          <cell r="D35">
            <v>12</v>
          </cell>
          <cell r="G35">
            <v>18</v>
          </cell>
        </row>
        <row r="36">
          <cell r="A36" t="str">
            <v>吉田町</v>
          </cell>
          <cell r="B36">
            <v>424</v>
          </cell>
          <cell r="C36">
            <v>8</v>
          </cell>
          <cell r="F36">
            <v>4</v>
          </cell>
          <cell r="G36">
            <v>12</v>
          </cell>
        </row>
        <row r="37">
          <cell r="A37" t="str">
            <v>森町</v>
          </cell>
          <cell r="B37">
            <v>461</v>
          </cell>
          <cell r="C37">
            <v>3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115</v>
          </cell>
          <cell r="D38">
            <v>203</v>
          </cell>
          <cell r="E38">
            <v>1</v>
          </cell>
          <cell r="F38">
            <v>81</v>
          </cell>
          <cell r="G38">
            <v>400</v>
          </cell>
        </row>
        <row r="39">
          <cell r="A39" t="str">
            <v>浜名区</v>
          </cell>
          <cell r="B39">
            <v>139</v>
          </cell>
          <cell r="C39">
            <v>26</v>
          </cell>
          <cell r="D39">
            <v>20</v>
          </cell>
          <cell r="F39">
            <v>12</v>
          </cell>
          <cell r="G39">
            <v>58</v>
          </cell>
        </row>
        <row r="40">
          <cell r="A40" t="str">
            <v>天竜区</v>
          </cell>
          <cell r="B40">
            <v>140</v>
          </cell>
          <cell r="C40">
            <v>3</v>
          </cell>
          <cell r="E40">
            <v>1</v>
          </cell>
          <cell r="G40">
            <v>4</v>
          </cell>
        </row>
        <row r="41">
          <cell r="A41" t="str">
            <v>東伊豆町</v>
          </cell>
          <cell r="B41">
            <v>301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679</v>
          </cell>
          <cell r="D42">
            <v>590</v>
          </cell>
          <cell r="E42">
            <v>5</v>
          </cell>
          <cell r="F42">
            <v>251</v>
          </cell>
          <cell r="G42">
            <v>1525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2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8.bin" /></Relationships>
</file>

<file path=xl/worksheets/_rels/sheet2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9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3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0.bin" /></Relationships>
</file>

<file path=xl/worksheets/_rels/sheet3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1.bin" /></Relationships>
</file>

<file path=xl/worksheets/_rels/sheet3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2.bin" /></Relationships>
</file>

<file path=xl/worksheets/_rels/sheet3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3.bin" /></Relationships>
</file>

<file path=xl/worksheets/_rels/sheet3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4.bin" /></Relationships>
</file>

<file path=xl/worksheets/_rels/sheet3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5.bin" /></Relationships>
</file>

<file path=xl/worksheets/_rels/sheet3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6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E22" sqref="E22"/>
    </sheetView>
  </sheetViews>
  <sheetFormatPr defaultRowHeight="12.9"/>
  <cols>
    <col min="1" max="1" width="12.1796875" customWidth="1"/>
    <col min="6" max="6" width="10" customWidth="1"/>
  </cols>
  <sheetData>
    <row r="1" spans="1:7" ht="17">
      <c r="B1" s="6"/>
      <c r="C1" s="6"/>
      <c r="D1" s="10"/>
      <c r="E1" s="10" t="s">
        <v>22</v>
      </c>
      <c r="F1" s="12">
        <v>44927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65</v>
      </c>
      <c r="B3" s="8" t="s">
        <v>61</v>
      </c>
      <c r="C3" s="1" t="s">
        <v>57</v>
      </c>
      <c r="D3" s="1" t="s">
        <v>10</v>
      </c>
      <c r="E3" s="11" t="s">
        <v>67</v>
      </c>
      <c r="F3" s="1" t="s">
        <v>17</v>
      </c>
      <c r="G3" s="15" t="s">
        <v>19</v>
      </c>
    </row>
    <row r="4" spans="1:7">
      <c r="A4" s="2" t="s">
        <v>35</v>
      </c>
      <c r="B4" s="9">
        <f>IFERROR(VLOOKUP($A4,'[17]11市町別戸数'!$A:$G,7,FALSE),0)</f>
        <v>140</v>
      </c>
      <c r="C4" s="9">
        <f>IFERROR(VLOOKUP($A4,'[17]11市町別戸数'!$A:$G,3,FALSE),0)</f>
        <v>38</v>
      </c>
      <c r="D4" s="9">
        <f>IFERROR(VLOOKUP($A4,'[17]11市町別戸数'!$A:$G,4,FALSE),0)</f>
        <v>75</v>
      </c>
      <c r="E4" s="9">
        <f>IFERROR(VLOOKUP($A4,'[17]11市町別戸数'!$A:$G,5,FALSE),0)</f>
        <v>0</v>
      </c>
      <c r="F4" s="9">
        <f>IFERROR(VLOOKUP($A4,'[17]11市町別戸数'!$A:$G,6,FALSE),0)</f>
        <v>27</v>
      </c>
      <c r="G4" s="9">
        <f>IFERROR(VLOOKUP($A4,'[17]11市町別マンション戸数'!A:C,3,FALSE),0)</f>
        <v>0</v>
      </c>
    </row>
    <row r="5" spans="1:7">
      <c r="A5" s="2" t="s">
        <v>12</v>
      </c>
      <c r="B5" s="9">
        <f>IFERROR(VLOOKUP($A5,'[17]11市町別戸数'!$A:$G,7,FALSE),0)</f>
        <v>82</v>
      </c>
      <c r="C5" s="9">
        <f>IFERROR(VLOOKUP($A5,'[17]11市町別戸数'!$A:$G,3,FALSE),0)</f>
        <v>51</v>
      </c>
      <c r="D5" s="9">
        <f>IFERROR(VLOOKUP($A5,'[17]11市町別戸数'!$A:$G,4,FALSE),0)</f>
        <v>2</v>
      </c>
      <c r="E5" s="9">
        <f>IFERROR(VLOOKUP($A5,'[17]11市町別戸数'!$A:$G,5,FALSE),0)</f>
        <v>1</v>
      </c>
      <c r="F5" s="9">
        <f>IFERROR(VLOOKUP($A5,'[17]11市町別戸数'!$A:$G,6,FALSE),0)</f>
        <v>28</v>
      </c>
      <c r="G5" s="9">
        <f>IFERROR(VLOOKUP($A5,'[17]11市町別マンション戸数'!A:C,3,FALSE),0)</f>
        <v>0</v>
      </c>
    </row>
    <row r="6" spans="1:7">
      <c r="A6" s="2" t="s">
        <v>11</v>
      </c>
      <c r="B6" s="9">
        <f>IFERROR(VLOOKUP($A6,'[17]11市町別戸数'!$A:$G,7,FALSE),0)</f>
        <v>77</v>
      </c>
      <c r="C6" s="9">
        <f>IFERROR(VLOOKUP($A6,'[17]11市町別戸数'!$A:$G,3,FALSE),0)</f>
        <v>36</v>
      </c>
      <c r="D6" s="9">
        <f>IFERROR(VLOOKUP($A6,'[17]11市町別戸数'!$A:$G,4,FALSE),0)</f>
        <v>25</v>
      </c>
      <c r="E6" s="9">
        <f>IFERROR(VLOOKUP($A6,'[17]11市町別戸数'!$A:$G,5,FALSE),0)</f>
        <v>0</v>
      </c>
      <c r="F6" s="9">
        <f>IFERROR(VLOOKUP($A6,'[17]11市町別戸数'!$A:$G,6,FALSE),0)</f>
        <v>16</v>
      </c>
      <c r="G6" s="9">
        <f>IFERROR(VLOOKUP($A6,'[17]11市町別マンション戸数'!A:C,3,FALSE),0)</f>
        <v>0</v>
      </c>
    </row>
    <row r="7" spans="1:7">
      <c r="A7" s="2" t="s">
        <v>38</v>
      </c>
      <c r="B7" s="9">
        <f t="shared" ref="B7:G7" si="0">SUM(B4:B6)</f>
        <v>299</v>
      </c>
      <c r="C7" s="9">
        <f t="shared" si="0"/>
        <v>125</v>
      </c>
      <c r="D7" s="9">
        <f t="shared" si="0"/>
        <v>102</v>
      </c>
      <c r="E7" s="9">
        <f t="shared" si="0"/>
        <v>1</v>
      </c>
      <c r="F7" s="9">
        <f t="shared" si="0"/>
        <v>71</v>
      </c>
      <c r="G7" s="9">
        <f t="shared" si="0"/>
        <v>0</v>
      </c>
    </row>
    <row r="8" spans="1:7">
      <c r="A8" s="2" t="s">
        <v>4</v>
      </c>
      <c r="B8" s="9">
        <f>IFERROR(VLOOKUP($A8,'[17]11市町別戸数'!$A:$G,7,FALSE),0)</f>
        <v>149</v>
      </c>
      <c r="C8" s="9">
        <f>IFERROR(VLOOKUP($A8,'[17]11市町別戸数'!$A:$G,3,FALSE),0)</f>
        <v>39</v>
      </c>
      <c r="D8" s="9">
        <f>IFERROR(VLOOKUP($A8,'[17]11市町別戸数'!$A:$G,4,FALSE),0)</f>
        <v>88</v>
      </c>
      <c r="E8" s="9">
        <f>IFERROR(VLOOKUP($A8,'[17]11市町別戸数'!$A:$G,5,FALSE),0)</f>
        <v>0</v>
      </c>
      <c r="F8" s="9">
        <f>IFERROR(VLOOKUP($A8,'[17]11市町別戸数'!$A:$G,6,FALSE),0)</f>
        <v>22</v>
      </c>
      <c r="G8" s="9">
        <f>IFERROR(VLOOKUP($A8,'[17]11市町別マンション戸数'!A:C,3,FALSE),0)</f>
        <v>0</v>
      </c>
    </row>
    <row r="9" spans="1:7">
      <c r="A9" s="2" t="s">
        <v>39</v>
      </c>
      <c r="B9" s="9">
        <f>IFERROR(VLOOKUP($A9,'[17]11市町別戸数'!$A:$G,7,FALSE),0)</f>
        <v>102</v>
      </c>
      <c r="C9" s="9">
        <f>IFERROR(VLOOKUP($A9,'[17]11市町別戸数'!$A:$G,3,FALSE),0)</f>
        <v>27</v>
      </c>
      <c r="D9" s="9">
        <f>IFERROR(VLOOKUP($A9,'[17]11市町別戸数'!$A:$G,4,FALSE),0)</f>
        <v>9</v>
      </c>
      <c r="E9" s="9">
        <f>IFERROR(VLOOKUP($A9,'[17]11市町別戸数'!$A:$G,5,FALSE),0)</f>
        <v>0</v>
      </c>
      <c r="F9" s="9">
        <f>IFERROR(VLOOKUP($A9,'[17]11市町別戸数'!$A:$G,6,FALSE),0)</f>
        <v>66</v>
      </c>
      <c r="G9" s="9">
        <f>IFERROR(VLOOKUP($A9,'[17]11市町別マンション戸数'!A:C,3,FALSE),0)</f>
        <v>60</v>
      </c>
    </row>
    <row r="10" spans="1:7">
      <c r="A10" s="2" t="s">
        <v>42</v>
      </c>
      <c r="B10" s="9">
        <f>IFERROR(VLOOKUP($A10,'[17]11市町別戸数'!$A:$G,7,FALSE),0)</f>
        <v>43</v>
      </c>
      <c r="C10" s="9">
        <f>IFERROR(VLOOKUP($A10,'[17]11市町別戸数'!$A:$G,3,FALSE),0)</f>
        <v>29</v>
      </c>
      <c r="D10" s="9">
        <f>IFERROR(VLOOKUP($A10,'[17]11市町別戸数'!$A:$G,4,FALSE),0)</f>
        <v>3</v>
      </c>
      <c r="E10" s="9">
        <f>IFERROR(VLOOKUP($A10,'[17]11市町別戸数'!$A:$G,5,FALSE),0)</f>
        <v>0</v>
      </c>
      <c r="F10" s="9">
        <f>IFERROR(VLOOKUP($A10,'[17]11市町別戸数'!$A:$G,6,FALSE),0)</f>
        <v>11</v>
      </c>
      <c r="G10" s="9">
        <f>IFERROR(VLOOKUP($A10,'[17]11市町別マンション戸数'!A:C,3,FALSE),0)</f>
        <v>0</v>
      </c>
    </row>
    <row r="11" spans="1:7">
      <c r="A11" s="2" t="s">
        <v>43</v>
      </c>
      <c r="B11" s="9">
        <f>IFERROR(VLOOKUP($A11,'[17]11市町別戸数'!$A:$G,7,FALSE),0)</f>
        <v>29</v>
      </c>
      <c r="C11" s="9">
        <f>IFERROR(VLOOKUP($A11,'[17]11市町別戸数'!$A:$G,3,FALSE),0)</f>
        <v>20</v>
      </c>
      <c r="D11" s="9">
        <f>IFERROR(VLOOKUP($A11,'[17]11市町別戸数'!$A:$G,4,FALSE),0)</f>
        <v>0</v>
      </c>
      <c r="E11" s="9">
        <f>IFERROR(VLOOKUP($A11,'[17]11市町別戸数'!$A:$G,5,FALSE),0)</f>
        <v>0</v>
      </c>
      <c r="F11" s="9">
        <f>IFERROR(VLOOKUP($A11,'[17]11市町別戸数'!$A:$G,6,FALSE),0)</f>
        <v>9</v>
      </c>
      <c r="G11" s="9">
        <f>IFERROR(VLOOKUP($A11,'[17]11市町別マンション戸数'!A:C,3,FALSE),0)</f>
        <v>0</v>
      </c>
    </row>
    <row r="12" spans="1:7">
      <c r="A12" s="2" t="s">
        <v>44</v>
      </c>
      <c r="B12" s="9">
        <f>IFERROR(VLOOKUP($A12,'[17]11市町別戸数'!$A:$G,7,FALSE),0)</f>
        <v>35</v>
      </c>
      <c r="C12" s="9">
        <f>IFERROR(VLOOKUP($A12,'[17]11市町別戸数'!$A:$G,3,FALSE),0)</f>
        <v>31</v>
      </c>
      <c r="D12" s="9">
        <f>IFERROR(VLOOKUP($A12,'[17]11市町別戸数'!$A:$G,4,FALSE),0)</f>
        <v>1</v>
      </c>
      <c r="E12" s="9">
        <f>IFERROR(VLOOKUP($A12,'[17]11市町別戸数'!$A:$G,5,FALSE),0)</f>
        <v>0</v>
      </c>
      <c r="F12" s="9">
        <f>IFERROR(VLOOKUP($A12,'[17]11市町別戸数'!$A:$G,6,FALSE),0)</f>
        <v>3</v>
      </c>
      <c r="G12" s="9">
        <f>IFERROR(VLOOKUP($A12,'[17]11市町別マンション戸数'!A:C,3,FALSE),0)</f>
        <v>0</v>
      </c>
    </row>
    <row r="13" spans="1:7">
      <c r="A13" s="2" t="s">
        <v>46</v>
      </c>
      <c r="B13" s="9">
        <f>IFERROR(VLOOKUP($A13,'[17]11市町別戸数'!$A:$G,7,FALSE),0)</f>
        <v>59</v>
      </c>
      <c r="C13" s="9">
        <f>IFERROR(VLOOKUP($A13,'[17]11市町別戸数'!$A:$G,3,FALSE),0)</f>
        <v>36</v>
      </c>
      <c r="D13" s="9">
        <f>IFERROR(VLOOKUP($A13,'[17]11市町別戸数'!$A:$G,4,FALSE),0)</f>
        <v>2</v>
      </c>
      <c r="E13" s="9">
        <f>IFERROR(VLOOKUP($A13,'[17]11市町別戸数'!$A:$G,5,FALSE),0)</f>
        <v>1</v>
      </c>
      <c r="F13" s="9">
        <f>IFERROR(VLOOKUP($A13,'[17]11市町別戸数'!$A:$G,6,FALSE),0)</f>
        <v>20</v>
      </c>
      <c r="G13" s="9">
        <f>IFERROR(VLOOKUP($A13,'[17]11市町別マンション戸数'!A:C,3,FALSE),0)</f>
        <v>0</v>
      </c>
    </row>
    <row r="14" spans="1:7">
      <c r="A14" s="2" t="s">
        <v>45</v>
      </c>
      <c r="B14" s="9">
        <f>IFERROR(VLOOKUP($A14,'[17]11市町別戸数'!$A:$G,7,FALSE),0)</f>
        <v>3</v>
      </c>
      <c r="C14" s="9">
        <f>IFERROR(VLOOKUP($A14,'[17]11市町別戸数'!$A:$G,3,FALSE),0)</f>
        <v>3</v>
      </c>
      <c r="D14" s="9">
        <f>IFERROR(VLOOKUP($A14,'[17]11市町別戸数'!$A:$G,4,FALSE),0)</f>
        <v>0</v>
      </c>
      <c r="E14" s="9">
        <f>IFERROR(VLOOKUP($A14,'[17]11市町別戸数'!$A:$G,5,FALSE),0)</f>
        <v>0</v>
      </c>
      <c r="F14" s="9">
        <f>IFERROR(VLOOKUP($A14,'[17]11市町別戸数'!$A:$G,6,FALSE),0)</f>
        <v>0</v>
      </c>
      <c r="G14" s="9">
        <f>IFERROR(VLOOKUP($A14,'[17]11市町別マンション戸数'!A:C,3,FALSE),0)</f>
        <v>0</v>
      </c>
    </row>
    <row r="15" spans="1:7">
      <c r="A15" s="2" t="s">
        <v>6</v>
      </c>
      <c r="B15" s="9">
        <f t="shared" ref="B15:G15" si="1">SUM(B8:B14)</f>
        <v>420</v>
      </c>
      <c r="C15" s="9">
        <f t="shared" si="1"/>
        <v>185</v>
      </c>
      <c r="D15" s="9">
        <f t="shared" si="1"/>
        <v>103</v>
      </c>
      <c r="E15" s="9">
        <f t="shared" si="1"/>
        <v>1</v>
      </c>
      <c r="F15" s="9">
        <f t="shared" si="1"/>
        <v>131</v>
      </c>
      <c r="G15" s="9">
        <f t="shared" si="1"/>
        <v>60</v>
      </c>
    </row>
    <row r="16" spans="1:7">
      <c r="A16" s="2" t="s">
        <v>9</v>
      </c>
      <c r="B16" s="9">
        <f>IFERROR(VLOOKUP($A16,'[17]11市町別戸数'!$A:$G,7,FALSE),0)</f>
        <v>51</v>
      </c>
      <c r="C16" s="9">
        <f>IFERROR(VLOOKUP($A16,'[17]11市町別戸数'!$A:$G,3,FALSE),0)</f>
        <v>32</v>
      </c>
      <c r="D16" s="9">
        <f>IFERROR(VLOOKUP($A16,'[17]11市町別戸数'!$A:$G,4,FALSE),0)</f>
        <v>3</v>
      </c>
      <c r="E16" s="9">
        <f>IFERROR(VLOOKUP($A16,'[17]11市町別戸数'!$A:$G,5,FALSE),0)</f>
        <v>0</v>
      </c>
      <c r="F16" s="9">
        <f>IFERROR(VLOOKUP($A16,'[17]11市町別戸数'!$A:$G,6,FALSE),0)</f>
        <v>16</v>
      </c>
      <c r="G16" s="9">
        <f>IFERROR(VLOOKUP($A16,'[17]11市町別マンション戸数'!A:C,3,FALSE),0)</f>
        <v>0</v>
      </c>
    </row>
    <row r="17" spans="1:7">
      <c r="A17" s="2" t="s">
        <v>23</v>
      </c>
      <c r="B17" s="9">
        <f>IFERROR(VLOOKUP($A17,'[17]11市町別戸数'!$A:$G,7,FALSE),0)</f>
        <v>6</v>
      </c>
      <c r="C17" s="9">
        <f>IFERROR(VLOOKUP($A17,'[17]11市町別戸数'!$A:$G,3,FALSE),0)</f>
        <v>6</v>
      </c>
      <c r="D17" s="9">
        <f>IFERROR(VLOOKUP($A17,'[17]11市町別戸数'!$A:$G,4,FALSE),0)</f>
        <v>0</v>
      </c>
      <c r="E17" s="9">
        <f>IFERROR(VLOOKUP($A17,'[17]11市町別戸数'!$A:$G,5,FALSE),0)</f>
        <v>0</v>
      </c>
      <c r="F17" s="9">
        <f>IFERROR(VLOOKUP($A17,'[17]11市町別戸数'!$A:$G,6,FALSE),0)</f>
        <v>0</v>
      </c>
      <c r="G17" s="9">
        <f>IFERROR(VLOOKUP($A17,'[17]11市町別マンション戸数'!A:C,3,FALSE),0)</f>
        <v>0</v>
      </c>
    </row>
    <row r="18" spans="1:7">
      <c r="A18" s="2" t="s">
        <v>48</v>
      </c>
      <c r="B18" s="9">
        <f>IFERROR(VLOOKUP($A18,'[17]11市町別戸数'!$A:$G,7,FALSE),0)</f>
        <v>119</v>
      </c>
      <c r="C18" s="9">
        <f>IFERROR(VLOOKUP($A18,'[17]11市町別戸数'!$A:$G,3,FALSE),0)</f>
        <v>22</v>
      </c>
      <c r="D18" s="9">
        <f>IFERROR(VLOOKUP($A18,'[17]11市町別戸数'!$A:$G,4,FALSE),0)</f>
        <v>0</v>
      </c>
      <c r="E18" s="9">
        <f>IFERROR(VLOOKUP($A18,'[17]11市町別戸数'!$A:$G,5,FALSE),0)</f>
        <v>0</v>
      </c>
      <c r="F18" s="9">
        <f>IFERROR(VLOOKUP($A18,'[17]11市町別戸数'!$A:$G,6,FALSE),0)</f>
        <v>97</v>
      </c>
      <c r="G18" s="9">
        <f>IFERROR(VLOOKUP($A18,'[17]11市町別マンション戸数'!A:C,3,FALSE),0)</f>
        <v>95</v>
      </c>
    </row>
    <row r="19" spans="1:7">
      <c r="A19" s="2" t="s">
        <v>52</v>
      </c>
      <c r="B19" s="9">
        <f>IFERROR(VLOOKUP($A19,'[17]11市町別戸数'!$A:$G,7,FALSE),0)</f>
        <v>64</v>
      </c>
      <c r="C19" s="9">
        <f>IFERROR(VLOOKUP($A19,'[17]11市町別戸数'!$A:$G,3,FALSE),0)</f>
        <v>29</v>
      </c>
      <c r="D19" s="9">
        <f>IFERROR(VLOOKUP($A19,'[17]11市町別戸数'!$A:$G,4,FALSE),0)</f>
        <v>20</v>
      </c>
      <c r="E19" s="9">
        <f>IFERROR(VLOOKUP($A19,'[17]11市町別戸数'!$A:$G,5,FALSE),0)</f>
        <v>0</v>
      </c>
      <c r="F19" s="9">
        <f>IFERROR(VLOOKUP($A19,'[17]11市町別戸数'!$A:$G,6,FALSE),0)</f>
        <v>15</v>
      </c>
      <c r="G19" s="9">
        <f>IFERROR(VLOOKUP($A19,'[17]11市町別マンション戸数'!A:C,3,FALSE),0)</f>
        <v>0</v>
      </c>
    </row>
    <row r="20" spans="1:7">
      <c r="A20" s="2" t="s">
        <v>56</v>
      </c>
      <c r="B20" s="9">
        <f>IFERROR(VLOOKUP($A20,'[17]11市町別戸数'!$A:$G,7,FALSE),0)</f>
        <v>20</v>
      </c>
      <c r="C20" s="9">
        <f>IFERROR(VLOOKUP($A20,'[17]11市町別戸数'!$A:$G,3,FALSE),0)</f>
        <v>12</v>
      </c>
      <c r="D20" s="9">
        <f>IFERROR(VLOOKUP($A20,'[17]11市町別戸数'!$A:$G,4,FALSE),0)</f>
        <v>4</v>
      </c>
      <c r="E20" s="9">
        <f>IFERROR(VLOOKUP($A20,'[17]11市町別戸数'!$A:$G,5,FALSE),0)</f>
        <v>1</v>
      </c>
      <c r="F20" s="9">
        <f>IFERROR(VLOOKUP($A20,'[17]11市町別戸数'!$A:$G,6,FALSE),0)</f>
        <v>3</v>
      </c>
      <c r="G20" s="9">
        <f>IFERROR(VLOOKUP($A20,'[17]11市町別マンション戸数'!A:C,3,FALSE),0)</f>
        <v>0</v>
      </c>
    </row>
    <row r="21" spans="1:7">
      <c r="A21" s="2" t="s">
        <v>58</v>
      </c>
      <c r="B21" s="9">
        <f>IFERROR(VLOOKUP($A21,'[17]11市町別戸数'!$A:$G,7,FALSE),0)</f>
        <v>34</v>
      </c>
      <c r="C21" s="9">
        <f>IFERROR(VLOOKUP($A21,'[17]11市町別戸数'!$A:$G,3,FALSE),0)</f>
        <v>21</v>
      </c>
      <c r="D21" s="9">
        <f>IFERROR(VLOOKUP($A21,'[17]11市町別戸数'!$A:$G,4,FALSE),0)</f>
        <v>10</v>
      </c>
      <c r="E21" s="9">
        <f>IFERROR(VLOOKUP($A21,'[17]11市町別戸数'!$A:$G,5,FALSE),0)</f>
        <v>0</v>
      </c>
      <c r="F21" s="9">
        <f>IFERROR(VLOOKUP($A21,'[17]11市町別戸数'!$A:$G,6,FALSE),0)</f>
        <v>3</v>
      </c>
      <c r="G21" s="9">
        <f>IFERROR(VLOOKUP($A21,'[17]11市町別マンション戸数'!A:C,3,FALSE),0)</f>
        <v>0</v>
      </c>
    </row>
    <row r="22" spans="1:7">
      <c r="A22" s="2" t="s">
        <v>13</v>
      </c>
      <c r="B22" s="9">
        <f>IFERROR(VLOOKUP($A22,'[17]11市町別戸数'!$A:$G,7,FALSE),0)</f>
        <v>119</v>
      </c>
      <c r="C22" s="9">
        <f>IFERROR(VLOOKUP($A22,'[17]11市町別戸数'!$A:$G,3,FALSE),0)</f>
        <v>51</v>
      </c>
      <c r="D22" s="9">
        <f>IFERROR(VLOOKUP($A22,'[17]11市町別戸数'!$A:$G,4,FALSE),0)</f>
        <v>58</v>
      </c>
      <c r="E22" s="9">
        <f>IFERROR(VLOOKUP($A22,'[17]11市町別戸数'!$A:$G,5,FALSE),0)</f>
        <v>1</v>
      </c>
      <c r="F22" s="9">
        <f>IFERROR(VLOOKUP($A22,'[17]11市町別戸数'!$A:$G,6,FALSE),0)</f>
        <v>9</v>
      </c>
      <c r="G22" s="9">
        <f>IFERROR(VLOOKUP($A22,'[17]11市町別マンション戸数'!A:C,3,FALSE),0)</f>
        <v>0</v>
      </c>
    </row>
    <row r="23" spans="1:7">
      <c r="A23" s="2" t="s">
        <v>47</v>
      </c>
      <c r="B23" s="9">
        <f>IFERROR(VLOOKUP($A23,'[17]11市町別戸数'!$A:$G,7,FALSE),0)</f>
        <v>66</v>
      </c>
      <c r="C23" s="9">
        <f>IFERROR(VLOOKUP($A23,'[17]11市町別戸数'!$A:$G,3,FALSE),0)</f>
        <v>55</v>
      </c>
      <c r="D23" s="9">
        <f>IFERROR(VLOOKUP($A23,'[17]11市町別戸数'!$A:$G,4,FALSE),0)</f>
        <v>0</v>
      </c>
      <c r="E23" s="9">
        <f>IFERROR(VLOOKUP($A23,'[17]11市町別戸数'!$A:$G,5,FALSE),0)</f>
        <v>0</v>
      </c>
      <c r="F23" s="9">
        <f>IFERROR(VLOOKUP($A23,'[17]11市町別戸数'!$A:$G,6,FALSE),0)</f>
        <v>11</v>
      </c>
      <c r="G23" s="9">
        <f>IFERROR(VLOOKUP($A23,'[17]11市町別マンション戸数'!A:C,3,FALSE),0)</f>
        <v>0</v>
      </c>
    </row>
    <row r="24" spans="1:7">
      <c r="A24" s="2" t="s">
        <v>28</v>
      </c>
      <c r="B24" s="9">
        <f>IFERROR(VLOOKUP($A24,'[17]11市町別戸数'!$A:$G,7,FALSE),0)</f>
        <v>55</v>
      </c>
      <c r="C24" s="9">
        <f>IFERROR(VLOOKUP($A24,'[17]11市町別戸数'!$A:$G,3,FALSE),0)</f>
        <v>32</v>
      </c>
      <c r="D24" s="9">
        <f>IFERROR(VLOOKUP($A24,'[17]11市町別戸数'!$A:$G,4,FALSE),0)</f>
        <v>10</v>
      </c>
      <c r="E24" s="9">
        <f>IFERROR(VLOOKUP($A24,'[17]11市町別戸数'!$A:$G,5,FALSE),0)</f>
        <v>0</v>
      </c>
      <c r="F24" s="9">
        <f>IFERROR(VLOOKUP($A24,'[17]11市町別戸数'!$A:$G,6,FALSE),0)</f>
        <v>13</v>
      </c>
      <c r="G24" s="9">
        <f>IFERROR(VLOOKUP($A24,'[17]11市町別マンション戸数'!A:C,3,FALSE),0)</f>
        <v>0</v>
      </c>
    </row>
    <row r="25" spans="1:7">
      <c r="A25" s="2" t="s">
        <v>2</v>
      </c>
      <c r="B25" s="9">
        <f>IFERROR(VLOOKUP($A25,'[17]11市町別戸数'!$A:$G,7,FALSE),0)</f>
        <v>29</v>
      </c>
      <c r="C25" s="9">
        <f>IFERROR(VLOOKUP($A25,'[17]11市町別戸数'!$A:$G,3,FALSE),0)</f>
        <v>25</v>
      </c>
      <c r="D25" s="9">
        <f>IFERROR(VLOOKUP($A25,'[17]11市町別戸数'!$A:$G,4,FALSE),0)</f>
        <v>0</v>
      </c>
      <c r="E25" s="9">
        <f>IFERROR(VLOOKUP($A25,'[17]11市町別戸数'!$A:$G,5,FALSE),0)</f>
        <v>0</v>
      </c>
      <c r="F25" s="9">
        <f>IFERROR(VLOOKUP($A25,'[17]11市町別戸数'!$A:$G,6,FALSE),0)</f>
        <v>4</v>
      </c>
      <c r="G25" s="9">
        <f>IFERROR(VLOOKUP($A25,'[17]11市町別マンション戸数'!A:C,3,FALSE),0)</f>
        <v>0</v>
      </c>
    </row>
    <row r="26" spans="1:7">
      <c r="A26" s="2" t="s">
        <v>49</v>
      </c>
      <c r="B26" s="9">
        <f>IFERROR(VLOOKUP($A26,'[17]11市町別戸数'!$A:$G,7,FALSE),0)</f>
        <v>30</v>
      </c>
      <c r="C26" s="9">
        <f>IFERROR(VLOOKUP($A26,'[17]11市町別戸数'!$A:$G,3,FALSE),0)</f>
        <v>22</v>
      </c>
      <c r="D26" s="9">
        <f>IFERROR(VLOOKUP($A26,'[17]11市町別戸数'!$A:$G,4,FALSE),0)</f>
        <v>6</v>
      </c>
      <c r="E26" s="9">
        <f>IFERROR(VLOOKUP($A26,'[17]11市町別戸数'!$A:$G,5,FALSE),0)</f>
        <v>0</v>
      </c>
      <c r="F26" s="9">
        <f>IFERROR(VLOOKUP($A26,'[17]11市町別戸数'!$A:$G,6,FALSE),0)</f>
        <v>2</v>
      </c>
      <c r="G26" s="9">
        <f>IFERROR(VLOOKUP($A26,'[17]11市町別マンション戸数'!A:C,3,FALSE),0)</f>
        <v>0</v>
      </c>
    </row>
    <row r="27" spans="1:7">
      <c r="A27" s="2" t="s">
        <v>59</v>
      </c>
      <c r="B27" s="9">
        <f>IFERROR(VLOOKUP($A27,'[17]11市町別戸数'!$A:$G,7,FALSE),0)</f>
        <v>48</v>
      </c>
      <c r="C27" s="9">
        <f>IFERROR(VLOOKUP($A27,'[17]11市町別戸数'!$A:$G,3,FALSE),0)</f>
        <v>17</v>
      </c>
      <c r="D27" s="9">
        <f>IFERROR(VLOOKUP($A27,'[17]11市町別戸数'!$A:$G,4,FALSE),0)</f>
        <v>22</v>
      </c>
      <c r="E27" s="9">
        <f>IFERROR(VLOOKUP($A27,'[17]11市町別戸数'!$A:$G,5,FALSE),0)</f>
        <v>0</v>
      </c>
      <c r="F27" s="9">
        <f>IFERROR(VLOOKUP($A27,'[17]11市町別戸数'!$A:$G,6,FALSE),0)</f>
        <v>9</v>
      </c>
      <c r="G27" s="9">
        <f>IFERROR(VLOOKUP($A27,'[17]11市町別マンション戸数'!A:C,3,FALSE),0)</f>
        <v>0</v>
      </c>
    </row>
    <row r="28" spans="1:7">
      <c r="A28" s="2" t="s">
        <v>24</v>
      </c>
      <c r="B28" s="9">
        <f>IFERROR(VLOOKUP($A28,'[17]11市町別戸数'!$A:$G,7,FALSE),0)</f>
        <v>28</v>
      </c>
      <c r="C28" s="9">
        <f>IFERROR(VLOOKUP($A28,'[17]11市町別戸数'!$A:$G,3,FALSE),0)</f>
        <v>14</v>
      </c>
      <c r="D28" s="9">
        <f>IFERROR(VLOOKUP($A28,'[17]11市町別戸数'!$A:$G,4,FALSE),0)</f>
        <v>8</v>
      </c>
      <c r="E28" s="9">
        <f>IFERROR(VLOOKUP($A28,'[17]11市町別戸数'!$A:$G,5,FALSE),0)</f>
        <v>0</v>
      </c>
      <c r="F28" s="9">
        <f>IFERROR(VLOOKUP($A28,'[17]11市町別戸数'!$A:$G,6,FALSE),0)</f>
        <v>6</v>
      </c>
      <c r="G28" s="9">
        <f>IFERROR(VLOOKUP($A28,'[17]11市町別マンション戸数'!A:C,3,FALSE),0)</f>
        <v>0</v>
      </c>
    </row>
    <row r="29" spans="1:7">
      <c r="A29" s="2" t="s">
        <v>53</v>
      </c>
      <c r="B29" s="9">
        <f>IFERROR(VLOOKUP($A29,'[17]11市町別戸数'!$A:$G,7,FALSE),0)</f>
        <v>0</v>
      </c>
      <c r="C29" s="9">
        <f>IFERROR(VLOOKUP($A29,'[17]11市町別戸数'!$A:$G,3,FALSE),0)</f>
        <v>0</v>
      </c>
      <c r="D29" s="9">
        <f>IFERROR(VLOOKUP($A29,'[17]11市町別戸数'!$A:$G,4,FALSE),0)</f>
        <v>0</v>
      </c>
      <c r="E29" s="9">
        <f>IFERROR(VLOOKUP($A29,'[17]11市町別戸数'!$A:$G,5,FALSE),0)</f>
        <v>0</v>
      </c>
      <c r="F29" s="9">
        <f>IFERROR(VLOOKUP($A29,'[17]11市町別戸数'!$A:$G,6,FALSE),0)</f>
        <v>0</v>
      </c>
      <c r="G29" s="9">
        <f>IFERROR(VLOOKUP($A29,'[17]11市町別マンション戸数'!A:C,3,FALSE),0)</f>
        <v>0</v>
      </c>
    </row>
    <row r="30" spans="1:7">
      <c r="A30" s="2" t="s">
        <v>40</v>
      </c>
      <c r="B30" s="9">
        <f>IFERROR(VLOOKUP($A30,'[17]11市町別戸数'!$A:$G,7,FALSE),0)</f>
        <v>33</v>
      </c>
      <c r="C30" s="9">
        <f>IFERROR(VLOOKUP($A30,'[17]11市町別戸数'!$A:$G,3,FALSE),0)</f>
        <v>10</v>
      </c>
      <c r="D30" s="9">
        <f>IFERROR(VLOOKUP($A30,'[17]11市町別戸数'!$A:$G,4,FALSE),0)</f>
        <v>12</v>
      </c>
      <c r="E30" s="9">
        <f>IFERROR(VLOOKUP($A30,'[17]11市町別戸数'!$A:$G,5,FALSE),0)</f>
        <v>0</v>
      </c>
      <c r="F30" s="9">
        <f>IFERROR(VLOOKUP($A30,'[17]11市町別戸数'!$A:$G,6,FALSE),0)</f>
        <v>11</v>
      </c>
      <c r="G30" s="9">
        <f>IFERROR(VLOOKUP($A30,'[17]11市町別マンション戸数'!A:C,3,FALSE),0)</f>
        <v>0</v>
      </c>
    </row>
    <row r="31" spans="1:7">
      <c r="A31" s="2" t="s">
        <v>0</v>
      </c>
      <c r="B31" s="9">
        <f>IFERROR(VLOOKUP($A31,'[17]11市町別戸数'!$A:$G,7,FALSE),0)</f>
        <v>3</v>
      </c>
      <c r="C31" s="9">
        <f>IFERROR(VLOOKUP($A31,'[17]11市町別戸数'!$A:$G,3,FALSE),0)</f>
        <v>3</v>
      </c>
      <c r="D31" s="9">
        <f>IFERROR(VLOOKUP($A31,'[17]11市町別戸数'!$A:$G,4,FALSE),0)</f>
        <v>0</v>
      </c>
      <c r="E31" s="9">
        <f>IFERROR(VLOOKUP($A31,'[17]11市町別戸数'!$A:$G,5,FALSE),0)</f>
        <v>0</v>
      </c>
      <c r="F31" s="9">
        <f>IFERROR(VLOOKUP($A31,'[17]11市町別戸数'!$A:$G,6,FALSE),0)</f>
        <v>0</v>
      </c>
      <c r="G31" s="9">
        <f>IFERROR(VLOOKUP($A31,'[17]11市町別マンション戸数'!A:C,3,FALSE),0)</f>
        <v>0</v>
      </c>
    </row>
    <row r="32" spans="1:7">
      <c r="A32" s="2" t="s">
        <v>55</v>
      </c>
      <c r="B32" s="9">
        <f>IFERROR(VLOOKUP($A32,'[17]11市町別戸数'!$A:$G,7,FALSE),0)</f>
        <v>11</v>
      </c>
      <c r="C32" s="9">
        <f>IFERROR(VLOOKUP($A32,'[17]11市町別戸数'!$A:$G,3,FALSE),0)</f>
        <v>7</v>
      </c>
      <c r="D32" s="9">
        <f>IFERROR(VLOOKUP($A32,'[17]11市町別戸数'!$A:$G,4,FALSE),0)</f>
        <v>4</v>
      </c>
      <c r="E32" s="9">
        <f>IFERROR(VLOOKUP($A32,'[17]11市町別戸数'!$A:$G,5,FALSE),0)</f>
        <v>0</v>
      </c>
      <c r="F32" s="9">
        <f>IFERROR(VLOOKUP($A32,'[17]11市町別戸数'!$A:$G,6,FALSE),0)</f>
        <v>0</v>
      </c>
      <c r="G32" s="9">
        <f>IFERROR(VLOOKUP($A32,'[17]11市町別マンション戸数'!A:C,3,FALSE),0)</f>
        <v>0</v>
      </c>
    </row>
    <row r="33" spans="1:7">
      <c r="A33" s="2" t="s">
        <v>32</v>
      </c>
      <c r="B33" s="9">
        <f>IFERROR(VLOOKUP($A33,'[17]11市町別戸数'!$A:$G,7,FALSE),0)</f>
        <v>7</v>
      </c>
      <c r="C33" s="9">
        <f>IFERROR(VLOOKUP($A33,'[17]11市町別戸数'!$A:$G,3,FALSE),0)</f>
        <v>6</v>
      </c>
      <c r="D33" s="9">
        <f>IFERROR(VLOOKUP($A33,'[17]11市町別戸数'!$A:$G,4,FALSE),0)</f>
        <v>0</v>
      </c>
      <c r="E33" s="9">
        <f>IFERROR(VLOOKUP($A33,'[17]11市町別戸数'!$A:$G,5,FALSE),0)</f>
        <v>0</v>
      </c>
      <c r="F33" s="9">
        <f>IFERROR(VLOOKUP($A33,'[17]11市町別戸数'!$A:$G,6,FALSE),0)</f>
        <v>1</v>
      </c>
      <c r="G33" s="9">
        <f>IFERROR(VLOOKUP($A33,'[17]11市町別マンション戸数'!A:C,3,FALSE),0)</f>
        <v>0</v>
      </c>
    </row>
    <row r="34" spans="1:7">
      <c r="A34" s="2" t="s">
        <v>25</v>
      </c>
      <c r="B34" s="9">
        <f>IFERROR(VLOOKUP($A34,'[17]11市町別戸数'!$A:$G,7,FALSE),0)</f>
        <v>21</v>
      </c>
      <c r="C34" s="9">
        <f>IFERROR(VLOOKUP($A34,'[17]11市町別戸数'!$A:$G,3,FALSE),0)</f>
        <v>4</v>
      </c>
      <c r="D34" s="9">
        <f>IFERROR(VLOOKUP($A34,'[17]11市町別戸数'!$A:$G,4,FALSE),0)</f>
        <v>12</v>
      </c>
      <c r="E34" s="9">
        <f>IFERROR(VLOOKUP($A34,'[17]11市町別戸数'!$A:$G,5,FALSE),0)</f>
        <v>0</v>
      </c>
      <c r="F34" s="9">
        <f>IFERROR(VLOOKUP($A34,'[17]11市町別戸数'!$A:$G,6,FALSE),0)</f>
        <v>5</v>
      </c>
      <c r="G34" s="9">
        <f>IFERROR(VLOOKUP($A34,'[17]11市町別マンション戸数'!A:C,3,FALSE),0)</f>
        <v>0</v>
      </c>
    </row>
    <row r="35" spans="1:7">
      <c r="A35" s="2" t="s">
        <v>18</v>
      </c>
      <c r="B35" s="9">
        <f>IFERROR(VLOOKUP($A35,'[17]11市町別戸数'!$A:$G,7,FALSE),0)</f>
        <v>13</v>
      </c>
      <c r="C35" s="9">
        <f>IFERROR(VLOOKUP($A35,'[17]11市町別戸数'!$A:$G,3,FALSE),0)</f>
        <v>8</v>
      </c>
      <c r="D35" s="9">
        <f>IFERROR(VLOOKUP($A35,'[17]11市町別戸数'!$A:$G,4,FALSE),0)</f>
        <v>0</v>
      </c>
      <c r="E35" s="9">
        <f>IFERROR(VLOOKUP($A35,'[17]11市町別戸数'!$A:$G,5,FALSE),0)</f>
        <v>0</v>
      </c>
      <c r="F35" s="9">
        <f>IFERROR(VLOOKUP($A35,'[17]11市町別戸数'!$A:$G,6,FALSE),0)</f>
        <v>5</v>
      </c>
      <c r="G35" s="9">
        <f>IFERROR(VLOOKUP($A35,'[17]11市町別マンション戸数'!A:C,3,FALSE),0)</f>
        <v>0</v>
      </c>
    </row>
    <row r="36" spans="1:7">
      <c r="A36" s="2" t="s">
        <v>27</v>
      </c>
      <c r="B36" s="9">
        <f>IFERROR(VLOOKUP($A36,'[17]11市町別戸数'!$A:$G,7,FALSE),0)</f>
        <v>2</v>
      </c>
      <c r="C36" s="9">
        <f>IFERROR(VLOOKUP($A36,'[17]11市町別戸数'!$A:$G,3,FALSE),0)</f>
        <v>2</v>
      </c>
      <c r="D36" s="9">
        <f>IFERROR(VLOOKUP($A36,'[17]11市町別戸数'!$A:$G,4,FALSE),0)</f>
        <v>0</v>
      </c>
      <c r="E36" s="9">
        <f>IFERROR(VLOOKUP($A36,'[17]11市町別戸数'!$A:$G,5,FALSE),0)</f>
        <v>0</v>
      </c>
      <c r="F36" s="9">
        <f>IFERROR(VLOOKUP($A36,'[17]11市町別戸数'!$A:$G,6,FALSE),0)</f>
        <v>0</v>
      </c>
      <c r="G36" s="9">
        <f>IFERROR(VLOOKUP($A36,'[17]11市町別マンション戸数'!A:C,3,FALSE),0)</f>
        <v>0</v>
      </c>
    </row>
    <row r="37" spans="1:7">
      <c r="A37" s="2" t="s">
        <v>16</v>
      </c>
      <c r="B37" s="9">
        <f>IFERROR(VLOOKUP($A37,'[17]11市町別戸数'!$A:$G,7,FALSE),0)</f>
        <v>0</v>
      </c>
      <c r="C37" s="9">
        <f>IFERROR(VLOOKUP($A37,'[17]11市町別戸数'!$A:$G,3,FALSE),0)</f>
        <v>0</v>
      </c>
      <c r="D37" s="9">
        <f>IFERROR(VLOOKUP($A37,'[17]11市町別戸数'!$A:$G,4,FALSE),0)</f>
        <v>0</v>
      </c>
      <c r="E37" s="9">
        <f>IFERROR(VLOOKUP($A37,'[17]11市町別戸数'!$A:$G,5,FALSE),0)</f>
        <v>0</v>
      </c>
      <c r="F37" s="9">
        <f>IFERROR(VLOOKUP($A37,'[17]11市町別戸数'!$A:$G,6,FALSE),0)</f>
        <v>0</v>
      </c>
      <c r="G37" s="9">
        <f>IFERROR(VLOOKUP($A37,'[17]11市町別マンション戸数'!A:C,3,FALSE),0)</f>
        <v>0</v>
      </c>
    </row>
    <row r="38" spans="1:7">
      <c r="A38" s="3" t="s">
        <v>64</v>
      </c>
      <c r="B38" s="9">
        <f>IFERROR(VLOOKUP($A38,'[17]11市町別戸数'!$A:$G,7,FALSE),0)</f>
        <v>2</v>
      </c>
      <c r="C38" s="9">
        <f>IFERROR(VLOOKUP($A38,'[17]11市町別戸数'!$A:$G,3,FALSE),0)</f>
        <v>2</v>
      </c>
      <c r="D38" s="9">
        <f>IFERROR(VLOOKUP($A38,'[17]11市町別戸数'!$A:$G,4,FALSE),0)</f>
        <v>0</v>
      </c>
      <c r="E38" s="9">
        <f>IFERROR(VLOOKUP($A38,'[17]11市町別戸数'!$A:$G,5,FALSE),0)</f>
        <v>0</v>
      </c>
      <c r="F38" s="9">
        <f>IFERROR(VLOOKUP($A38,'[17]11市町別戸数'!$A:$G,6,FALSE),0)</f>
        <v>0</v>
      </c>
      <c r="G38" s="9">
        <f>IFERROR(VLOOKUP($A38,'[17]11市町別マンション戸数'!A:C,3,FALSE),0)</f>
        <v>0</v>
      </c>
    </row>
    <row r="39" spans="1:7">
      <c r="A39" s="2" t="s">
        <v>62</v>
      </c>
      <c r="B39" s="9">
        <f>IFERROR(VLOOKUP($A39,'[17]11市町別戸数'!$A:$G,7,FALSE),0)</f>
        <v>5</v>
      </c>
      <c r="C39" s="9">
        <f>IFERROR(VLOOKUP($A39,'[17]11市町別戸数'!$A:$G,3,FALSE),0)</f>
        <v>2</v>
      </c>
      <c r="D39" s="9">
        <f>IFERROR(VLOOKUP($A39,'[17]11市町別戸数'!$A:$G,4,FALSE),0)</f>
        <v>3</v>
      </c>
      <c r="E39" s="9">
        <f>IFERROR(VLOOKUP($A39,'[17]11市町別戸数'!$A:$G,5,FALSE),0)</f>
        <v>0</v>
      </c>
      <c r="F39" s="9">
        <f>IFERROR(VLOOKUP($A39,'[17]11市町別戸数'!$A:$G,6,FALSE),0)</f>
        <v>0</v>
      </c>
      <c r="G39" s="9">
        <f>IFERROR(VLOOKUP($A39,'[17]11市町別マンション戸数'!A:C,3,FALSE),0)</f>
        <v>0</v>
      </c>
    </row>
    <row r="40" spans="1:7">
      <c r="A40" s="2" t="s">
        <v>14</v>
      </c>
      <c r="B40" s="9">
        <f>IFERROR(VLOOKUP($A40,'[17]11市町別戸数'!$A:$G,7,FALSE),0)</f>
        <v>1</v>
      </c>
      <c r="C40" s="9">
        <f>IFERROR(VLOOKUP($A40,'[17]11市町別戸数'!$A:$G,3,FALSE),0)</f>
        <v>1</v>
      </c>
      <c r="D40" s="9">
        <f>IFERROR(VLOOKUP($A40,'[17]11市町別戸数'!$A:$G,4,FALSE),0)</f>
        <v>0</v>
      </c>
      <c r="E40" s="9">
        <f>IFERROR(VLOOKUP($A40,'[17]11市町別戸数'!$A:$G,5,FALSE),0)</f>
        <v>0</v>
      </c>
      <c r="F40" s="9">
        <f>IFERROR(VLOOKUP($A40,'[17]11市町別戸数'!$A:$G,6,FALSE),0)</f>
        <v>0</v>
      </c>
      <c r="G40" s="9">
        <f>IFERROR(VLOOKUP($A40,'[17]11市町別マンション戸数'!A:C,3,FALSE),0)</f>
        <v>0</v>
      </c>
    </row>
    <row r="41" spans="1:7">
      <c r="A41" s="3" t="s">
        <v>33</v>
      </c>
      <c r="B41" s="9">
        <f>IFERROR(VLOOKUP($A41,'[17]11市町別戸数'!$A:$G,7,FALSE),0)</f>
        <v>1</v>
      </c>
      <c r="C41" s="9">
        <f>IFERROR(VLOOKUP($A41,'[17]11市町別戸数'!$A:$G,3,FALSE),0)</f>
        <v>0</v>
      </c>
      <c r="D41" s="9">
        <f>IFERROR(VLOOKUP($A41,'[17]11市町別戸数'!$A:$G,4,FALSE),0)</f>
        <v>0</v>
      </c>
      <c r="E41" s="9">
        <f>IFERROR(VLOOKUP($A41,'[17]11市町別戸数'!$A:$G,5,FALSE),0)</f>
        <v>1</v>
      </c>
      <c r="F41" s="9">
        <f>IFERROR(VLOOKUP($A41,'[17]11市町別戸数'!$A:$G,6,FALSE),0)</f>
        <v>0</v>
      </c>
      <c r="G41" s="9">
        <f>IFERROR(VLOOKUP($A41,'[17]11市町別マンション戸数'!A:C,3,FALSE),0)</f>
        <v>0</v>
      </c>
    </row>
    <row r="42" spans="1:7">
      <c r="A42" s="2" t="s">
        <v>26</v>
      </c>
      <c r="B42" s="9">
        <f>IFERROR(VLOOKUP($A42,'[17]11市町別戸数'!$A:$G,7,FALSE),0)</f>
        <v>6</v>
      </c>
      <c r="C42" s="9">
        <f>IFERROR(VLOOKUP($A42,'[17]11市町別戸数'!$A:$G,3,FALSE),0)</f>
        <v>5</v>
      </c>
      <c r="D42" s="9">
        <f>IFERROR(VLOOKUP($A42,'[17]11市町別戸数'!$A:$G,4,FALSE),0)</f>
        <v>0</v>
      </c>
      <c r="E42" s="9">
        <f>IFERROR(VLOOKUP($A42,'[17]11市町別戸数'!$A:$G,5,FALSE),0)</f>
        <v>0</v>
      </c>
      <c r="F42" s="9">
        <f>IFERROR(VLOOKUP($A42,'[17]11市町別戸数'!$A:$G,6,FALSE),0)</f>
        <v>1</v>
      </c>
      <c r="G42" s="9">
        <f>IFERROR(VLOOKUP($A42,'[17]11市町別マンション戸数'!A:C,3,FALSE),0)</f>
        <v>0</v>
      </c>
    </row>
    <row r="43" spans="1:7">
      <c r="A43" s="2" t="s">
        <v>54</v>
      </c>
      <c r="B43" s="9">
        <f>IFERROR(VLOOKUP($A43,'[17]11市町別戸数'!$A:$G,7,FALSE),0)</f>
        <v>20</v>
      </c>
      <c r="C43" s="9">
        <f>IFERROR(VLOOKUP($A43,'[17]11市町別戸数'!$A:$G,3,FALSE),0)</f>
        <v>4</v>
      </c>
      <c r="D43" s="9">
        <f>IFERROR(VLOOKUP($A43,'[17]11市町別戸数'!$A:$G,4,FALSE),0)</f>
        <v>4</v>
      </c>
      <c r="E43" s="9">
        <f>IFERROR(VLOOKUP($A43,'[17]11市町別戸数'!$A:$G,5,FALSE),0)</f>
        <v>0</v>
      </c>
      <c r="F43" s="9">
        <f>IFERROR(VLOOKUP($A43,'[17]11市町別戸数'!$A:$G,6,FALSE),0)</f>
        <v>12</v>
      </c>
      <c r="G43" s="9">
        <f>IFERROR(VLOOKUP($A43,'[17]11市町別マンション戸数'!A:C,3,FALSE),0)</f>
        <v>0</v>
      </c>
    </row>
    <row r="44" spans="1:7">
      <c r="A44" s="2" t="s">
        <v>15</v>
      </c>
      <c r="B44" s="9">
        <f>IFERROR(VLOOKUP($A44,'[17]11市町別戸数'!$A:$G,7,FALSE),0)</f>
        <v>13</v>
      </c>
      <c r="C44" s="9">
        <f>IFERROR(VLOOKUP($A44,'[17]11市町別戸数'!$A:$G,3,FALSE),0)</f>
        <v>11</v>
      </c>
      <c r="D44" s="9">
        <f>IFERROR(VLOOKUP($A44,'[17]11市町別戸数'!$A:$G,4,FALSE),0)</f>
        <v>0</v>
      </c>
      <c r="E44" s="9">
        <f>IFERROR(VLOOKUP($A44,'[17]11市町別戸数'!$A:$G,5,FALSE),0)</f>
        <v>0</v>
      </c>
      <c r="F44" s="9">
        <f>IFERROR(VLOOKUP($A44,'[17]11市町別戸数'!$A:$G,6,FALSE),0)</f>
        <v>2</v>
      </c>
      <c r="G44" s="9">
        <f>IFERROR(VLOOKUP($A44,'[17]11市町別マンション戸数'!A:C,3,FALSE),0)</f>
        <v>0</v>
      </c>
    </row>
    <row r="45" spans="1:7">
      <c r="A45" s="2" t="s">
        <v>3</v>
      </c>
      <c r="B45" s="9">
        <f>IFERROR(VLOOKUP($A45,'[17]11市町別戸数'!$A:$G,7,FALSE),0)</f>
        <v>3</v>
      </c>
      <c r="C45" s="9">
        <f>IFERROR(VLOOKUP($A45,'[17]11市町別戸数'!$A:$G,3,FALSE),0)</f>
        <v>3</v>
      </c>
      <c r="D45" s="9">
        <f>IFERROR(VLOOKUP($A45,'[17]11市町別戸数'!$A:$G,4,FALSE),0)</f>
        <v>0</v>
      </c>
      <c r="E45" s="9">
        <f>IFERROR(VLOOKUP($A45,'[17]11市町別戸数'!$A:$G,5,FALSE),0)</f>
        <v>0</v>
      </c>
      <c r="F45" s="9">
        <f>IFERROR(VLOOKUP($A45,'[17]11市町別戸数'!$A:$G,6,FALSE),0)</f>
        <v>0</v>
      </c>
      <c r="G45" s="9">
        <f>IFERROR(VLOOKUP($A45,'[17]11市町別マンション戸数'!A:C,3,FALSE),0)</f>
        <v>0</v>
      </c>
    </row>
    <row r="46" spans="1:7">
      <c r="A46" s="2" t="s">
        <v>51</v>
      </c>
      <c r="B46" s="9">
        <f>IFERROR(VLOOKUP($A46,'[17]11市町別戸数'!$A:$G,7,FALSE),0)</f>
        <v>19</v>
      </c>
      <c r="C46" s="9">
        <f>IFERROR(VLOOKUP($A46,'[17]11市町別戸数'!$A:$G,3,FALSE),0)</f>
        <v>10</v>
      </c>
      <c r="D46" s="9">
        <f>IFERROR(VLOOKUP($A46,'[17]11市町別戸数'!$A:$G,4,FALSE),0)</f>
        <v>0</v>
      </c>
      <c r="E46" s="9">
        <f>IFERROR(VLOOKUP($A46,'[17]11市町別戸数'!$A:$G,5,FALSE),0)</f>
        <v>0</v>
      </c>
      <c r="F46" s="9">
        <f>IFERROR(VLOOKUP($A46,'[17]11市町別戸数'!$A:$G,6,FALSE),0)</f>
        <v>9</v>
      </c>
      <c r="G46" s="9">
        <f>IFERROR(VLOOKUP($A46,'[17]11市町別マンション戸数'!A:C,3,FALSE),0)</f>
        <v>0</v>
      </c>
    </row>
    <row r="47" spans="1:7">
      <c r="A47" s="2" t="s">
        <v>1</v>
      </c>
      <c r="B47" s="9">
        <f>IFERROR(VLOOKUP($A47,'[17]11市町別戸数'!$A:$G,7,FALSE),0)</f>
        <v>0</v>
      </c>
      <c r="C47" s="9">
        <f>IFERROR(VLOOKUP($A47,'[17]11市町別戸数'!$A:$G,3,FALSE),0)</f>
        <v>0</v>
      </c>
      <c r="D47" s="9">
        <f>IFERROR(VLOOKUP($A47,'[17]11市町別戸数'!$A:$G,4,FALSE),0)</f>
        <v>0</v>
      </c>
      <c r="E47" s="9">
        <f>IFERROR(VLOOKUP($A47,'[17]11市町別戸数'!$A:$G,5,FALSE),0)</f>
        <v>0</v>
      </c>
      <c r="F47" s="9">
        <f>IFERROR(VLOOKUP($A47,'[17]11市町別戸数'!$A:$G,6,FALSE),0)</f>
        <v>0</v>
      </c>
      <c r="G47" s="9">
        <f>IFERROR(VLOOKUP($A47,'[17]11市町別マンション戸数'!A:C,3,FALSE),0)</f>
        <v>0</v>
      </c>
    </row>
    <row r="48" spans="1:7">
      <c r="A48" s="4" t="s">
        <v>63</v>
      </c>
      <c r="B48" s="9">
        <f>IFERROR(VLOOKUP($A48,'[17]11市町別戸数'!$A:$G,7,FALSE),0)</f>
        <v>5</v>
      </c>
      <c r="C48" s="9">
        <f>IFERROR(VLOOKUP($A48,'[17]11市町別戸数'!$A:$G,3,FALSE),0)</f>
        <v>5</v>
      </c>
      <c r="D48" s="9">
        <f>IFERROR(VLOOKUP($A48,'[17]11市町別戸数'!$A:$G,4,FALSE),0)</f>
        <v>0</v>
      </c>
      <c r="E48" s="9">
        <f>IFERROR(VLOOKUP($A48,'[17]11市町別戸数'!$A:$G,5,FALSE),0)</f>
        <v>0</v>
      </c>
      <c r="F48" s="9">
        <f>IFERROR(VLOOKUP($A48,'[17]11市町別戸数'!$A:$G,6,FALSE),0)</f>
        <v>0</v>
      </c>
      <c r="G48" s="9">
        <f>IFERROR(VLOOKUP($A48,'[17]11市町別マンション戸数'!A:C,3,FALSE),0)</f>
        <v>0</v>
      </c>
    </row>
    <row r="49" spans="1:7">
      <c r="A49" s="5" t="s">
        <v>20</v>
      </c>
      <c r="B49" s="9">
        <f t="shared" ref="B49:G49" si="2">SUM(B4:B48)-B7-B15</f>
        <v>1553</v>
      </c>
      <c r="C49" s="9">
        <f t="shared" si="2"/>
        <v>731</v>
      </c>
      <c r="D49" s="9">
        <f t="shared" si="2"/>
        <v>381</v>
      </c>
      <c r="E49" s="9">
        <f t="shared" si="2"/>
        <v>5</v>
      </c>
      <c r="F49" s="9">
        <f t="shared" si="2"/>
        <v>436</v>
      </c>
      <c r="G49" s="9">
        <f t="shared" si="2"/>
        <v>155</v>
      </c>
    </row>
  </sheetData>
  <phoneticPr fontId="4" type="Hiragana"/>
  <printOptions horizontalCentered="1" verticalCentered="1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2" sqref="G2"/>
    </sheetView>
  </sheetViews>
  <sheetFormatPr defaultRowHeight="12.9"/>
  <cols>
    <col min="7" max="7" width="10.875" customWidth="1"/>
  </cols>
  <sheetData>
    <row r="1" spans="1:8" ht="17">
      <c r="A1" s="17"/>
      <c r="C1" s="6"/>
      <c r="D1" s="6"/>
      <c r="E1" s="10"/>
      <c r="F1" s="10" t="s">
        <v>22</v>
      </c>
      <c r="G1" s="12">
        <v>45200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IFERROR(VLOOKUP($B4,'[37]11市町別戸数'!$A:$G,7,FALSE),0)</f>
        <v>81</v>
      </c>
      <c r="D4" s="9">
        <f>IFERROR(VLOOKUP($B4,'[37]11市町別戸数'!$A:$G,3,FALSE),0)</f>
        <v>48</v>
      </c>
      <c r="E4" s="9">
        <f>IFERROR(VLOOKUP($B4,'[37]11市町別戸数'!$A:$G,4,FALSE),0)</f>
        <v>14</v>
      </c>
      <c r="F4" s="9">
        <f>IFERROR(VLOOKUP($B4,'[37]11市町別戸数'!$A:$G,5,FALSE),0)</f>
        <v>0</v>
      </c>
      <c r="G4" s="9">
        <f>IFERROR(VLOOKUP($B4,'[37]11市町別戸数'!$A:$G,6,FALSE),0)</f>
        <v>19</v>
      </c>
      <c r="H4" s="9">
        <f>IFERROR(VLOOKUP($B4,'[37]11市町別マンション戸数'!A:C,3,FALSE),0)</f>
        <v>0</v>
      </c>
    </row>
    <row r="5" spans="1:8">
      <c r="A5" s="17"/>
      <c r="B5" s="2" t="s">
        <v>12</v>
      </c>
      <c r="C5" s="9">
        <f>IFERROR(VLOOKUP($B5,'[37]11市町別戸数'!$A:$G,7,FALSE),0)</f>
        <v>67</v>
      </c>
      <c r="D5" s="9">
        <f>IFERROR(VLOOKUP($B5,'[37]11市町別戸数'!$A:$G,3,FALSE),0)</f>
        <v>38</v>
      </c>
      <c r="E5" s="9">
        <f>IFERROR(VLOOKUP($B5,'[37]11市町別戸数'!$A:$G,4,FALSE),0)</f>
        <v>6</v>
      </c>
      <c r="F5" s="9">
        <f>IFERROR(VLOOKUP($B5,'[37]11市町別戸数'!$A:$G,5,FALSE),0)</f>
        <v>0</v>
      </c>
      <c r="G5" s="9">
        <f>IFERROR(VLOOKUP($B5,'[37]11市町別戸数'!$A:$G,6,FALSE),0)</f>
        <v>23</v>
      </c>
      <c r="H5" s="9">
        <f>IFERROR(VLOOKUP($B5,'[37]11市町別マンション戸数'!A:C,3,FALSE),0)</f>
        <v>0</v>
      </c>
    </row>
    <row r="6" spans="1:8">
      <c r="A6" s="17"/>
      <c r="B6" s="2" t="s">
        <v>11</v>
      </c>
      <c r="C6" s="9">
        <f>IFERROR(VLOOKUP($B6,'[37]11市町別戸数'!$A:$G,7,FALSE),0)</f>
        <v>132</v>
      </c>
      <c r="D6" s="9">
        <f>IFERROR(VLOOKUP($B6,'[37]11市町別戸数'!$A:$G,3,FALSE),0)</f>
        <v>43</v>
      </c>
      <c r="E6" s="9">
        <f>IFERROR(VLOOKUP($B6,'[37]11市町別戸数'!$A:$G,4,FALSE),0)</f>
        <v>76</v>
      </c>
      <c r="F6" s="9">
        <f>IFERROR(VLOOKUP($B6,'[37]11市町別戸数'!$A:$G,5,FALSE),0)</f>
        <v>1</v>
      </c>
      <c r="G6" s="9">
        <f>IFERROR(VLOOKUP($B6,'[37]11市町別戸数'!$A:$G,6,FALSE),0)</f>
        <v>12</v>
      </c>
      <c r="H6" s="9">
        <f>IFERROR(VLOOKUP($B6,'[37]11市町別マンション戸数'!A:C,3,FALSE),0)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280</v>
      </c>
      <c r="D7" s="9">
        <f t="shared" si="0"/>
        <v>129</v>
      </c>
      <c r="E7" s="9">
        <f t="shared" si="0"/>
        <v>96</v>
      </c>
      <c r="F7" s="9">
        <f t="shared" si="0"/>
        <v>1</v>
      </c>
      <c r="G7" s="9">
        <f t="shared" si="0"/>
        <v>54</v>
      </c>
      <c r="H7" s="9">
        <f t="shared" si="0"/>
        <v>0</v>
      </c>
    </row>
    <row r="8" spans="1:8">
      <c r="A8" s="17"/>
      <c r="B8" s="2" t="s">
        <v>4</v>
      </c>
      <c r="C8" s="9">
        <f>IFERROR(VLOOKUP($B8,'[37]11市町別戸数'!$A:$G,7,FALSE),0)</f>
        <v>175</v>
      </c>
      <c r="D8" s="9">
        <f>IFERROR(VLOOKUP($B8,'[37]11市町別戸数'!$A:$G,3,FALSE),0)</f>
        <v>38</v>
      </c>
      <c r="E8" s="9">
        <f>IFERROR(VLOOKUP($B8,'[37]11市町別戸数'!$A:$G,4,FALSE),0)</f>
        <v>26</v>
      </c>
      <c r="F8" s="9">
        <f>IFERROR(VLOOKUP($B8,'[37]11市町別戸数'!$A:$G,5,FALSE),0)</f>
        <v>0</v>
      </c>
      <c r="G8" s="9">
        <f>IFERROR(VLOOKUP($B8,'[37]11市町別戸数'!$A:$G,6,FALSE),0)</f>
        <v>111</v>
      </c>
      <c r="H8" s="9">
        <f>IFERROR(VLOOKUP($B8,'[37]11市町別マンション戸数'!A:C,3,FALSE),0)</f>
        <v>93</v>
      </c>
    </row>
    <row r="9" spans="1:8">
      <c r="A9" s="17"/>
      <c r="B9" s="2" t="s">
        <v>39</v>
      </c>
      <c r="C9" s="9">
        <f>IFERROR(VLOOKUP($B9,'[37]11市町別戸数'!$A:$G,7,FALSE),0)</f>
        <v>74</v>
      </c>
      <c r="D9" s="9">
        <f>IFERROR(VLOOKUP($B9,'[37]11市町別戸数'!$A:$G,3,FALSE),0)</f>
        <v>28</v>
      </c>
      <c r="E9" s="9">
        <f>IFERROR(VLOOKUP($B9,'[37]11市町別戸数'!$A:$G,4,FALSE),0)</f>
        <v>28</v>
      </c>
      <c r="F9" s="9">
        <f>IFERROR(VLOOKUP($B9,'[37]11市町別戸数'!$A:$G,5,FALSE),0)</f>
        <v>0</v>
      </c>
      <c r="G9" s="9">
        <f>IFERROR(VLOOKUP($B9,'[37]11市町別戸数'!$A:$G,6,FALSE),0)</f>
        <v>18</v>
      </c>
      <c r="H9" s="9">
        <f>IFERROR(VLOOKUP($B9,'[37]11市町別マンション戸数'!A:C,3,FALSE),0)</f>
        <v>0</v>
      </c>
    </row>
    <row r="10" spans="1:8">
      <c r="A10" s="17"/>
      <c r="B10" s="2" t="s">
        <v>42</v>
      </c>
      <c r="C10" s="9">
        <f>IFERROR(VLOOKUP($B10,'[37]11市町別戸数'!$A:$G,7,FALSE),0)</f>
        <v>18</v>
      </c>
      <c r="D10" s="9">
        <f>IFERROR(VLOOKUP($B10,'[37]11市町別戸数'!$A:$G,3,FALSE),0)</f>
        <v>18</v>
      </c>
      <c r="E10" s="9">
        <f>IFERROR(VLOOKUP($B10,'[37]11市町別戸数'!$A:$G,4,FALSE),0)</f>
        <v>0</v>
      </c>
      <c r="F10" s="9">
        <f>IFERROR(VLOOKUP($B10,'[37]11市町別戸数'!$A:$G,5,FALSE),0)</f>
        <v>0</v>
      </c>
      <c r="G10" s="9">
        <f>IFERROR(VLOOKUP($B10,'[37]11市町別戸数'!$A:$G,6,FALSE),0)</f>
        <v>0</v>
      </c>
      <c r="H10" s="9">
        <f>IFERROR(VLOOKUP($B10,'[37]11市町別マンション戸数'!A:C,3,FALSE),0)</f>
        <v>0</v>
      </c>
    </row>
    <row r="11" spans="1:8">
      <c r="A11" s="17"/>
      <c r="B11" s="2" t="s">
        <v>43</v>
      </c>
      <c r="C11" s="9">
        <f>IFERROR(VLOOKUP($B11,'[37]11市町別戸数'!$A:$G,7,FALSE),0)</f>
        <v>43</v>
      </c>
      <c r="D11" s="9">
        <f>IFERROR(VLOOKUP($B11,'[37]11市町別戸数'!$A:$G,3,FALSE),0)</f>
        <v>16</v>
      </c>
      <c r="E11" s="9">
        <f>IFERROR(VLOOKUP($B11,'[37]11市町別戸数'!$A:$G,4,FALSE),0)</f>
        <v>14</v>
      </c>
      <c r="F11" s="9">
        <f>IFERROR(VLOOKUP($B11,'[37]11市町別戸数'!$A:$G,5,FALSE),0)</f>
        <v>0</v>
      </c>
      <c r="G11" s="9">
        <f>IFERROR(VLOOKUP($B11,'[37]11市町別戸数'!$A:$G,6,FALSE),0)</f>
        <v>13</v>
      </c>
      <c r="H11" s="9">
        <f>IFERROR(VLOOKUP($B11,'[37]11市町別マンション戸数'!A:C,3,FALSE),0)</f>
        <v>0</v>
      </c>
    </row>
    <row r="12" spans="1:8">
      <c r="A12" s="17"/>
      <c r="B12" s="2" t="s">
        <v>44</v>
      </c>
      <c r="C12" s="9">
        <f>IFERROR(VLOOKUP($B12,'[37]11市町別戸数'!$A:$G,7,FALSE),0)</f>
        <v>66</v>
      </c>
      <c r="D12" s="9">
        <f>IFERROR(VLOOKUP($B12,'[37]11市町別戸数'!$A:$G,3,FALSE),0)</f>
        <v>19</v>
      </c>
      <c r="E12" s="9">
        <f>IFERROR(VLOOKUP($B12,'[37]11市町別戸数'!$A:$G,4,FALSE),0)</f>
        <v>40</v>
      </c>
      <c r="F12" s="9">
        <f>IFERROR(VLOOKUP($B12,'[37]11市町別戸数'!$A:$G,5,FALSE),0)</f>
        <v>0</v>
      </c>
      <c r="G12" s="9">
        <f>IFERROR(VLOOKUP($B12,'[37]11市町別戸数'!$A:$G,6,FALSE),0)</f>
        <v>7</v>
      </c>
      <c r="H12" s="9">
        <f>IFERROR(VLOOKUP($B12,'[37]11市町別マンション戸数'!A:C,3,FALSE),0)</f>
        <v>0</v>
      </c>
    </row>
    <row r="13" spans="1:8">
      <c r="A13" s="17"/>
      <c r="B13" s="2" t="s">
        <v>46</v>
      </c>
      <c r="C13" s="9">
        <f>IFERROR(VLOOKUP($B13,'[37]11市町別戸数'!$A:$G,7,FALSE),0)</f>
        <v>47</v>
      </c>
      <c r="D13" s="9">
        <f>IFERROR(VLOOKUP($B13,'[37]11市町別戸数'!$A:$G,3,FALSE),0)</f>
        <v>32</v>
      </c>
      <c r="E13" s="9">
        <f>IFERROR(VLOOKUP($B13,'[37]11市町別戸数'!$A:$G,4,FALSE),0)</f>
        <v>10</v>
      </c>
      <c r="F13" s="9">
        <f>IFERROR(VLOOKUP($B13,'[37]11市町別戸数'!$A:$G,5,FALSE),0)</f>
        <v>0</v>
      </c>
      <c r="G13" s="9">
        <f>IFERROR(VLOOKUP($B13,'[37]11市町別戸数'!$A:$G,6,FALSE),0)</f>
        <v>5</v>
      </c>
      <c r="H13" s="9">
        <f>IFERROR(VLOOKUP($B13,'[37]11市町別マンション戸数'!A:C,3,FALSE),0)</f>
        <v>0</v>
      </c>
    </row>
    <row r="14" spans="1:8">
      <c r="A14" s="17"/>
      <c r="B14" s="2" t="s">
        <v>45</v>
      </c>
      <c r="C14" s="9">
        <f>IFERROR(VLOOKUP($B14,'[37]11市町別戸数'!$A:$G,7,FALSE),0)</f>
        <v>11</v>
      </c>
      <c r="D14" s="9">
        <f>IFERROR(VLOOKUP($B14,'[37]11市町別戸数'!$A:$G,3,FALSE),0)</f>
        <v>8</v>
      </c>
      <c r="E14" s="9">
        <f>IFERROR(VLOOKUP($B14,'[37]11市町別戸数'!$A:$G,4,FALSE),0)</f>
        <v>0</v>
      </c>
      <c r="F14" s="9">
        <f>IFERROR(VLOOKUP($B14,'[37]11市町別戸数'!$A:$G,5,FALSE),0)</f>
        <v>0</v>
      </c>
      <c r="G14" s="9">
        <f>IFERROR(VLOOKUP($B14,'[37]11市町別戸数'!$A:$G,6,FALSE),0)</f>
        <v>3</v>
      </c>
      <c r="H14" s="9">
        <f>IFERROR(VLOOKUP($B14,'[37]11市町別マンション戸数'!A:C,3,FALSE),0)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434</v>
      </c>
      <c r="D15" s="9">
        <f t="shared" si="1"/>
        <v>159</v>
      </c>
      <c r="E15" s="9">
        <f t="shared" si="1"/>
        <v>118</v>
      </c>
      <c r="F15" s="9">
        <f t="shared" si="1"/>
        <v>0</v>
      </c>
      <c r="G15" s="9">
        <f t="shared" si="1"/>
        <v>157</v>
      </c>
      <c r="H15" s="9">
        <f t="shared" si="1"/>
        <v>93</v>
      </c>
    </row>
    <row r="16" spans="1:8">
      <c r="A16" s="17"/>
      <c r="B16" s="2" t="s">
        <v>9</v>
      </c>
      <c r="C16" s="9">
        <f>IFERROR(VLOOKUP($B16,'[37]11市町別戸数'!$A:$G,7,FALSE),0)</f>
        <v>61</v>
      </c>
      <c r="D16" s="9">
        <f>IFERROR(VLOOKUP($B16,'[37]11市町別戸数'!$A:$G,3,FALSE),0)</f>
        <v>39</v>
      </c>
      <c r="E16" s="9">
        <f>IFERROR(VLOOKUP($B16,'[37]11市町別戸数'!$A:$G,4,FALSE),0)</f>
        <v>8</v>
      </c>
      <c r="F16" s="9">
        <f>IFERROR(VLOOKUP($B16,'[37]11市町別戸数'!$A:$G,5,FALSE),0)</f>
        <v>0</v>
      </c>
      <c r="G16" s="9">
        <f>IFERROR(VLOOKUP($B16,'[37]11市町別戸数'!$A:$G,6,FALSE),0)</f>
        <v>14</v>
      </c>
      <c r="H16" s="9">
        <f>IFERROR(VLOOKUP($B16,'[37]11市町別マンション戸数'!A:C,3,FALSE),0)</f>
        <v>0</v>
      </c>
    </row>
    <row r="17" spans="1:8">
      <c r="A17" s="17"/>
      <c r="B17" s="2" t="s">
        <v>23</v>
      </c>
      <c r="C17" s="9">
        <f>IFERROR(VLOOKUP($B17,'[37]11市町別戸数'!$A:$G,7,FALSE),0)</f>
        <v>5</v>
      </c>
      <c r="D17" s="9">
        <f>IFERROR(VLOOKUP($B17,'[37]11市町別戸数'!$A:$G,3,FALSE),0)</f>
        <v>5</v>
      </c>
      <c r="E17" s="9">
        <f>IFERROR(VLOOKUP($B17,'[37]11市町別戸数'!$A:$G,4,FALSE),0)</f>
        <v>0</v>
      </c>
      <c r="F17" s="9">
        <f>IFERROR(VLOOKUP($B17,'[37]11市町別戸数'!$A:$G,5,FALSE),0)</f>
        <v>0</v>
      </c>
      <c r="G17" s="9">
        <f>IFERROR(VLOOKUP($B17,'[37]11市町別戸数'!$A:$G,6,FALSE),0)</f>
        <v>0</v>
      </c>
      <c r="H17" s="9">
        <f>IFERROR(VLOOKUP($B17,'[37]11市町別マンション戸数'!A:C,3,FALSE),0)</f>
        <v>0</v>
      </c>
    </row>
    <row r="18" spans="1:8">
      <c r="A18" s="17"/>
      <c r="B18" s="2" t="s">
        <v>48</v>
      </c>
      <c r="C18" s="9">
        <f>IFERROR(VLOOKUP($B18,'[37]11市町別戸数'!$A:$G,7,FALSE),0)</f>
        <v>21</v>
      </c>
      <c r="D18" s="9">
        <f>IFERROR(VLOOKUP($B18,'[37]11市町別戸数'!$A:$G,3,FALSE),0)</f>
        <v>14</v>
      </c>
      <c r="E18" s="9">
        <f>IFERROR(VLOOKUP($B18,'[37]11市町別戸数'!$A:$G,4,FALSE),0)</f>
        <v>0</v>
      </c>
      <c r="F18" s="9">
        <f>IFERROR(VLOOKUP($B18,'[37]11市町別戸数'!$A:$G,5,FALSE),0)</f>
        <v>0</v>
      </c>
      <c r="G18" s="9">
        <f>IFERROR(VLOOKUP($B18,'[37]11市町別戸数'!$A:$G,6,FALSE),0)</f>
        <v>7</v>
      </c>
      <c r="H18" s="9">
        <f>IFERROR(VLOOKUP($B18,'[37]11市町別マンション戸数'!A:C,3,FALSE),0)</f>
        <v>0</v>
      </c>
    </row>
    <row r="19" spans="1:8">
      <c r="A19" s="17"/>
      <c r="B19" s="2" t="s">
        <v>52</v>
      </c>
      <c r="C19" s="9">
        <f>IFERROR(VLOOKUP($B19,'[37]11市町別戸数'!$A:$G,7,FALSE),0)</f>
        <v>61</v>
      </c>
      <c r="D19" s="9">
        <f>IFERROR(VLOOKUP($B19,'[37]11市町別戸数'!$A:$G,3,FALSE),0)</f>
        <v>27</v>
      </c>
      <c r="E19" s="9">
        <f>IFERROR(VLOOKUP($B19,'[37]11市町別戸数'!$A:$G,4,FALSE),0)</f>
        <v>28</v>
      </c>
      <c r="F19" s="9">
        <f>IFERROR(VLOOKUP($B19,'[37]11市町別戸数'!$A:$G,5,FALSE),0)</f>
        <v>0</v>
      </c>
      <c r="G19" s="9">
        <f>IFERROR(VLOOKUP($B19,'[37]11市町別戸数'!$A:$G,6,FALSE),0)</f>
        <v>6</v>
      </c>
      <c r="H19" s="9">
        <f>IFERROR(VLOOKUP($B19,'[37]11市町別マンション戸数'!A:C,3,FALSE),0)</f>
        <v>0</v>
      </c>
    </row>
    <row r="20" spans="1:8">
      <c r="A20" s="17"/>
      <c r="B20" s="2" t="s">
        <v>56</v>
      </c>
      <c r="C20" s="9">
        <f>IFERROR(VLOOKUP($B20,'[37]11市町別戸数'!$A:$G,7,FALSE),0)</f>
        <v>13</v>
      </c>
      <c r="D20" s="9">
        <f>IFERROR(VLOOKUP($B20,'[37]11市町別戸数'!$A:$G,3,FALSE),0)</f>
        <v>12</v>
      </c>
      <c r="E20" s="9">
        <f>IFERROR(VLOOKUP($B20,'[37]11市町別戸数'!$A:$G,4,FALSE),0)</f>
        <v>0</v>
      </c>
      <c r="F20" s="9">
        <f>IFERROR(VLOOKUP($B20,'[37]11市町別戸数'!$A:$G,5,FALSE),0)</f>
        <v>0</v>
      </c>
      <c r="G20" s="9">
        <f>IFERROR(VLOOKUP($B20,'[37]11市町別戸数'!$A:$G,6,FALSE),0)</f>
        <v>1</v>
      </c>
      <c r="H20" s="9">
        <f>IFERROR(VLOOKUP($B20,'[37]11市町別マンション戸数'!A:C,3,FALSE),0)</f>
        <v>0</v>
      </c>
    </row>
    <row r="21" spans="1:8">
      <c r="A21" s="17"/>
      <c r="B21" s="2" t="s">
        <v>58</v>
      </c>
      <c r="C21" s="9">
        <f>IFERROR(VLOOKUP($B21,'[37]11市町別戸数'!$A:$G,7,FALSE),0)</f>
        <v>30</v>
      </c>
      <c r="D21" s="9">
        <f>IFERROR(VLOOKUP($B21,'[37]11市町別戸数'!$A:$G,3,FALSE),0)</f>
        <v>26</v>
      </c>
      <c r="E21" s="9">
        <f>IFERROR(VLOOKUP($B21,'[37]11市町別戸数'!$A:$G,4,FALSE),0)</f>
        <v>0</v>
      </c>
      <c r="F21" s="9">
        <f>IFERROR(VLOOKUP($B21,'[37]11市町別戸数'!$A:$G,5,FALSE),0)</f>
        <v>0</v>
      </c>
      <c r="G21" s="9">
        <f>IFERROR(VLOOKUP($B21,'[37]11市町別戸数'!$A:$G,6,FALSE),0)</f>
        <v>4</v>
      </c>
      <c r="H21" s="9">
        <f>IFERROR(VLOOKUP($B21,'[37]11市町別マンション戸数'!A:C,3,FALSE),0)</f>
        <v>0</v>
      </c>
    </row>
    <row r="22" spans="1:8">
      <c r="A22" s="17"/>
      <c r="B22" s="2" t="s">
        <v>13</v>
      </c>
      <c r="C22" s="9">
        <f>IFERROR(VLOOKUP($B22,'[37]11市町別戸数'!$A:$G,7,FALSE),0)</f>
        <v>58</v>
      </c>
      <c r="D22" s="9">
        <f>IFERROR(VLOOKUP($B22,'[37]11市町別戸数'!$A:$G,3,FALSE),0)</f>
        <v>44</v>
      </c>
      <c r="E22" s="9">
        <f>IFERROR(VLOOKUP($B22,'[37]11市町別戸数'!$A:$G,4,FALSE),0)</f>
        <v>0</v>
      </c>
      <c r="F22" s="9">
        <f>IFERROR(VLOOKUP($B22,'[37]11市町別戸数'!$A:$G,5,FALSE),0)</f>
        <v>1</v>
      </c>
      <c r="G22" s="9">
        <f>IFERROR(VLOOKUP($B22,'[37]11市町別戸数'!$A:$G,6,FALSE),0)</f>
        <v>13</v>
      </c>
      <c r="H22" s="9">
        <f>IFERROR(VLOOKUP($B22,'[37]11市町別マンション戸数'!A:C,3,FALSE),0)</f>
        <v>0</v>
      </c>
    </row>
    <row r="23" spans="1:8">
      <c r="A23" s="17"/>
      <c r="B23" s="2" t="s">
        <v>47</v>
      </c>
      <c r="C23" s="9">
        <f>IFERROR(VLOOKUP($B23,'[37]11市町別戸数'!$A:$G,7,FALSE),0)</f>
        <v>64</v>
      </c>
      <c r="D23" s="9">
        <f>IFERROR(VLOOKUP($B23,'[37]11市町別戸数'!$A:$G,3,FALSE),0)</f>
        <v>36</v>
      </c>
      <c r="E23" s="9">
        <f>IFERROR(VLOOKUP($B23,'[37]11市町別戸数'!$A:$G,4,FALSE),0)</f>
        <v>22</v>
      </c>
      <c r="F23" s="9">
        <f>IFERROR(VLOOKUP($B23,'[37]11市町別戸数'!$A:$G,5,FALSE),0)</f>
        <v>1</v>
      </c>
      <c r="G23" s="9">
        <f>IFERROR(VLOOKUP($B23,'[37]11市町別戸数'!$A:$G,6,FALSE),0)</f>
        <v>5</v>
      </c>
      <c r="H23" s="9">
        <f>IFERROR(VLOOKUP($B23,'[37]11市町別マンション戸数'!A:C,3,FALSE),0)</f>
        <v>0</v>
      </c>
    </row>
    <row r="24" spans="1:8">
      <c r="A24" s="17"/>
      <c r="B24" s="2" t="s">
        <v>28</v>
      </c>
      <c r="C24" s="9">
        <f>IFERROR(VLOOKUP($B24,'[37]11市町別戸数'!$A:$G,7,FALSE),0)</f>
        <v>49</v>
      </c>
      <c r="D24" s="9">
        <f>IFERROR(VLOOKUP($B24,'[37]11市町別戸数'!$A:$G,3,FALSE),0)</f>
        <v>38</v>
      </c>
      <c r="E24" s="9">
        <f>IFERROR(VLOOKUP($B24,'[37]11市町別戸数'!$A:$G,4,FALSE),0)</f>
        <v>0</v>
      </c>
      <c r="F24" s="9">
        <f>IFERROR(VLOOKUP($B24,'[37]11市町別戸数'!$A:$G,5,FALSE),0)</f>
        <v>1</v>
      </c>
      <c r="G24" s="9">
        <f>IFERROR(VLOOKUP($B24,'[37]11市町別戸数'!$A:$G,6,FALSE),0)</f>
        <v>10</v>
      </c>
      <c r="H24" s="9">
        <f>IFERROR(VLOOKUP($B24,'[37]11市町別マンション戸数'!A:C,3,FALSE),0)</f>
        <v>0</v>
      </c>
    </row>
    <row r="25" spans="1:8">
      <c r="A25" s="17"/>
      <c r="B25" s="2" t="s">
        <v>2</v>
      </c>
      <c r="C25" s="9">
        <f>IFERROR(VLOOKUP($B25,'[37]11市町別戸数'!$A:$G,7,FALSE),0)</f>
        <v>56</v>
      </c>
      <c r="D25" s="9">
        <f>IFERROR(VLOOKUP($B25,'[37]11市町別戸数'!$A:$G,3,FALSE),0)</f>
        <v>23</v>
      </c>
      <c r="E25" s="9">
        <f>IFERROR(VLOOKUP($B25,'[37]11市町別戸数'!$A:$G,4,FALSE),0)</f>
        <v>28</v>
      </c>
      <c r="F25" s="9">
        <f>IFERROR(VLOOKUP($B25,'[37]11市町別戸数'!$A:$G,5,FALSE),0)</f>
        <v>0</v>
      </c>
      <c r="G25" s="9">
        <f>IFERROR(VLOOKUP($B25,'[37]11市町別戸数'!$A:$G,6,FALSE),0)</f>
        <v>5</v>
      </c>
      <c r="H25" s="9">
        <f>IFERROR(VLOOKUP($B25,'[37]11市町別マンション戸数'!A:C,3,FALSE),0)</f>
        <v>0</v>
      </c>
    </row>
    <row r="26" spans="1:8">
      <c r="A26" s="17"/>
      <c r="B26" s="2" t="s">
        <v>49</v>
      </c>
      <c r="C26" s="9">
        <f>IFERROR(VLOOKUP($B26,'[37]11市町別戸数'!$A:$G,7,FALSE),0)</f>
        <v>95</v>
      </c>
      <c r="D26" s="9">
        <f>IFERROR(VLOOKUP($B26,'[37]11市町別戸数'!$A:$G,3,FALSE),0)</f>
        <v>42</v>
      </c>
      <c r="E26" s="9">
        <f>IFERROR(VLOOKUP($B26,'[37]11市町別戸数'!$A:$G,4,FALSE),0)</f>
        <v>49</v>
      </c>
      <c r="F26" s="9">
        <f>IFERROR(VLOOKUP($B26,'[37]11市町別戸数'!$A:$G,5,FALSE),0)</f>
        <v>0</v>
      </c>
      <c r="G26" s="9">
        <f>IFERROR(VLOOKUP($B26,'[37]11市町別戸数'!$A:$G,6,FALSE),0)</f>
        <v>4</v>
      </c>
      <c r="H26" s="9">
        <f>IFERROR(VLOOKUP($B26,'[37]11市町別マンション戸数'!A:C,3,FALSE),0)</f>
        <v>0</v>
      </c>
    </row>
    <row r="27" spans="1:8">
      <c r="A27" s="17"/>
      <c r="B27" s="2" t="s">
        <v>59</v>
      </c>
      <c r="C27" s="9">
        <f>IFERROR(VLOOKUP($B27,'[37]11市町別戸数'!$A:$G,7,FALSE),0)</f>
        <v>23</v>
      </c>
      <c r="D27" s="9">
        <f>IFERROR(VLOOKUP($B27,'[37]11市町別戸数'!$A:$G,3,FALSE),0)</f>
        <v>10</v>
      </c>
      <c r="E27" s="9">
        <f>IFERROR(VLOOKUP($B27,'[37]11市町別戸数'!$A:$G,4,FALSE),0)</f>
        <v>4</v>
      </c>
      <c r="F27" s="9">
        <f>IFERROR(VLOOKUP($B27,'[37]11市町別戸数'!$A:$G,5,FALSE),0)</f>
        <v>0</v>
      </c>
      <c r="G27" s="9">
        <f>IFERROR(VLOOKUP($B27,'[37]11市町別戸数'!$A:$G,6,FALSE),0)</f>
        <v>9</v>
      </c>
      <c r="H27" s="9">
        <f>IFERROR(VLOOKUP($B27,'[37]11市町別マンション戸数'!A:C,3,FALSE),0)</f>
        <v>0</v>
      </c>
    </row>
    <row r="28" spans="1:8">
      <c r="A28" s="17"/>
      <c r="B28" s="2" t="s">
        <v>24</v>
      </c>
      <c r="C28" s="9">
        <f>IFERROR(VLOOKUP($B28,'[37]11市町別戸数'!$A:$G,7,FALSE),0)</f>
        <v>35</v>
      </c>
      <c r="D28" s="9">
        <f>IFERROR(VLOOKUP($B28,'[37]11市町別戸数'!$A:$G,3,FALSE),0)</f>
        <v>21</v>
      </c>
      <c r="E28" s="9">
        <f>IFERROR(VLOOKUP($B28,'[37]11市町別戸数'!$A:$G,4,FALSE),0)</f>
        <v>7</v>
      </c>
      <c r="F28" s="9">
        <f>IFERROR(VLOOKUP($B28,'[37]11市町別戸数'!$A:$G,5,FALSE),0)</f>
        <v>0</v>
      </c>
      <c r="G28" s="9">
        <f>IFERROR(VLOOKUP($B28,'[37]11市町別戸数'!$A:$G,6,FALSE),0)</f>
        <v>7</v>
      </c>
      <c r="H28" s="9">
        <f>IFERROR(VLOOKUP($B28,'[37]11市町別マンション戸数'!A:C,3,FALSE),0)</f>
        <v>0</v>
      </c>
    </row>
    <row r="29" spans="1:8">
      <c r="A29" s="17"/>
      <c r="B29" s="2" t="s">
        <v>53</v>
      </c>
      <c r="C29" s="9">
        <f>IFERROR(VLOOKUP($B29,'[37]11市町別戸数'!$A:$G,7,FALSE),0)</f>
        <v>1</v>
      </c>
      <c r="D29" s="9">
        <f>IFERROR(VLOOKUP($B29,'[37]11市町別戸数'!$A:$G,3,FALSE),0)</f>
        <v>1</v>
      </c>
      <c r="E29" s="9">
        <f>IFERROR(VLOOKUP($B29,'[37]11市町別戸数'!$A:$G,4,FALSE),0)</f>
        <v>0</v>
      </c>
      <c r="F29" s="9">
        <f>IFERROR(VLOOKUP($B29,'[37]11市町別戸数'!$A:$G,5,FALSE),0)</f>
        <v>0</v>
      </c>
      <c r="G29" s="9">
        <f>IFERROR(VLOOKUP($B29,'[37]11市町別戸数'!$A:$G,6,FALSE),0)</f>
        <v>0</v>
      </c>
      <c r="H29" s="9">
        <f>IFERROR(VLOOKUP($B29,'[37]11市町別マンション戸数'!A:C,3,FALSE),0)</f>
        <v>0</v>
      </c>
    </row>
    <row r="30" spans="1:8">
      <c r="A30" s="17"/>
      <c r="B30" s="2" t="s">
        <v>40</v>
      </c>
      <c r="C30" s="9">
        <f>IFERROR(VLOOKUP($B30,'[37]11市町別戸数'!$A:$G,7,FALSE),0)</f>
        <v>39</v>
      </c>
      <c r="D30" s="9">
        <f>IFERROR(VLOOKUP($B30,'[37]11市町別戸数'!$A:$G,3,FALSE),0)</f>
        <v>12</v>
      </c>
      <c r="E30" s="9">
        <f>IFERROR(VLOOKUP($B30,'[37]11市町別戸数'!$A:$G,4,FALSE),0)</f>
        <v>11</v>
      </c>
      <c r="F30" s="9">
        <f>IFERROR(VLOOKUP($B30,'[37]11市町別戸数'!$A:$G,5,FALSE),0)</f>
        <v>0</v>
      </c>
      <c r="G30" s="9">
        <f>IFERROR(VLOOKUP($B30,'[37]11市町別戸数'!$A:$G,6,FALSE),0)</f>
        <v>16</v>
      </c>
      <c r="H30" s="9">
        <f>IFERROR(VLOOKUP($B30,'[37]11市町別マンション戸数'!A:C,3,FALSE),0)</f>
        <v>0</v>
      </c>
    </row>
    <row r="31" spans="1:8">
      <c r="A31" s="17"/>
      <c r="B31" s="2" t="s">
        <v>0</v>
      </c>
      <c r="C31" s="9">
        <f>IFERROR(VLOOKUP($B31,'[37]11市町別戸数'!$A:$G,7,FALSE),0)</f>
        <v>11</v>
      </c>
      <c r="D31" s="9">
        <f>IFERROR(VLOOKUP($B31,'[37]11市町別戸数'!$A:$G,3,FALSE),0)</f>
        <v>6</v>
      </c>
      <c r="E31" s="9">
        <f>IFERROR(VLOOKUP($B31,'[37]11市町別戸数'!$A:$G,4,FALSE),0)</f>
        <v>4</v>
      </c>
      <c r="F31" s="9">
        <f>IFERROR(VLOOKUP($B31,'[37]11市町別戸数'!$A:$G,5,FALSE),0)</f>
        <v>0</v>
      </c>
      <c r="G31" s="9">
        <f>IFERROR(VLOOKUP($B31,'[37]11市町別戸数'!$A:$G,6,FALSE),0)</f>
        <v>1</v>
      </c>
      <c r="H31" s="9">
        <f>IFERROR(VLOOKUP($B31,'[37]11市町別マンション戸数'!A:C,3,FALSE),0)</f>
        <v>0</v>
      </c>
    </row>
    <row r="32" spans="1:8">
      <c r="A32" s="17"/>
      <c r="B32" s="2" t="s">
        <v>55</v>
      </c>
      <c r="C32" s="9">
        <f>IFERROR(VLOOKUP($B32,'[37]11市町別戸数'!$A:$G,7,FALSE),0)</f>
        <v>5</v>
      </c>
      <c r="D32" s="9">
        <f>IFERROR(VLOOKUP($B32,'[37]11市町別戸数'!$A:$G,3,FALSE),0)</f>
        <v>5</v>
      </c>
      <c r="E32" s="9">
        <f>IFERROR(VLOOKUP($B32,'[37]11市町別戸数'!$A:$G,4,FALSE),0)</f>
        <v>0</v>
      </c>
      <c r="F32" s="9">
        <f>IFERROR(VLOOKUP($B32,'[37]11市町別戸数'!$A:$G,5,FALSE),0)</f>
        <v>0</v>
      </c>
      <c r="G32" s="9">
        <f>IFERROR(VLOOKUP($B32,'[37]11市町別戸数'!$A:$G,6,FALSE),0)</f>
        <v>0</v>
      </c>
      <c r="H32" s="9">
        <f>IFERROR(VLOOKUP($B32,'[37]11市町別マンション戸数'!A:C,3,FALSE),0)</f>
        <v>0</v>
      </c>
    </row>
    <row r="33" spans="1:8">
      <c r="A33" s="17"/>
      <c r="B33" s="2" t="s">
        <v>32</v>
      </c>
      <c r="C33" s="9">
        <f>IFERROR(VLOOKUP($B33,'[37]11市町別戸数'!$A:$G,7,FALSE),0)</f>
        <v>2</v>
      </c>
      <c r="D33" s="9">
        <f>IFERROR(VLOOKUP($B33,'[37]11市町別戸数'!$A:$G,3,FALSE),0)</f>
        <v>2</v>
      </c>
      <c r="E33" s="9">
        <f>IFERROR(VLOOKUP($B33,'[37]11市町別戸数'!$A:$G,4,FALSE),0)</f>
        <v>0</v>
      </c>
      <c r="F33" s="9">
        <f>IFERROR(VLOOKUP($B33,'[37]11市町別戸数'!$A:$G,5,FALSE),0)</f>
        <v>0</v>
      </c>
      <c r="G33" s="9">
        <f>IFERROR(VLOOKUP($B33,'[37]11市町別戸数'!$A:$G,6,FALSE),0)</f>
        <v>0</v>
      </c>
      <c r="H33" s="9">
        <f>IFERROR(VLOOKUP($B33,'[37]11市町別マンション戸数'!A:C,3,FALSE),0)</f>
        <v>0</v>
      </c>
    </row>
    <row r="34" spans="1:8">
      <c r="A34" s="17"/>
      <c r="B34" s="2" t="s">
        <v>25</v>
      </c>
      <c r="C34" s="9">
        <f>IFERROR(VLOOKUP($B34,'[37]11市町別戸数'!$A:$G,7,FALSE),0)</f>
        <v>10</v>
      </c>
      <c r="D34" s="9">
        <f>IFERROR(VLOOKUP($B34,'[37]11市町別戸数'!$A:$G,3,FALSE),0)</f>
        <v>8</v>
      </c>
      <c r="E34" s="9">
        <f>IFERROR(VLOOKUP($B34,'[37]11市町別戸数'!$A:$G,4,FALSE),0)</f>
        <v>0</v>
      </c>
      <c r="F34" s="9">
        <f>IFERROR(VLOOKUP($B34,'[37]11市町別戸数'!$A:$G,5,FALSE),0)</f>
        <v>0</v>
      </c>
      <c r="G34" s="9">
        <f>IFERROR(VLOOKUP($B34,'[37]11市町別戸数'!$A:$G,6,FALSE),0)</f>
        <v>2</v>
      </c>
      <c r="H34" s="9">
        <f>IFERROR(VLOOKUP($B34,'[37]11市町別マンション戸数'!A:C,3,FALSE),0)</f>
        <v>0</v>
      </c>
    </row>
    <row r="35" spans="1:8">
      <c r="A35" s="17"/>
      <c r="B35" s="2" t="s">
        <v>18</v>
      </c>
      <c r="C35" s="9">
        <f>IFERROR(VLOOKUP($B35,'[37]11市町別戸数'!$A:$G,7,FALSE),0)</f>
        <v>9</v>
      </c>
      <c r="D35" s="9">
        <f>IFERROR(VLOOKUP($B35,'[37]11市町別戸数'!$A:$G,3,FALSE),0)</f>
        <v>7</v>
      </c>
      <c r="E35" s="9">
        <f>IFERROR(VLOOKUP($B35,'[37]11市町別戸数'!$A:$G,4,FALSE),0)</f>
        <v>0</v>
      </c>
      <c r="F35" s="9">
        <f>IFERROR(VLOOKUP($B35,'[37]11市町別戸数'!$A:$G,5,FALSE),0)</f>
        <v>0</v>
      </c>
      <c r="G35" s="9">
        <f>IFERROR(VLOOKUP($B35,'[37]11市町別戸数'!$A:$G,6,FALSE),0)</f>
        <v>2</v>
      </c>
      <c r="H35" s="9">
        <f>IFERROR(VLOOKUP($B35,'[37]11市町別マンション戸数'!A:C,3,FALSE),0)</f>
        <v>0</v>
      </c>
    </row>
    <row r="36" spans="1:8">
      <c r="A36" s="17"/>
      <c r="B36" s="2" t="s">
        <v>27</v>
      </c>
      <c r="C36" s="9">
        <f>IFERROR(VLOOKUP($B36,'[37]11市町別戸数'!$A:$G,7,FALSE),0)</f>
        <v>13</v>
      </c>
      <c r="D36" s="9">
        <f>IFERROR(VLOOKUP($B36,'[37]11市町別戸数'!$A:$G,3,FALSE),0)</f>
        <v>9</v>
      </c>
      <c r="E36" s="9">
        <f>IFERROR(VLOOKUP($B36,'[37]11市町別戸数'!$A:$G,4,FALSE),0)</f>
        <v>0</v>
      </c>
      <c r="F36" s="9">
        <f>IFERROR(VLOOKUP($B36,'[37]11市町別戸数'!$A:$G,5,FALSE),0)</f>
        <v>1</v>
      </c>
      <c r="G36" s="9">
        <f>IFERROR(VLOOKUP($B36,'[37]11市町別戸数'!$A:$G,6,FALSE),0)</f>
        <v>3</v>
      </c>
      <c r="H36" s="9">
        <f>IFERROR(VLOOKUP($B36,'[37]11市町別マンション戸数'!A:C,3,FALSE),0)</f>
        <v>0</v>
      </c>
    </row>
    <row r="37" spans="1:8">
      <c r="A37" s="17"/>
      <c r="B37" s="2" t="s">
        <v>16</v>
      </c>
      <c r="C37" s="9">
        <f>IFERROR(VLOOKUP($B37,'[37]11市町別戸数'!$A:$G,7,FALSE),0)</f>
        <v>0</v>
      </c>
      <c r="D37" s="9">
        <f>IFERROR(VLOOKUP($B37,'[37]11市町別戸数'!$A:$G,3,FALSE),0)</f>
        <v>0</v>
      </c>
      <c r="E37" s="9">
        <f>IFERROR(VLOOKUP($B37,'[37]11市町別戸数'!$A:$G,4,FALSE),0)</f>
        <v>0</v>
      </c>
      <c r="F37" s="9">
        <f>IFERROR(VLOOKUP($B37,'[37]11市町別戸数'!$A:$G,5,FALSE),0)</f>
        <v>0</v>
      </c>
      <c r="G37" s="9">
        <f>IFERROR(VLOOKUP($B37,'[37]11市町別戸数'!$A:$G,6,FALSE),0)</f>
        <v>0</v>
      </c>
      <c r="H37" s="9">
        <f>IFERROR(VLOOKUP($B37,'[37]11市町別マンション戸数'!A:C,3,FALSE),0)</f>
        <v>0</v>
      </c>
    </row>
    <row r="38" spans="1:8">
      <c r="A38" s="17"/>
      <c r="B38" s="3" t="s">
        <v>64</v>
      </c>
      <c r="C38" s="9">
        <f>IFERROR(VLOOKUP($B38,'[37]11市町別戸数'!$A:$G,7,FALSE),0)</f>
        <v>1</v>
      </c>
      <c r="D38" s="9">
        <f>IFERROR(VLOOKUP($B38,'[37]11市町別戸数'!$A:$G,3,FALSE),0)</f>
        <v>1</v>
      </c>
      <c r="E38" s="9">
        <f>IFERROR(VLOOKUP($B38,'[37]11市町別戸数'!$A:$G,4,FALSE),0)</f>
        <v>0</v>
      </c>
      <c r="F38" s="9">
        <f>IFERROR(VLOOKUP($B38,'[37]11市町別戸数'!$A:$G,5,FALSE),0)</f>
        <v>0</v>
      </c>
      <c r="G38" s="9">
        <f>IFERROR(VLOOKUP($B38,'[37]11市町別戸数'!$A:$G,6,FALSE),0)</f>
        <v>0</v>
      </c>
      <c r="H38" s="9">
        <f>IFERROR(VLOOKUP($B38,'[37]11市町別マンション戸数'!A:C,3,FALSE),0)</f>
        <v>0</v>
      </c>
    </row>
    <row r="39" spans="1:8">
      <c r="A39" s="17"/>
      <c r="B39" s="2" t="s">
        <v>62</v>
      </c>
      <c r="C39" s="9">
        <f>IFERROR(VLOOKUP($B39,'[37]11市町別戸数'!$A:$G,7,FALSE),0)</f>
        <v>1</v>
      </c>
      <c r="D39" s="9">
        <f>IFERROR(VLOOKUP($B39,'[37]11市町別戸数'!$A:$G,3,FALSE),0)</f>
        <v>1</v>
      </c>
      <c r="E39" s="9">
        <f>IFERROR(VLOOKUP($B39,'[37]11市町別戸数'!$A:$G,4,FALSE),0)</f>
        <v>0</v>
      </c>
      <c r="F39" s="9">
        <f>IFERROR(VLOOKUP($B39,'[37]11市町別戸数'!$A:$G,5,FALSE),0)</f>
        <v>0</v>
      </c>
      <c r="G39" s="9">
        <f>IFERROR(VLOOKUP($B39,'[37]11市町別戸数'!$A:$G,6,FALSE),0)</f>
        <v>0</v>
      </c>
      <c r="H39" s="9">
        <f>IFERROR(VLOOKUP($B39,'[37]11市町別マンション戸数'!A:C,3,FALSE),0)</f>
        <v>0</v>
      </c>
    </row>
    <row r="40" spans="1:8">
      <c r="A40" s="17"/>
      <c r="B40" s="2" t="s">
        <v>14</v>
      </c>
      <c r="C40" s="9">
        <f>IFERROR(VLOOKUP($B40,'[37]11市町別戸数'!$A:$G,7,FALSE),0)</f>
        <v>0</v>
      </c>
      <c r="D40" s="9">
        <f>IFERROR(VLOOKUP($B40,'[37]11市町別戸数'!$A:$G,3,FALSE),0)</f>
        <v>0</v>
      </c>
      <c r="E40" s="9">
        <f>IFERROR(VLOOKUP($B40,'[37]11市町別戸数'!$A:$G,4,FALSE),0)</f>
        <v>0</v>
      </c>
      <c r="F40" s="9">
        <f>IFERROR(VLOOKUP($B40,'[37]11市町別戸数'!$A:$G,5,FALSE),0)</f>
        <v>0</v>
      </c>
      <c r="G40" s="9">
        <f>IFERROR(VLOOKUP($B40,'[37]11市町別戸数'!$A:$G,6,FALSE),0)</f>
        <v>0</v>
      </c>
      <c r="H40" s="9">
        <f>IFERROR(VLOOKUP($B40,'[37]11市町別マンション戸数'!A:C,3,FALSE),0)</f>
        <v>0</v>
      </c>
    </row>
    <row r="41" spans="1:8">
      <c r="A41" s="17"/>
      <c r="B41" s="3" t="s">
        <v>33</v>
      </c>
      <c r="C41" s="9">
        <f>IFERROR(VLOOKUP($B41,'[37]11市町別戸数'!$A:$G,7,FALSE),0)</f>
        <v>2</v>
      </c>
      <c r="D41" s="9">
        <f>IFERROR(VLOOKUP($B41,'[37]11市町別戸数'!$A:$G,3,FALSE),0)</f>
        <v>2</v>
      </c>
      <c r="E41" s="9">
        <f>IFERROR(VLOOKUP($B41,'[37]11市町別戸数'!$A:$G,4,FALSE),0)</f>
        <v>0</v>
      </c>
      <c r="F41" s="9">
        <f>IFERROR(VLOOKUP($B41,'[37]11市町別戸数'!$A:$G,5,FALSE),0)</f>
        <v>0</v>
      </c>
      <c r="G41" s="9">
        <f>IFERROR(VLOOKUP($B41,'[37]11市町別戸数'!$A:$G,6,FALSE),0)</f>
        <v>0</v>
      </c>
      <c r="H41" s="9">
        <f>IFERROR(VLOOKUP($B41,'[37]11市町別マンション戸数'!A:C,3,FALSE),0)</f>
        <v>0</v>
      </c>
    </row>
    <row r="42" spans="1:8">
      <c r="A42" s="17"/>
      <c r="B42" s="2" t="s">
        <v>26</v>
      </c>
      <c r="C42" s="9">
        <f>IFERROR(VLOOKUP($B42,'[37]11市町別戸数'!$A:$G,7,FALSE),0)</f>
        <v>2</v>
      </c>
      <c r="D42" s="9">
        <f>IFERROR(VLOOKUP($B42,'[37]11市町別戸数'!$A:$G,3,FALSE),0)</f>
        <v>1</v>
      </c>
      <c r="E42" s="9">
        <f>IFERROR(VLOOKUP($B42,'[37]11市町別戸数'!$A:$G,4,FALSE),0)</f>
        <v>0</v>
      </c>
      <c r="F42" s="9">
        <f>IFERROR(VLOOKUP($B42,'[37]11市町別戸数'!$A:$G,5,FALSE),0)</f>
        <v>0</v>
      </c>
      <c r="G42" s="9">
        <f>IFERROR(VLOOKUP($B42,'[37]11市町別戸数'!$A:$G,6,FALSE),0)</f>
        <v>1</v>
      </c>
      <c r="H42" s="9">
        <f>IFERROR(VLOOKUP($B42,'[37]11市町別マンション戸数'!A:C,3,FALSE),0)</f>
        <v>0</v>
      </c>
    </row>
    <row r="43" spans="1:8">
      <c r="A43" s="17"/>
      <c r="B43" s="2" t="s">
        <v>54</v>
      </c>
      <c r="C43" s="9">
        <f>IFERROR(VLOOKUP($B43,'[37]11市町別戸数'!$A:$G,7,FALSE),0)</f>
        <v>8</v>
      </c>
      <c r="D43" s="9">
        <f>IFERROR(VLOOKUP($B43,'[37]11市町別戸数'!$A:$G,3,FALSE),0)</f>
        <v>3</v>
      </c>
      <c r="E43" s="9">
        <f>IFERROR(VLOOKUP($B43,'[37]11市町別戸数'!$A:$G,4,FALSE),0)</f>
        <v>0</v>
      </c>
      <c r="F43" s="9">
        <f>IFERROR(VLOOKUP($B43,'[37]11市町別戸数'!$A:$G,5,FALSE),0)</f>
        <v>0</v>
      </c>
      <c r="G43" s="9">
        <f>IFERROR(VLOOKUP($B43,'[37]11市町別戸数'!$A:$G,6,FALSE),0)</f>
        <v>5</v>
      </c>
      <c r="H43" s="9">
        <f>IFERROR(VLOOKUP($B43,'[37]11市町別マンション戸数'!A:C,3,FALSE),0)</f>
        <v>0</v>
      </c>
    </row>
    <row r="44" spans="1:8">
      <c r="A44" s="17"/>
      <c r="B44" s="2" t="s">
        <v>15</v>
      </c>
      <c r="C44" s="9">
        <f>IFERROR(VLOOKUP($B44,'[37]11市町別戸数'!$A:$G,7,FALSE),0)</f>
        <v>13</v>
      </c>
      <c r="D44" s="9">
        <f>IFERROR(VLOOKUP($B44,'[37]11市町別戸数'!$A:$G,3,FALSE),0)</f>
        <v>8</v>
      </c>
      <c r="E44" s="9">
        <f>IFERROR(VLOOKUP($B44,'[37]11市町別戸数'!$A:$G,4,FALSE),0)</f>
        <v>0</v>
      </c>
      <c r="F44" s="9">
        <f>IFERROR(VLOOKUP($B44,'[37]11市町別戸数'!$A:$G,5,FALSE),0)</f>
        <v>0</v>
      </c>
      <c r="G44" s="9">
        <f>IFERROR(VLOOKUP($B44,'[37]11市町別戸数'!$A:$G,6,FALSE),0)</f>
        <v>5</v>
      </c>
      <c r="H44" s="9">
        <f>IFERROR(VLOOKUP($B44,'[37]11市町別マンション戸数'!A:C,3,FALSE),0)</f>
        <v>0</v>
      </c>
    </row>
    <row r="45" spans="1:8">
      <c r="A45" s="17"/>
      <c r="B45" s="2" t="s">
        <v>3</v>
      </c>
      <c r="C45" s="9">
        <f>IFERROR(VLOOKUP($B45,'[37]11市町別戸数'!$A:$G,7,FALSE),0)</f>
        <v>1</v>
      </c>
      <c r="D45" s="9">
        <f>IFERROR(VLOOKUP($B45,'[37]11市町別戸数'!$A:$G,3,FALSE),0)</f>
        <v>1</v>
      </c>
      <c r="E45" s="9">
        <f>IFERROR(VLOOKUP($B45,'[37]11市町別戸数'!$A:$G,4,FALSE),0)</f>
        <v>0</v>
      </c>
      <c r="F45" s="9">
        <f>IFERROR(VLOOKUP($B45,'[37]11市町別戸数'!$A:$G,5,FALSE),0)</f>
        <v>0</v>
      </c>
      <c r="G45" s="9">
        <f>IFERROR(VLOOKUP($B45,'[37]11市町別戸数'!$A:$G,6,FALSE),0)</f>
        <v>0</v>
      </c>
      <c r="H45" s="9">
        <f>IFERROR(VLOOKUP($B45,'[37]11市町別マンション戸数'!A:C,3,FALSE),0)</f>
        <v>0</v>
      </c>
    </row>
    <row r="46" spans="1:8">
      <c r="A46" s="17"/>
      <c r="B46" s="2" t="s">
        <v>51</v>
      </c>
      <c r="C46" s="9">
        <f>IFERROR(VLOOKUP($B46,'[37]11市町別戸数'!$A:$G,7,FALSE),0)</f>
        <v>6</v>
      </c>
      <c r="D46" s="9">
        <f>IFERROR(VLOOKUP($B46,'[37]11市町別戸数'!$A:$G,3,FALSE),0)</f>
        <v>5</v>
      </c>
      <c r="E46" s="9">
        <f>IFERROR(VLOOKUP($B46,'[37]11市町別戸数'!$A:$G,4,FALSE),0)</f>
        <v>0</v>
      </c>
      <c r="F46" s="9">
        <f>IFERROR(VLOOKUP($B46,'[37]11市町別戸数'!$A:$G,5,FALSE),0)</f>
        <v>1</v>
      </c>
      <c r="G46" s="9">
        <f>IFERROR(VLOOKUP($B46,'[37]11市町別戸数'!$A:$G,6,FALSE),0)</f>
        <v>0</v>
      </c>
      <c r="H46" s="9">
        <f>IFERROR(VLOOKUP($B46,'[37]11市町別マンション戸数'!A:C,3,FALSE),0)</f>
        <v>0</v>
      </c>
    </row>
    <row r="47" spans="1:8">
      <c r="A47" s="17"/>
      <c r="B47" s="2" t="s">
        <v>1</v>
      </c>
      <c r="C47" s="9">
        <f>IFERROR(VLOOKUP($B47,'[37]11市町別戸数'!$A:$G,7,FALSE),0)</f>
        <v>0</v>
      </c>
      <c r="D47" s="9">
        <f>IFERROR(VLOOKUP($B47,'[37]11市町別戸数'!$A:$G,3,FALSE),0)</f>
        <v>0</v>
      </c>
      <c r="E47" s="9">
        <f>IFERROR(VLOOKUP($B47,'[37]11市町別戸数'!$A:$G,4,FALSE),0)</f>
        <v>0</v>
      </c>
      <c r="F47" s="9">
        <f>IFERROR(VLOOKUP($B47,'[37]11市町別戸数'!$A:$G,5,FALSE),0)</f>
        <v>0</v>
      </c>
      <c r="G47" s="9">
        <f>IFERROR(VLOOKUP($B47,'[37]11市町別戸数'!$A:$G,6,FALSE),0)</f>
        <v>0</v>
      </c>
      <c r="H47" s="9">
        <f>IFERROR(VLOOKUP($B47,'[37]11市町別マンション戸数'!A:C,3,FALSE),0)</f>
        <v>0</v>
      </c>
    </row>
    <row r="48" spans="1:8">
      <c r="A48" s="17"/>
      <c r="B48" s="4" t="s">
        <v>63</v>
      </c>
      <c r="C48" s="9">
        <f>IFERROR(VLOOKUP($B48,'[37]11市町別戸数'!$A:$G,7,FALSE),0)</f>
        <v>3</v>
      </c>
      <c r="D48" s="9">
        <f>IFERROR(VLOOKUP($B48,'[37]11市町別戸数'!$A:$G,3,FALSE),0)</f>
        <v>3</v>
      </c>
      <c r="E48" s="9">
        <f>IFERROR(VLOOKUP($B48,'[37]11市町別戸数'!$A:$G,4,FALSE),0)</f>
        <v>0</v>
      </c>
      <c r="F48" s="9">
        <f>IFERROR(VLOOKUP($B48,'[37]11市町別戸数'!$A:$G,5,FALSE),0)</f>
        <v>0</v>
      </c>
      <c r="G48" s="9">
        <f>IFERROR(VLOOKUP($B48,'[37]11市町別戸数'!$A:$G,6,FALSE),0)</f>
        <v>0</v>
      </c>
      <c r="H48" s="9">
        <f>IFERROR(VLOOKUP($B48,'[37]11市町別マンション戸数'!A:C,3,FALSE),0)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1412</v>
      </c>
      <c r="D49" s="9">
        <f t="shared" si="2"/>
        <v>700</v>
      </c>
      <c r="E49" s="9">
        <f t="shared" si="2"/>
        <v>375</v>
      </c>
      <c r="F49" s="9">
        <f t="shared" si="2"/>
        <v>6</v>
      </c>
      <c r="G49" s="9">
        <f t="shared" si="2"/>
        <v>331</v>
      </c>
      <c r="H49" s="9">
        <f t="shared" si="2"/>
        <v>93</v>
      </c>
    </row>
    <row r="50" spans="1:8">
      <c r="A50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1"/>
  <sheetViews>
    <sheetView workbookViewId="0">
      <selection activeCell="G2" sqref="G2"/>
    </sheetView>
  </sheetViews>
  <sheetFormatPr defaultRowHeight="12.9"/>
  <cols>
    <col min="7" max="7" width="11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45231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IFERROR(VLOOKUP($B4,'[3]11市町別戸数'!$A:$G,7,FALSE),0)</f>
        <v>165</v>
      </c>
      <c r="D4" s="9">
        <f>IFERROR(VLOOKUP($B4,'[3]11市町別戸数'!$A:$G,3,FALSE),0)</f>
        <v>36</v>
      </c>
      <c r="E4" s="9">
        <f>IFERROR(VLOOKUP($B4,'[3]11市町別戸数'!$A:$G,4,FALSE),0)</f>
        <v>111</v>
      </c>
      <c r="F4" s="9">
        <f>IFERROR(VLOOKUP($B4,'[3]11市町別戸数'!$A:$G,5,FALSE),0)</f>
        <v>0</v>
      </c>
      <c r="G4" s="9">
        <f>IFERROR(VLOOKUP($B4,'[3]11市町別戸数'!$A:$G,6,FALSE),0)</f>
        <v>18</v>
      </c>
      <c r="H4" s="9">
        <f>IFERROR(VLOOKUP($B4,'[3]11市町別マンション戸数'!A:C,3,FALSE),0)</f>
        <v>0</v>
      </c>
    </row>
    <row r="5" spans="1:8">
      <c r="A5" s="17"/>
      <c r="B5" s="2" t="s">
        <v>12</v>
      </c>
      <c r="C5" s="9">
        <f>IFERROR(VLOOKUP($B5,'[3]11市町別戸数'!$A:$G,7,FALSE),0)</f>
        <v>121</v>
      </c>
      <c r="D5" s="9">
        <f>IFERROR(VLOOKUP($B5,'[3]11市町別戸数'!$A:$G,3,FALSE),0)</f>
        <v>29</v>
      </c>
      <c r="E5" s="9">
        <f>IFERROR(VLOOKUP($B5,'[3]11市町別戸数'!$A:$G,4,FALSE),0)</f>
        <v>69</v>
      </c>
      <c r="F5" s="9">
        <f>IFERROR(VLOOKUP($B5,'[3]11市町別戸数'!$A:$G,5,FALSE),0)</f>
        <v>0</v>
      </c>
      <c r="G5" s="9">
        <f>IFERROR(VLOOKUP($B5,'[3]11市町別戸数'!$A:$G,6,FALSE),0)</f>
        <v>23</v>
      </c>
      <c r="H5" s="9">
        <f>IFERROR(VLOOKUP($B5,'[3]11市町別マンション戸数'!A:C,3,FALSE),0)</f>
        <v>0</v>
      </c>
    </row>
    <row r="6" spans="1:8">
      <c r="A6" s="17"/>
      <c r="B6" s="2" t="s">
        <v>11</v>
      </c>
      <c r="C6" s="9">
        <f>IFERROR(VLOOKUP($B6,'[3]11市町別戸数'!$A:$G,7,FALSE),0)</f>
        <v>129</v>
      </c>
      <c r="D6" s="9">
        <f>IFERROR(VLOOKUP($B6,'[3]11市町別戸数'!$A:$G,3,FALSE),0)</f>
        <v>49</v>
      </c>
      <c r="E6" s="9">
        <f>IFERROR(VLOOKUP($B6,'[3]11市町別戸数'!$A:$G,4,FALSE),0)</f>
        <v>58</v>
      </c>
      <c r="F6" s="9">
        <f>IFERROR(VLOOKUP($B6,'[3]11市町別戸数'!$A:$G,5,FALSE),0)</f>
        <v>0</v>
      </c>
      <c r="G6" s="9">
        <f>IFERROR(VLOOKUP($B6,'[3]11市町別戸数'!$A:$G,6,FALSE),0)</f>
        <v>22</v>
      </c>
      <c r="H6" s="9">
        <f>IFERROR(VLOOKUP($B6,'[3]11市町別マンション戸数'!A:C,3,FALSE),0)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415</v>
      </c>
      <c r="D7" s="9">
        <f t="shared" si="0"/>
        <v>114</v>
      </c>
      <c r="E7" s="9">
        <f t="shared" si="0"/>
        <v>238</v>
      </c>
      <c r="F7" s="9">
        <f t="shared" si="0"/>
        <v>0</v>
      </c>
      <c r="G7" s="9">
        <f t="shared" si="0"/>
        <v>63</v>
      </c>
      <c r="H7" s="9">
        <f t="shared" si="0"/>
        <v>0</v>
      </c>
    </row>
    <row r="8" spans="1:8">
      <c r="A8" s="17"/>
      <c r="B8" s="2" t="s">
        <v>4</v>
      </c>
      <c r="C8" s="9">
        <f>IFERROR(VLOOKUP($B8,'[3]11市町別戸数'!$A:$G,7,FALSE),0)</f>
        <v>98</v>
      </c>
      <c r="D8" s="9">
        <f>IFERROR(VLOOKUP($B8,'[3]11市町別戸数'!$A:$G,3,FALSE),0)</f>
        <v>44</v>
      </c>
      <c r="E8" s="9">
        <f>IFERROR(VLOOKUP($B8,'[3]11市町別戸数'!$A:$G,4,FALSE),0)</f>
        <v>32</v>
      </c>
      <c r="F8" s="9">
        <f>IFERROR(VLOOKUP($B8,'[3]11市町別戸数'!$A:$G,5,FALSE),0)</f>
        <v>1</v>
      </c>
      <c r="G8" s="9">
        <f>IFERROR(VLOOKUP($B8,'[3]11市町別戸数'!$A:$G,6,FALSE),0)</f>
        <v>21</v>
      </c>
      <c r="H8" s="9">
        <f>IFERROR(VLOOKUP($B8,'[3]11市町別マンション戸数'!A:C,3,FALSE),0)</f>
        <v>0</v>
      </c>
    </row>
    <row r="9" spans="1:8">
      <c r="A9" s="17"/>
      <c r="B9" s="2" t="s">
        <v>39</v>
      </c>
      <c r="C9" s="9">
        <f>IFERROR(VLOOKUP($B9,'[3]11市町別戸数'!$A:$G,7,FALSE),0)</f>
        <v>68</v>
      </c>
      <c r="D9" s="9">
        <f>IFERROR(VLOOKUP($B9,'[3]11市町別戸数'!$A:$G,3,FALSE),0)</f>
        <v>33</v>
      </c>
      <c r="E9" s="9">
        <f>IFERROR(VLOOKUP($B9,'[3]11市町別戸数'!$A:$G,4,FALSE),0)</f>
        <v>12</v>
      </c>
      <c r="F9" s="9">
        <f>IFERROR(VLOOKUP($B9,'[3]11市町別戸数'!$A:$G,5,FALSE),0)</f>
        <v>0</v>
      </c>
      <c r="G9" s="9">
        <f>IFERROR(VLOOKUP($B9,'[3]11市町別戸数'!$A:$G,6,FALSE),0)</f>
        <v>23</v>
      </c>
      <c r="H9" s="9">
        <f>IFERROR(VLOOKUP($B9,'[3]11市町別マンション戸数'!A:C,3,FALSE),0)</f>
        <v>0</v>
      </c>
    </row>
    <row r="10" spans="1:8">
      <c r="A10" s="17"/>
      <c r="B10" s="2" t="s">
        <v>42</v>
      </c>
      <c r="C10" s="9">
        <f>IFERROR(VLOOKUP($B10,'[3]11市町別戸数'!$A:$G,7,FALSE),0)</f>
        <v>30</v>
      </c>
      <c r="D10" s="9">
        <f>IFERROR(VLOOKUP($B10,'[3]11市町別戸数'!$A:$G,3,FALSE),0)</f>
        <v>24</v>
      </c>
      <c r="E10" s="9">
        <f>IFERROR(VLOOKUP($B10,'[3]11市町別戸数'!$A:$G,4,FALSE),0)</f>
        <v>0</v>
      </c>
      <c r="F10" s="9">
        <f>IFERROR(VLOOKUP($B10,'[3]11市町別戸数'!$A:$G,5,FALSE),0)</f>
        <v>0</v>
      </c>
      <c r="G10" s="9">
        <f>IFERROR(VLOOKUP($B10,'[3]11市町別戸数'!$A:$G,6,FALSE),0)</f>
        <v>6</v>
      </c>
      <c r="H10" s="9">
        <f>IFERROR(VLOOKUP($B10,'[3]11市町別マンション戸数'!A:C,3,FALSE),0)</f>
        <v>0</v>
      </c>
    </row>
    <row r="11" spans="1:8">
      <c r="A11" s="17"/>
      <c r="B11" s="2" t="s">
        <v>43</v>
      </c>
      <c r="C11" s="9">
        <f>IFERROR(VLOOKUP($B11,'[3]11市町別戸数'!$A:$G,7,FALSE),0)</f>
        <v>48</v>
      </c>
      <c r="D11" s="9">
        <f>IFERROR(VLOOKUP($B11,'[3]11市町別戸数'!$A:$G,3,FALSE),0)</f>
        <v>21</v>
      </c>
      <c r="E11" s="9">
        <f>IFERROR(VLOOKUP($B11,'[3]11市町別戸数'!$A:$G,4,FALSE),0)</f>
        <v>15</v>
      </c>
      <c r="F11" s="9">
        <f>IFERROR(VLOOKUP($B11,'[3]11市町別戸数'!$A:$G,5,FALSE),0)</f>
        <v>0</v>
      </c>
      <c r="G11" s="9">
        <f>IFERROR(VLOOKUP($B11,'[3]11市町別戸数'!$A:$G,6,FALSE),0)</f>
        <v>12</v>
      </c>
      <c r="H11" s="9">
        <f>IFERROR(VLOOKUP($B11,'[3]11市町別マンション戸数'!A:C,3,FALSE),0)</f>
        <v>0</v>
      </c>
    </row>
    <row r="12" spans="1:8">
      <c r="A12" s="17"/>
      <c r="B12" s="2" t="s">
        <v>44</v>
      </c>
      <c r="C12" s="9">
        <f>IFERROR(VLOOKUP($B12,'[3]11市町別戸数'!$A:$G,7,FALSE),0)</f>
        <v>20</v>
      </c>
      <c r="D12" s="9">
        <f>IFERROR(VLOOKUP($B12,'[3]11市町別戸数'!$A:$G,3,FALSE),0)</f>
        <v>14</v>
      </c>
      <c r="E12" s="9">
        <f>IFERROR(VLOOKUP($B12,'[3]11市町別戸数'!$A:$G,4,FALSE),0)</f>
        <v>0</v>
      </c>
      <c r="F12" s="9">
        <f>IFERROR(VLOOKUP($B12,'[3]11市町別戸数'!$A:$G,5,FALSE),0)</f>
        <v>0</v>
      </c>
      <c r="G12" s="9">
        <f>IFERROR(VLOOKUP($B12,'[3]11市町別戸数'!$A:$G,6,FALSE),0)</f>
        <v>6</v>
      </c>
      <c r="H12" s="9">
        <f>IFERROR(VLOOKUP($B12,'[3]11市町別マンション戸数'!A:C,3,FALSE),0)</f>
        <v>0</v>
      </c>
    </row>
    <row r="13" spans="1:8">
      <c r="A13" s="17"/>
      <c r="B13" s="2" t="s">
        <v>46</v>
      </c>
      <c r="C13" s="9">
        <f>IFERROR(VLOOKUP($B13,'[3]11市町別戸数'!$A:$G,7,FALSE),0)</f>
        <v>31</v>
      </c>
      <c r="D13" s="9">
        <f>IFERROR(VLOOKUP($B13,'[3]11市町別戸数'!$A:$G,3,FALSE),0)</f>
        <v>25</v>
      </c>
      <c r="E13" s="9">
        <f>IFERROR(VLOOKUP($B13,'[3]11市町別戸数'!$A:$G,4,FALSE),0)</f>
        <v>0</v>
      </c>
      <c r="F13" s="9">
        <f>IFERROR(VLOOKUP($B13,'[3]11市町別戸数'!$A:$G,5,FALSE),0)</f>
        <v>0</v>
      </c>
      <c r="G13" s="9">
        <f>IFERROR(VLOOKUP($B13,'[3]11市町別戸数'!$A:$G,6,FALSE),0)</f>
        <v>6</v>
      </c>
      <c r="H13" s="9">
        <f>IFERROR(VLOOKUP($B13,'[3]11市町別マンション戸数'!A:C,3,FALSE),0)</f>
        <v>0</v>
      </c>
    </row>
    <row r="14" spans="1:8">
      <c r="A14" s="17"/>
      <c r="B14" s="2" t="s">
        <v>45</v>
      </c>
      <c r="C14" s="9">
        <f>IFERROR(VLOOKUP($B14,'[3]11市町別戸数'!$A:$G,7,FALSE),0)</f>
        <v>3</v>
      </c>
      <c r="D14" s="9">
        <f>IFERROR(VLOOKUP($B14,'[3]11市町別戸数'!$A:$G,3,FALSE),0)</f>
        <v>1</v>
      </c>
      <c r="E14" s="9">
        <f>IFERROR(VLOOKUP($B14,'[3]11市町別戸数'!$A:$G,4,FALSE),0)</f>
        <v>0</v>
      </c>
      <c r="F14" s="9">
        <f>IFERROR(VLOOKUP($B14,'[3]11市町別戸数'!$A:$G,5,FALSE),0)</f>
        <v>0</v>
      </c>
      <c r="G14" s="9">
        <f>IFERROR(VLOOKUP($B14,'[3]11市町別戸数'!$A:$G,6,FALSE),0)</f>
        <v>2</v>
      </c>
      <c r="H14" s="9">
        <f>IFERROR(VLOOKUP($B14,'[3]11市町別マンション戸数'!A:C,3,FALSE),0)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298</v>
      </c>
      <c r="D15" s="9">
        <f t="shared" si="1"/>
        <v>162</v>
      </c>
      <c r="E15" s="9">
        <f t="shared" si="1"/>
        <v>59</v>
      </c>
      <c r="F15" s="9">
        <f t="shared" si="1"/>
        <v>1</v>
      </c>
      <c r="G15" s="9">
        <f t="shared" si="1"/>
        <v>76</v>
      </c>
      <c r="H15" s="9">
        <f t="shared" si="1"/>
        <v>0</v>
      </c>
    </row>
    <row r="16" spans="1:8">
      <c r="A16" s="17"/>
      <c r="B16" s="2" t="s">
        <v>9</v>
      </c>
      <c r="C16" s="9">
        <f>IFERROR(VLOOKUP($B16,'[3]11市町別戸数'!$A:$G,7,FALSE),0)</f>
        <v>63</v>
      </c>
      <c r="D16" s="9">
        <f>IFERROR(VLOOKUP($B16,'[3]11市町別戸数'!$A:$G,3,FALSE),0)</f>
        <v>21</v>
      </c>
      <c r="E16" s="9">
        <f>IFERROR(VLOOKUP($B16,'[3]11市町別戸数'!$A:$G,4,FALSE),0)</f>
        <v>30</v>
      </c>
      <c r="F16" s="9">
        <f>IFERROR(VLOOKUP($B16,'[3]11市町別戸数'!$A:$G,5,FALSE),0)</f>
        <v>0</v>
      </c>
      <c r="G16" s="9">
        <f>IFERROR(VLOOKUP($B16,'[3]11市町別戸数'!$A:$G,6,FALSE),0)</f>
        <v>12</v>
      </c>
      <c r="H16" s="9">
        <f>IFERROR(VLOOKUP($B16,'[3]11市町別マンション戸数'!A:C,3,FALSE),0)</f>
        <v>0</v>
      </c>
    </row>
    <row r="17" spans="1:8">
      <c r="A17" s="17"/>
      <c r="B17" s="2" t="s">
        <v>23</v>
      </c>
      <c r="C17" s="9">
        <f>IFERROR(VLOOKUP($B17,'[3]11市町別戸数'!$A:$G,7,FALSE),0)</f>
        <v>8</v>
      </c>
      <c r="D17" s="9">
        <f>IFERROR(VLOOKUP($B17,'[3]11市町別戸数'!$A:$G,3,FALSE),0)</f>
        <v>7</v>
      </c>
      <c r="E17" s="9">
        <f>IFERROR(VLOOKUP($B17,'[3]11市町別戸数'!$A:$G,4,FALSE),0)</f>
        <v>0</v>
      </c>
      <c r="F17" s="9">
        <f>IFERROR(VLOOKUP($B17,'[3]11市町別戸数'!$A:$G,5,FALSE),0)</f>
        <v>1</v>
      </c>
      <c r="G17" s="9">
        <f>IFERROR(VLOOKUP($B17,'[3]11市町別戸数'!$A:$G,6,FALSE),0)</f>
        <v>0</v>
      </c>
      <c r="H17" s="9">
        <f>IFERROR(VLOOKUP($B17,'[3]11市町別マンション戸数'!A:C,3,FALSE),0)</f>
        <v>0</v>
      </c>
    </row>
    <row r="18" spans="1:8">
      <c r="A18" s="17"/>
      <c r="B18" s="2" t="s">
        <v>48</v>
      </c>
      <c r="C18" s="9">
        <f>IFERROR(VLOOKUP($B18,'[3]11市町別戸数'!$A:$G,7,FALSE),0)</f>
        <v>23</v>
      </c>
      <c r="D18" s="9">
        <f>IFERROR(VLOOKUP($B18,'[3]11市町別戸数'!$A:$G,3,FALSE),0)</f>
        <v>18</v>
      </c>
      <c r="E18" s="9">
        <f>IFERROR(VLOOKUP($B18,'[3]11市町別戸数'!$A:$G,4,FALSE),0)</f>
        <v>0</v>
      </c>
      <c r="F18" s="9">
        <f>IFERROR(VLOOKUP($B18,'[3]11市町別戸数'!$A:$G,5,FALSE),0)</f>
        <v>0</v>
      </c>
      <c r="G18" s="9">
        <f>IFERROR(VLOOKUP($B18,'[3]11市町別戸数'!$A:$G,6,FALSE),0)</f>
        <v>5</v>
      </c>
      <c r="H18" s="9">
        <f>IFERROR(VLOOKUP($B18,'[3]11市町別マンション戸数'!A:C,3,FALSE),0)</f>
        <v>0</v>
      </c>
    </row>
    <row r="19" spans="1:8">
      <c r="A19" s="17"/>
      <c r="B19" s="2" t="s">
        <v>52</v>
      </c>
      <c r="C19" s="9">
        <f>IFERROR(VLOOKUP($B19,'[3]11市町別戸数'!$A:$G,7,FALSE),0)</f>
        <v>36</v>
      </c>
      <c r="D19" s="9">
        <f>IFERROR(VLOOKUP($B19,'[3]11市町別戸数'!$A:$G,3,FALSE),0)</f>
        <v>24</v>
      </c>
      <c r="E19" s="9">
        <f>IFERROR(VLOOKUP($B19,'[3]11市町別戸数'!$A:$G,4,FALSE),0)</f>
        <v>8</v>
      </c>
      <c r="F19" s="9">
        <f>IFERROR(VLOOKUP($B19,'[3]11市町別戸数'!$A:$G,5,FALSE),0)</f>
        <v>0</v>
      </c>
      <c r="G19" s="9">
        <f>IFERROR(VLOOKUP($B19,'[3]11市町別戸数'!$A:$G,6,FALSE),0)</f>
        <v>4</v>
      </c>
      <c r="H19" s="9">
        <f>IFERROR(VLOOKUP($B19,'[3]11市町別マンション戸数'!A:C,3,FALSE),0)</f>
        <v>0</v>
      </c>
    </row>
    <row r="20" spans="1:8">
      <c r="A20" s="17"/>
      <c r="B20" s="2" t="s">
        <v>56</v>
      </c>
      <c r="C20" s="9">
        <f>IFERROR(VLOOKUP($B20,'[3]11市町別戸数'!$A:$G,7,FALSE),0)</f>
        <v>15</v>
      </c>
      <c r="D20" s="9">
        <f>IFERROR(VLOOKUP($B20,'[3]11市町別戸数'!$A:$G,3,FALSE),0)</f>
        <v>15</v>
      </c>
      <c r="E20" s="9">
        <f>IFERROR(VLOOKUP($B20,'[3]11市町別戸数'!$A:$G,4,FALSE),0)</f>
        <v>0</v>
      </c>
      <c r="F20" s="9">
        <f>IFERROR(VLOOKUP($B20,'[3]11市町別戸数'!$A:$G,5,FALSE),0)</f>
        <v>0</v>
      </c>
      <c r="G20" s="9">
        <f>IFERROR(VLOOKUP($B20,'[3]11市町別戸数'!$A:$G,6,FALSE),0)</f>
        <v>0</v>
      </c>
      <c r="H20" s="9">
        <f>IFERROR(VLOOKUP($B20,'[3]11市町別マンション戸数'!A:C,3,FALSE),0)</f>
        <v>0</v>
      </c>
    </row>
    <row r="21" spans="1:8">
      <c r="A21" s="17"/>
      <c r="B21" s="2" t="s">
        <v>58</v>
      </c>
      <c r="C21" s="9">
        <f>IFERROR(VLOOKUP($B21,'[3]11市町別戸数'!$A:$G,7,FALSE),0)</f>
        <v>48</v>
      </c>
      <c r="D21" s="9">
        <f>IFERROR(VLOOKUP($B21,'[3]11市町別戸数'!$A:$G,3,FALSE),0)</f>
        <v>28</v>
      </c>
      <c r="E21" s="9">
        <f>IFERROR(VLOOKUP($B21,'[3]11市町別戸数'!$A:$G,4,FALSE),0)</f>
        <v>10</v>
      </c>
      <c r="F21" s="9">
        <f>IFERROR(VLOOKUP($B21,'[3]11市町別戸数'!$A:$G,5,FALSE),0)</f>
        <v>0</v>
      </c>
      <c r="G21" s="9">
        <f>IFERROR(VLOOKUP($B21,'[3]11市町別戸数'!$A:$G,6,FALSE),0)</f>
        <v>10</v>
      </c>
      <c r="H21" s="9">
        <f>IFERROR(VLOOKUP($B21,'[3]11市町別マンション戸数'!A:C,3,FALSE),0)</f>
        <v>0</v>
      </c>
    </row>
    <row r="22" spans="1:8">
      <c r="A22" s="17"/>
      <c r="B22" s="2" t="s">
        <v>13</v>
      </c>
      <c r="C22" s="9">
        <f>IFERROR(VLOOKUP($B22,'[3]11市町別戸数'!$A:$G,7,FALSE),0)</f>
        <v>132</v>
      </c>
      <c r="D22" s="9">
        <f>IFERROR(VLOOKUP($B22,'[3]11市町別戸数'!$A:$G,3,FALSE),0)</f>
        <v>68</v>
      </c>
      <c r="E22" s="9">
        <f>IFERROR(VLOOKUP($B22,'[3]11市町別戸数'!$A:$G,4,FALSE),0)</f>
        <v>34</v>
      </c>
      <c r="F22" s="9">
        <f>IFERROR(VLOOKUP($B22,'[3]11市町別戸数'!$A:$G,5,FALSE),0)</f>
        <v>0</v>
      </c>
      <c r="G22" s="9">
        <f>IFERROR(VLOOKUP($B22,'[3]11市町別戸数'!$A:$G,6,FALSE),0)</f>
        <v>30</v>
      </c>
      <c r="H22" s="9">
        <f>IFERROR(VLOOKUP($B22,'[3]11市町別マンション戸数'!A:C,3,FALSE),0)</f>
        <v>0</v>
      </c>
    </row>
    <row r="23" spans="1:8">
      <c r="A23" s="17"/>
      <c r="B23" s="2" t="s">
        <v>47</v>
      </c>
      <c r="C23" s="9">
        <f>IFERROR(VLOOKUP($B23,'[3]11市町別戸数'!$A:$G,7,FALSE),0)</f>
        <v>51</v>
      </c>
      <c r="D23" s="9">
        <f>IFERROR(VLOOKUP($B23,'[3]11市町別戸数'!$A:$G,3,FALSE),0)</f>
        <v>27</v>
      </c>
      <c r="E23" s="9">
        <f>IFERROR(VLOOKUP($B23,'[3]11市町別戸数'!$A:$G,4,FALSE),0)</f>
        <v>18</v>
      </c>
      <c r="F23" s="9">
        <f>IFERROR(VLOOKUP($B23,'[3]11市町別戸数'!$A:$G,5,FALSE),0)</f>
        <v>0</v>
      </c>
      <c r="G23" s="9">
        <f>IFERROR(VLOOKUP($B23,'[3]11市町別戸数'!$A:$G,6,FALSE),0)</f>
        <v>6</v>
      </c>
      <c r="H23" s="9">
        <f>IFERROR(VLOOKUP($B23,'[3]11市町別マンション戸数'!A:C,3,FALSE),0)</f>
        <v>0</v>
      </c>
    </row>
    <row r="24" spans="1:8">
      <c r="A24" s="17"/>
      <c r="B24" s="2" t="s">
        <v>28</v>
      </c>
      <c r="C24" s="9">
        <f>IFERROR(VLOOKUP($B24,'[3]11市町別戸数'!$A:$G,7,FALSE),0)</f>
        <v>46</v>
      </c>
      <c r="D24" s="9">
        <f>IFERROR(VLOOKUP($B24,'[3]11市町別戸数'!$A:$G,3,FALSE),0)</f>
        <v>36</v>
      </c>
      <c r="E24" s="9">
        <f>IFERROR(VLOOKUP($B24,'[3]11市町別戸数'!$A:$G,4,FALSE),0)</f>
        <v>0</v>
      </c>
      <c r="F24" s="9">
        <f>IFERROR(VLOOKUP($B24,'[3]11市町別戸数'!$A:$G,5,FALSE),0)</f>
        <v>0</v>
      </c>
      <c r="G24" s="9">
        <f>IFERROR(VLOOKUP($B24,'[3]11市町別戸数'!$A:$G,6,FALSE),0)</f>
        <v>10</v>
      </c>
      <c r="H24" s="9">
        <f>IFERROR(VLOOKUP($B24,'[3]11市町別マンション戸数'!A:C,3,FALSE),0)</f>
        <v>0</v>
      </c>
    </row>
    <row r="25" spans="1:8">
      <c r="A25" s="17"/>
      <c r="B25" s="2" t="s">
        <v>2</v>
      </c>
      <c r="C25" s="9">
        <f>IFERROR(VLOOKUP($B25,'[3]11市町別戸数'!$A:$G,7,FALSE),0)</f>
        <v>42</v>
      </c>
      <c r="D25" s="9">
        <f>IFERROR(VLOOKUP($B25,'[3]11市町別戸数'!$A:$G,3,FALSE),0)</f>
        <v>26</v>
      </c>
      <c r="E25" s="9">
        <f>IFERROR(VLOOKUP($B25,'[3]11市町別戸数'!$A:$G,4,FALSE),0)</f>
        <v>0</v>
      </c>
      <c r="F25" s="9">
        <f>IFERROR(VLOOKUP($B25,'[3]11市町別戸数'!$A:$G,5,FALSE),0)</f>
        <v>1</v>
      </c>
      <c r="G25" s="9">
        <f>IFERROR(VLOOKUP($B25,'[3]11市町別戸数'!$A:$G,6,FALSE),0)</f>
        <v>15</v>
      </c>
      <c r="H25" s="9">
        <f>IFERROR(VLOOKUP($B25,'[3]11市町別マンション戸数'!A:C,3,FALSE),0)</f>
        <v>0</v>
      </c>
    </row>
    <row r="26" spans="1:8">
      <c r="A26" s="17"/>
      <c r="B26" s="2" t="s">
        <v>49</v>
      </c>
      <c r="C26" s="9">
        <f>IFERROR(VLOOKUP($B26,'[3]11市町別戸数'!$A:$G,7,FALSE),0)</f>
        <v>45</v>
      </c>
      <c r="D26" s="9">
        <f>IFERROR(VLOOKUP($B26,'[3]11市町別戸数'!$A:$G,3,FALSE),0)</f>
        <v>33</v>
      </c>
      <c r="E26" s="9">
        <f>IFERROR(VLOOKUP($B26,'[3]11市町別戸数'!$A:$G,4,FALSE),0)</f>
        <v>9</v>
      </c>
      <c r="F26" s="9">
        <f>IFERROR(VLOOKUP($B26,'[3]11市町別戸数'!$A:$G,5,FALSE),0)</f>
        <v>1</v>
      </c>
      <c r="G26" s="9">
        <f>IFERROR(VLOOKUP($B26,'[3]11市町別戸数'!$A:$G,6,FALSE),0)</f>
        <v>2</v>
      </c>
      <c r="H26" s="9">
        <f>IFERROR(VLOOKUP($B26,'[3]11市町別マンション戸数'!A:C,3,FALSE),0)</f>
        <v>0</v>
      </c>
    </row>
    <row r="27" spans="1:8">
      <c r="A27" s="17"/>
      <c r="B27" s="2" t="s">
        <v>59</v>
      </c>
      <c r="C27" s="9">
        <f>IFERROR(VLOOKUP($B27,'[3]11市町別戸数'!$A:$G,7,FALSE),0)</f>
        <v>44</v>
      </c>
      <c r="D27" s="9">
        <f>IFERROR(VLOOKUP($B27,'[3]11市町別戸数'!$A:$G,3,FALSE),0)</f>
        <v>12</v>
      </c>
      <c r="E27" s="9">
        <f>IFERROR(VLOOKUP($B27,'[3]11市町別戸数'!$A:$G,4,FALSE),0)</f>
        <v>24</v>
      </c>
      <c r="F27" s="9">
        <f>IFERROR(VLOOKUP($B27,'[3]11市町別戸数'!$A:$G,5,FALSE),0)</f>
        <v>0</v>
      </c>
      <c r="G27" s="9">
        <f>IFERROR(VLOOKUP($B27,'[3]11市町別戸数'!$A:$G,6,FALSE),0)</f>
        <v>8</v>
      </c>
      <c r="H27" s="9">
        <f>IFERROR(VLOOKUP($B27,'[3]11市町別マンション戸数'!A:C,3,FALSE),0)</f>
        <v>0</v>
      </c>
    </row>
    <row r="28" spans="1:8">
      <c r="A28" s="17"/>
      <c r="B28" s="2" t="s">
        <v>24</v>
      </c>
      <c r="C28" s="9">
        <f>IFERROR(VLOOKUP($B28,'[3]11市町別戸数'!$A:$G,7,FALSE),0)</f>
        <v>33</v>
      </c>
      <c r="D28" s="9">
        <f>IFERROR(VLOOKUP($B28,'[3]11市町別戸数'!$A:$G,3,FALSE),0)</f>
        <v>18</v>
      </c>
      <c r="E28" s="9">
        <f>IFERROR(VLOOKUP($B28,'[3]11市町別戸数'!$A:$G,4,FALSE),0)</f>
        <v>10</v>
      </c>
      <c r="F28" s="9">
        <f>IFERROR(VLOOKUP($B28,'[3]11市町別戸数'!$A:$G,5,FALSE),0)</f>
        <v>0</v>
      </c>
      <c r="G28" s="9">
        <f>IFERROR(VLOOKUP($B28,'[3]11市町別戸数'!$A:$G,6,FALSE),0)</f>
        <v>5</v>
      </c>
      <c r="H28" s="9">
        <f>IFERROR(VLOOKUP($B28,'[3]11市町別マンション戸数'!A:C,3,FALSE),0)</f>
        <v>0</v>
      </c>
    </row>
    <row r="29" spans="1:8">
      <c r="A29" s="17"/>
      <c r="B29" s="2" t="s">
        <v>53</v>
      </c>
      <c r="C29" s="9">
        <f>IFERROR(VLOOKUP($B29,'[3]11市町別戸数'!$A:$G,7,FALSE),0)</f>
        <v>3</v>
      </c>
      <c r="D29" s="9">
        <f>IFERROR(VLOOKUP($B29,'[3]11市町別戸数'!$A:$G,3,FALSE),0)</f>
        <v>3</v>
      </c>
      <c r="E29" s="9">
        <f>IFERROR(VLOOKUP($B29,'[3]11市町別戸数'!$A:$G,4,FALSE),0)</f>
        <v>0</v>
      </c>
      <c r="F29" s="9">
        <f>IFERROR(VLOOKUP($B29,'[3]11市町別戸数'!$A:$G,5,FALSE),0)</f>
        <v>0</v>
      </c>
      <c r="G29" s="9">
        <f>IFERROR(VLOOKUP($B29,'[3]11市町別戸数'!$A:$G,6,FALSE),0)</f>
        <v>0</v>
      </c>
      <c r="H29" s="9">
        <f>IFERROR(VLOOKUP($B29,'[3]11市町別マンション戸数'!A:C,3,FALSE),0)</f>
        <v>0</v>
      </c>
    </row>
    <row r="30" spans="1:8">
      <c r="A30" s="17"/>
      <c r="B30" s="2" t="s">
        <v>40</v>
      </c>
      <c r="C30" s="9">
        <f>IFERROR(VLOOKUP($B30,'[3]11市町別戸数'!$A:$G,7,FALSE),0)</f>
        <v>8</v>
      </c>
      <c r="D30" s="9">
        <f>IFERROR(VLOOKUP($B30,'[3]11市町別戸数'!$A:$G,3,FALSE),0)</f>
        <v>8</v>
      </c>
      <c r="E30" s="9">
        <f>IFERROR(VLOOKUP($B30,'[3]11市町別戸数'!$A:$G,4,FALSE),0)</f>
        <v>0</v>
      </c>
      <c r="F30" s="9">
        <f>IFERROR(VLOOKUP($B30,'[3]11市町別戸数'!$A:$G,5,FALSE),0)</f>
        <v>0</v>
      </c>
      <c r="G30" s="9">
        <f>IFERROR(VLOOKUP($B30,'[3]11市町別戸数'!$A:$G,6,FALSE),0)</f>
        <v>0</v>
      </c>
      <c r="H30" s="9">
        <f>IFERROR(VLOOKUP($B30,'[3]11市町別マンション戸数'!A:C,3,FALSE),0)</f>
        <v>0</v>
      </c>
    </row>
    <row r="31" spans="1:8">
      <c r="A31" s="17"/>
      <c r="B31" s="2" t="s">
        <v>0</v>
      </c>
      <c r="C31" s="9">
        <f>IFERROR(VLOOKUP($B31,'[3]11市町別戸数'!$A:$G,7,FALSE),0)</f>
        <v>23</v>
      </c>
      <c r="D31" s="9">
        <f>IFERROR(VLOOKUP($B31,'[3]11市町別戸数'!$A:$G,3,FALSE),0)</f>
        <v>13</v>
      </c>
      <c r="E31" s="9">
        <f>IFERROR(VLOOKUP($B31,'[3]11市町別戸数'!$A:$G,4,FALSE),0)</f>
        <v>4</v>
      </c>
      <c r="F31" s="9">
        <f>IFERROR(VLOOKUP($B31,'[3]11市町別戸数'!$A:$G,5,FALSE),0)</f>
        <v>1</v>
      </c>
      <c r="G31" s="9">
        <f>IFERROR(VLOOKUP($B31,'[3]11市町別戸数'!$A:$G,6,FALSE),0)</f>
        <v>5</v>
      </c>
      <c r="H31" s="9">
        <f>IFERROR(VLOOKUP($B31,'[3]11市町別マンション戸数'!A:C,3,FALSE),0)</f>
        <v>0</v>
      </c>
    </row>
    <row r="32" spans="1:8">
      <c r="A32" s="17"/>
      <c r="B32" s="2" t="s">
        <v>55</v>
      </c>
      <c r="C32" s="9">
        <f>IFERROR(VLOOKUP($B32,'[3]11市町別戸数'!$A:$G,7,FALSE),0)</f>
        <v>13</v>
      </c>
      <c r="D32" s="9">
        <f>IFERROR(VLOOKUP($B32,'[3]11市町別戸数'!$A:$G,3,FALSE),0)</f>
        <v>5</v>
      </c>
      <c r="E32" s="9">
        <f>IFERROR(VLOOKUP($B32,'[3]11市町別戸数'!$A:$G,4,FALSE),0)</f>
        <v>8</v>
      </c>
      <c r="F32" s="9">
        <f>IFERROR(VLOOKUP($B32,'[3]11市町別戸数'!$A:$G,5,FALSE),0)</f>
        <v>0</v>
      </c>
      <c r="G32" s="9">
        <f>IFERROR(VLOOKUP($B32,'[3]11市町別戸数'!$A:$G,6,FALSE),0)</f>
        <v>0</v>
      </c>
      <c r="H32" s="9">
        <f>IFERROR(VLOOKUP($B32,'[3]11市町別マンション戸数'!A:C,3,FALSE),0)</f>
        <v>0</v>
      </c>
    </row>
    <row r="33" spans="1:8">
      <c r="A33" s="17"/>
      <c r="B33" s="2" t="s">
        <v>32</v>
      </c>
      <c r="C33" s="9">
        <f>IFERROR(VLOOKUP($B33,'[3]11市町別戸数'!$A:$G,7,FALSE),0)</f>
        <v>9</v>
      </c>
      <c r="D33" s="9">
        <f>IFERROR(VLOOKUP($B33,'[3]11市町別戸数'!$A:$G,3,FALSE),0)</f>
        <v>9</v>
      </c>
      <c r="E33" s="9">
        <f>IFERROR(VLOOKUP($B33,'[3]11市町別戸数'!$A:$G,4,FALSE),0)</f>
        <v>0</v>
      </c>
      <c r="F33" s="9">
        <f>IFERROR(VLOOKUP($B33,'[3]11市町別戸数'!$A:$G,5,FALSE),0)</f>
        <v>0</v>
      </c>
      <c r="G33" s="9">
        <f>IFERROR(VLOOKUP($B33,'[3]11市町別戸数'!$A:$G,6,FALSE),0)</f>
        <v>0</v>
      </c>
      <c r="H33" s="9">
        <f>IFERROR(VLOOKUP($B33,'[3]11市町別マンション戸数'!A:C,3,FALSE),0)</f>
        <v>0</v>
      </c>
    </row>
    <row r="34" spans="1:8">
      <c r="A34" s="17"/>
      <c r="B34" s="2" t="s">
        <v>25</v>
      </c>
      <c r="C34" s="9">
        <f>IFERROR(VLOOKUP($B34,'[3]11市町別戸数'!$A:$G,7,FALSE),0)</f>
        <v>10</v>
      </c>
      <c r="D34" s="9">
        <f>IFERROR(VLOOKUP($B34,'[3]11市町別戸数'!$A:$G,3,FALSE),0)</f>
        <v>10</v>
      </c>
      <c r="E34" s="9">
        <f>IFERROR(VLOOKUP($B34,'[3]11市町別戸数'!$A:$G,4,FALSE),0)</f>
        <v>0</v>
      </c>
      <c r="F34" s="9">
        <f>IFERROR(VLOOKUP($B34,'[3]11市町別戸数'!$A:$G,5,FALSE),0)</f>
        <v>0</v>
      </c>
      <c r="G34" s="9">
        <f>IFERROR(VLOOKUP($B34,'[3]11市町別戸数'!$A:$G,6,FALSE),0)</f>
        <v>0</v>
      </c>
      <c r="H34" s="9">
        <f>IFERROR(VLOOKUP($B34,'[3]11市町別マンション戸数'!A:C,3,FALSE),0)</f>
        <v>0</v>
      </c>
    </row>
    <row r="35" spans="1:8">
      <c r="A35" s="17"/>
      <c r="B35" s="2" t="s">
        <v>18</v>
      </c>
      <c r="C35" s="9">
        <f>IFERROR(VLOOKUP($B35,'[3]11市町別戸数'!$A:$G,7,FALSE),0)</f>
        <v>24</v>
      </c>
      <c r="D35" s="9">
        <f>IFERROR(VLOOKUP($B35,'[3]11市町別戸数'!$A:$G,3,FALSE),0)</f>
        <v>12</v>
      </c>
      <c r="E35" s="9">
        <f>IFERROR(VLOOKUP($B35,'[3]11市町別戸数'!$A:$G,4,FALSE),0)</f>
        <v>6</v>
      </c>
      <c r="F35" s="9">
        <f>IFERROR(VLOOKUP($B35,'[3]11市町別戸数'!$A:$G,5,FALSE),0)</f>
        <v>0</v>
      </c>
      <c r="G35" s="9">
        <f>IFERROR(VLOOKUP($B35,'[3]11市町別戸数'!$A:$G,6,FALSE),0)</f>
        <v>6</v>
      </c>
      <c r="H35" s="9">
        <f>IFERROR(VLOOKUP($B35,'[3]11市町別マンション戸数'!A:C,3,FALSE),0)</f>
        <v>0</v>
      </c>
    </row>
    <row r="36" spans="1:8">
      <c r="A36" s="17"/>
      <c r="B36" s="2" t="s">
        <v>27</v>
      </c>
      <c r="C36" s="9">
        <f>IFERROR(VLOOKUP($B36,'[3]11市町別戸数'!$A:$G,7,FALSE),0)</f>
        <v>5</v>
      </c>
      <c r="D36" s="9">
        <f>IFERROR(VLOOKUP($B36,'[3]11市町別戸数'!$A:$G,3,FALSE),0)</f>
        <v>5</v>
      </c>
      <c r="E36" s="9">
        <f>IFERROR(VLOOKUP($B36,'[3]11市町別戸数'!$A:$G,4,FALSE),0)</f>
        <v>0</v>
      </c>
      <c r="F36" s="9">
        <f>IFERROR(VLOOKUP($B36,'[3]11市町別戸数'!$A:$G,5,FALSE),0)</f>
        <v>0</v>
      </c>
      <c r="G36" s="9">
        <f>IFERROR(VLOOKUP($B36,'[3]11市町別戸数'!$A:$G,6,FALSE),0)</f>
        <v>0</v>
      </c>
      <c r="H36" s="9">
        <f>IFERROR(VLOOKUP($B36,'[3]11市町別マンション戸数'!A:C,3,FALSE),0)</f>
        <v>0</v>
      </c>
    </row>
    <row r="37" spans="1:8">
      <c r="A37" s="17"/>
      <c r="B37" s="2" t="s">
        <v>16</v>
      </c>
      <c r="C37" s="9">
        <f>IFERROR(VLOOKUP($B37,'[3]11市町別戸数'!$A:$G,7,FALSE),0)</f>
        <v>1</v>
      </c>
      <c r="D37" s="9">
        <f>IFERROR(VLOOKUP($B37,'[3]11市町別戸数'!$A:$G,3,FALSE),0)</f>
        <v>1</v>
      </c>
      <c r="E37" s="9">
        <f>IFERROR(VLOOKUP($B37,'[3]11市町別戸数'!$A:$G,4,FALSE),0)</f>
        <v>0</v>
      </c>
      <c r="F37" s="9">
        <f>IFERROR(VLOOKUP($B37,'[3]11市町別戸数'!$A:$G,5,FALSE),0)</f>
        <v>0</v>
      </c>
      <c r="G37" s="9">
        <f>IFERROR(VLOOKUP($B37,'[3]11市町別戸数'!$A:$G,6,FALSE),0)</f>
        <v>0</v>
      </c>
      <c r="H37" s="9">
        <f>IFERROR(VLOOKUP($B37,'[3]11市町別マンション戸数'!A:C,3,FALSE),0)</f>
        <v>0</v>
      </c>
    </row>
    <row r="38" spans="1:8">
      <c r="A38" s="17"/>
      <c r="B38" s="3" t="s">
        <v>64</v>
      </c>
      <c r="C38" s="9">
        <f>IFERROR(VLOOKUP($B38,'[3]11市町別戸数'!$A:$G,7,FALSE),0)</f>
        <v>0</v>
      </c>
      <c r="D38" s="9">
        <f>IFERROR(VLOOKUP($B38,'[3]11市町別戸数'!$A:$G,3,FALSE),0)</f>
        <v>0</v>
      </c>
      <c r="E38" s="9">
        <f>IFERROR(VLOOKUP($B38,'[3]11市町別戸数'!$A:$G,4,FALSE),0)</f>
        <v>0</v>
      </c>
      <c r="F38" s="9">
        <f>IFERROR(VLOOKUP($B38,'[3]11市町別戸数'!$A:$G,5,FALSE),0)</f>
        <v>0</v>
      </c>
      <c r="G38" s="9">
        <f>IFERROR(VLOOKUP($B38,'[3]11市町別戸数'!$A:$G,6,FALSE),0)</f>
        <v>0</v>
      </c>
      <c r="H38" s="9">
        <f>IFERROR(VLOOKUP($B38,'[3]11市町別マンション戸数'!A:C,3,FALSE),0)</f>
        <v>0</v>
      </c>
    </row>
    <row r="39" spans="1:8">
      <c r="A39" s="17"/>
      <c r="B39" s="2" t="s">
        <v>62</v>
      </c>
      <c r="C39" s="9">
        <f>IFERROR(VLOOKUP($B39,'[3]11市町別戸数'!$A:$G,7,FALSE),0)</f>
        <v>0</v>
      </c>
      <c r="D39" s="9">
        <f>IFERROR(VLOOKUP($B39,'[3]11市町別戸数'!$A:$G,3,FALSE),0)</f>
        <v>0</v>
      </c>
      <c r="E39" s="9">
        <f>IFERROR(VLOOKUP($B39,'[3]11市町別戸数'!$A:$G,4,FALSE),0)</f>
        <v>0</v>
      </c>
      <c r="F39" s="9">
        <f>IFERROR(VLOOKUP($B39,'[3]11市町別戸数'!$A:$G,5,FALSE),0)</f>
        <v>0</v>
      </c>
      <c r="G39" s="9">
        <f>IFERROR(VLOOKUP($B39,'[3]11市町別戸数'!$A:$G,6,FALSE),0)</f>
        <v>0</v>
      </c>
      <c r="H39" s="9">
        <f>IFERROR(VLOOKUP($B39,'[3]11市町別マンション戸数'!A:C,3,FALSE),0)</f>
        <v>0</v>
      </c>
    </row>
    <row r="40" spans="1:8">
      <c r="A40" s="17"/>
      <c r="B40" s="2" t="s">
        <v>14</v>
      </c>
      <c r="C40" s="9">
        <f>IFERROR(VLOOKUP($B40,'[3]11市町別戸数'!$A:$G,7,FALSE),0)</f>
        <v>0</v>
      </c>
      <c r="D40" s="9">
        <f>IFERROR(VLOOKUP($B40,'[3]11市町別戸数'!$A:$G,3,FALSE),0)</f>
        <v>0</v>
      </c>
      <c r="E40" s="9">
        <f>IFERROR(VLOOKUP($B40,'[3]11市町別戸数'!$A:$G,4,FALSE),0)</f>
        <v>0</v>
      </c>
      <c r="F40" s="9">
        <f>IFERROR(VLOOKUP($B40,'[3]11市町別戸数'!$A:$G,5,FALSE),0)</f>
        <v>0</v>
      </c>
      <c r="G40" s="9">
        <f>IFERROR(VLOOKUP($B40,'[3]11市町別戸数'!$A:$G,6,FALSE),0)</f>
        <v>0</v>
      </c>
      <c r="H40" s="9">
        <f>IFERROR(VLOOKUP($B40,'[3]11市町別マンション戸数'!A:C,3,FALSE),0)</f>
        <v>0</v>
      </c>
    </row>
    <row r="41" spans="1:8">
      <c r="A41" s="17"/>
      <c r="B41" s="3" t="s">
        <v>33</v>
      </c>
      <c r="C41" s="9">
        <f>IFERROR(VLOOKUP($B41,'[3]11市町別戸数'!$A:$G,7,FALSE),0)</f>
        <v>1</v>
      </c>
      <c r="D41" s="9">
        <f>IFERROR(VLOOKUP($B41,'[3]11市町別戸数'!$A:$G,3,FALSE),0)</f>
        <v>1</v>
      </c>
      <c r="E41" s="9">
        <f>IFERROR(VLOOKUP($B41,'[3]11市町別戸数'!$A:$G,4,FALSE),0)</f>
        <v>0</v>
      </c>
      <c r="F41" s="9">
        <f>IFERROR(VLOOKUP($B41,'[3]11市町別戸数'!$A:$G,5,FALSE),0)</f>
        <v>0</v>
      </c>
      <c r="G41" s="9">
        <f>IFERROR(VLOOKUP($B41,'[3]11市町別戸数'!$A:$G,6,FALSE),0)</f>
        <v>0</v>
      </c>
      <c r="H41" s="9">
        <f>IFERROR(VLOOKUP($B41,'[3]11市町別マンション戸数'!A:C,3,FALSE),0)</f>
        <v>0</v>
      </c>
    </row>
    <row r="42" spans="1:8">
      <c r="A42" s="17"/>
      <c r="B42" s="2" t="s">
        <v>26</v>
      </c>
      <c r="C42" s="9">
        <f>IFERROR(VLOOKUP($B42,'[3]11市町別戸数'!$A:$G,7,FALSE),0)</f>
        <v>11</v>
      </c>
      <c r="D42" s="9">
        <f>IFERROR(VLOOKUP($B42,'[3]11市町別戸数'!$A:$G,3,FALSE),0)</f>
        <v>11</v>
      </c>
      <c r="E42" s="9">
        <f>IFERROR(VLOOKUP($B42,'[3]11市町別戸数'!$A:$G,4,FALSE),0)</f>
        <v>0</v>
      </c>
      <c r="F42" s="9">
        <f>IFERROR(VLOOKUP($B42,'[3]11市町別戸数'!$A:$G,5,FALSE),0)</f>
        <v>0</v>
      </c>
      <c r="G42" s="9">
        <f>IFERROR(VLOOKUP($B42,'[3]11市町別戸数'!$A:$G,6,FALSE),0)</f>
        <v>0</v>
      </c>
      <c r="H42" s="9">
        <f>IFERROR(VLOOKUP($B42,'[3]11市町別マンション戸数'!A:C,3,FALSE),0)</f>
        <v>0</v>
      </c>
    </row>
    <row r="43" spans="1:8">
      <c r="A43" s="17"/>
      <c r="B43" s="2" t="s">
        <v>54</v>
      </c>
      <c r="C43" s="9">
        <f>IFERROR(VLOOKUP($B43,'[3]11市町別戸数'!$A:$G,7,FALSE),0)</f>
        <v>11</v>
      </c>
      <c r="D43" s="9">
        <f>IFERROR(VLOOKUP($B43,'[3]11市町別戸数'!$A:$G,3,FALSE),0)</f>
        <v>7</v>
      </c>
      <c r="E43" s="9">
        <f>IFERROR(VLOOKUP($B43,'[3]11市町別戸数'!$A:$G,4,FALSE),0)</f>
        <v>2</v>
      </c>
      <c r="F43" s="9">
        <f>IFERROR(VLOOKUP($B43,'[3]11市町別戸数'!$A:$G,5,FALSE),0)</f>
        <v>0</v>
      </c>
      <c r="G43" s="9">
        <f>IFERROR(VLOOKUP($B43,'[3]11市町別戸数'!$A:$G,6,FALSE),0)</f>
        <v>2</v>
      </c>
      <c r="H43" s="9">
        <f>IFERROR(VLOOKUP($B43,'[3]11市町別マンション戸数'!A:C,3,FALSE),0)</f>
        <v>0</v>
      </c>
    </row>
    <row r="44" spans="1:8">
      <c r="A44" s="17"/>
      <c r="B44" s="2" t="s">
        <v>15</v>
      </c>
      <c r="C44" s="9">
        <f>IFERROR(VLOOKUP($B44,'[3]11市町別戸数'!$A:$G,7,FALSE),0)</f>
        <v>10</v>
      </c>
      <c r="D44" s="9">
        <f>IFERROR(VLOOKUP($B44,'[3]11市町別戸数'!$A:$G,3,FALSE),0)</f>
        <v>8</v>
      </c>
      <c r="E44" s="9">
        <f>IFERROR(VLOOKUP($B44,'[3]11市町別戸数'!$A:$G,4,FALSE),0)</f>
        <v>0</v>
      </c>
      <c r="F44" s="9">
        <f>IFERROR(VLOOKUP($B44,'[3]11市町別戸数'!$A:$G,5,FALSE),0)</f>
        <v>0</v>
      </c>
      <c r="G44" s="9">
        <f>IFERROR(VLOOKUP($B44,'[3]11市町別戸数'!$A:$G,6,FALSE),0)</f>
        <v>2</v>
      </c>
      <c r="H44" s="9">
        <f>IFERROR(VLOOKUP($B44,'[3]11市町別マンション戸数'!A:C,3,FALSE),0)</f>
        <v>0</v>
      </c>
    </row>
    <row r="45" spans="1:8">
      <c r="A45" s="17"/>
      <c r="B45" s="2" t="s">
        <v>3</v>
      </c>
      <c r="C45" s="9">
        <f>IFERROR(VLOOKUP($B45,'[3]11市町別戸数'!$A:$G,7,FALSE),0)</f>
        <v>11</v>
      </c>
      <c r="D45" s="9">
        <f>IFERROR(VLOOKUP($B45,'[3]11市町別戸数'!$A:$G,3,FALSE),0)</f>
        <v>10</v>
      </c>
      <c r="E45" s="9">
        <f>IFERROR(VLOOKUP($B45,'[3]11市町別戸数'!$A:$G,4,FALSE),0)</f>
        <v>0</v>
      </c>
      <c r="F45" s="9">
        <f>IFERROR(VLOOKUP($B45,'[3]11市町別戸数'!$A:$G,5,FALSE),0)</f>
        <v>0</v>
      </c>
      <c r="G45" s="9">
        <f>IFERROR(VLOOKUP($B45,'[3]11市町別戸数'!$A:$G,6,FALSE),0)</f>
        <v>1</v>
      </c>
      <c r="H45" s="9">
        <f>IFERROR(VLOOKUP($B45,'[3]11市町別マンション戸数'!A:C,3,FALSE),0)</f>
        <v>0</v>
      </c>
    </row>
    <row r="46" spans="1:8">
      <c r="A46" s="17"/>
      <c r="B46" s="2" t="s">
        <v>51</v>
      </c>
      <c r="C46" s="9">
        <f>IFERROR(VLOOKUP($B46,'[3]11市町別戸数'!$A:$G,7,FALSE),0)</f>
        <v>10</v>
      </c>
      <c r="D46" s="9">
        <f>IFERROR(VLOOKUP($B46,'[3]11市町別戸数'!$A:$G,3,FALSE),0)</f>
        <v>4</v>
      </c>
      <c r="E46" s="9">
        <f>IFERROR(VLOOKUP($B46,'[3]11市町別戸数'!$A:$G,4,FALSE),0)</f>
        <v>0</v>
      </c>
      <c r="F46" s="9">
        <f>IFERROR(VLOOKUP($B46,'[3]11市町別戸数'!$A:$G,5,FALSE),0)</f>
        <v>0</v>
      </c>
      <c r="G46" s="9">
        <f>IFERROR(VLOOKUP($B46,'[3]11市町別戸数'!$A:$G,6,FALSE),0)</f>
        <v>6</v>
      </c>
      <c r="H46" s="9">
        <f>IFERROR(VLOOKUP($B46,'[3]11市町別マンション戸数'!A:C,3,FALSE),0)</f>
        <v>0</v>
      </c>
    </row>
    <row r="47" spans="1:8">
      <c r="A47" s="17"/>
      <c r="B47" s="2" t="s">
        <v>1</v>
      </c>
      <c r="C47" s="9">
        <f>IFERROR(VLOOKUP($B47,'[3]11市町別戸数'!$A:$G,7,FALSE),0)</f>
        <v>1</v>
      </c>
      <c r="D47" s="9">
        <f>IFERROR(VLOOKUP($B47,'[3]11市町別戸数'!$A:$G,3,FALSE),0)</f>
        <v>1</v>
      </c>
      <c r="E47" s="9">
        <f>IFERROR(VLOOKUP($B47,'[3]11市町別戸数'!$A:$G,4,FALSE),0)</f>
        <v>0</v>
      </c>
      <c r="F47" s="9">
        <f>IFERROR(VLOOKUP($B47,'[3]11市町別戸数'!$A:$G,5,FALSE),0)</f>
        <v>0</v>
      </c>
      <c r="G47" s="9">
        <f>IFERROR(VLOOKUP($B47,'[3]11市町別戸数'!$A:$G,6,FALSE),0)</f>
        <v>0</v>
      </c>
      <c r="H47" s="9">
        <f>IFERROR(VLOOKUP($B47,'[3]11市町別マンション戸数'!A:C,3,FALSE),0)</f>
        <v>0</v>
      </c>
    </row>
    <row r="48" spans="1:8">
      <c r="A48" s="17"/>
      <c r="B48" s="4" t="s">
        <v>63</v>
      </c>
      <c r="C48" s="9">
        <f>IFERROR(VLOOKUP($B48,'[3]11市町別戸数'!$A:$G,7,FALSE),0)</f>
        <v>2</v>
      </c>
      <c r="D48" s="9">
        <f>IFERROR(VLOOKUP($B48,'[3]11市町別戸数'!$A:$G,3,FALSE),0)</f>
        <v>2</v>
      </c>
      <c r="E48" s="9">
        <f>IFERROR(VLOOKUP($B48,'[3]11市町別戸数'!$A:$G,4,FALSE),0)</f>
        <v>0</v>
      </c>
      <c r="F48" s="9">
        <f>IFERROR(VLOOKUP($B48,'[3]11市町別戸数'!$A:$G,5,FALSE),0)</f>
        <v>0</v>
      </c>
      <c r="G48" s="9">
        <f>IFERROR(VLOOKUP($B48,'[3]11市町別戸数'!$A:$G,6,FALSE),0)</f>
        <v>0</v>
      </c>
      <c r="H48" s="9">
        <f>IFERROR(VLOOKUP($B48,'[3]11市町別マンション戸数'!A:C,3,FALSE),0)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1452</v>
      </c>
      <c r="D49" s="9">
        <f t="shared" si="2"/>
        <v>719</v>
      </c>
      <c r="E49" s="9">
        <f t="shared" si="2"/>
        <v>460</v>
      </c>
      <c r="F49" s="9">
        <f t="shared" si="2"/>
        <v>5</v>
      </c>
      <c r="G49" s="9">
        <f t="shared" si="2"/>
        <v>268</v>
      </c>
      <c r="H49" s="9">
        <f t="shared" si="2"/>
        <v>0</v>
      </c>
    </row>
    <row r="50" spans="1:8">
      <c r="A50" s="17"/>
    </row>
    <row r="51" spans="1:8">
      <c r="A51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2" sqref="G2"/>
    </sheetView>
  </sheetViews>
  <sheetFormatPr defaultRowHeight="12.9"/>
  <cols>
    <col min="2" max="2" width="11.25" customWidth="1"/>
    <col min="7" max="7" width="11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45261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IFERROR(VLOOKUP($B4,'[24]11市町別戸数'!$A:$G,7,FALSE),0)</f>
        <v>147</v>
      </c>
      <c r="D4" s="9">
        <f>IFERROR(VLOOKUP($B4,'[24]11市町別戸数'!$A:$G,3,FALSE),0)</f>
        <v>39</v>
      </c>
      <c r="E4" s="9">
        <f>IFERROR(VLOOKUP($B4,'[24]11市町別戸数'!$A:$G,4,FALSE),0)</f>
        <v>95</v>
      </c>
      <c r="F4" s="9">
        <f>IFERROR(VLOOKUP($B4,'[24]11市町別戸数'!$A:$G,5,FALSE),0)</f>
        <v>1</v>
      </c>
      <c r="G4" s="9">
        <f>IFERROR(VLOOKUP($B4,'[24]11市町別戸数'!$A:$G,6,FALSE),0)</f>
        <v>12</v>
      </c>
      <c r="H4" s="9">
        <f>IFERROR(VLOOKUP($B4,'[24]11市町別マンション戸数'!A:C,3,FALSE),0)</f>
        <v>0</v>
      </c>
    </row>
    <row r="5" spans="1:8">
      <c r="A5" s="17"/>
      <c r="B5" s="2" t="s">
        <v>12</v>
      </c>
      <c r="C5" s="9">
        <f>IFERROR(VLOOKUP($B5,'[24]11市町別戸数'!$A:$G,7,FALSE),0)</f>
        <v>44</v>
      </c>
      <c r="D5" s="9">
        <f>IFERROR(VLOOKUP($B5,'[24]11市町別戸数'!$A:$G,3,FALSE),0)</f>
        <v>28</v>
      </c>
      <c r="E5" s="9">
        <f>IFERROR(VLOOKUP($B5,'[24]11市町別戸数'!$A:$G,4,FALSE),0)</f>
        <v>7</v>
      </c>
      <c r="F5" s="9">
        <f>IFERROR(VLOOKUP($B5,'[24]11市町別戸数'!$A:$G,5,FALSE),0)</f>
        <v>1</v>
      </c>
      <c r="G5" s="9">
        <f>IFERROR(VLOOKUP($B5,'[24]11市町別戸数'!$A:$G,6,FALSE),0)</f>
        <v>8</v>
      </c>
      <c r="H5" s="9">
        <f>IFERROR(VLOOKUP($B5,'[24]11市町別マンション戸数'!A:C,3,FALSE),0)</f>
        <v>0</v>
      </c>
    </row>
    <row r="6" spans="1:8">
      <c r="A6" s="17"/>
      <c r="B6" s="2" t="s">
        <v>11</v>
      </c>
      <c r="C6" s="9">
        <f>IFERROR(VLOOKUP($B6,'[24]11市町別戸数'!$A:$G,7,FALSE),0)</f>
        <v>110</v>
      </c>
      <c r="D6" s="9">
        <f>IFERROR(VLOOKUP($B6,'[24]11市町別戸数'!$A:$G,3,FALSE),0)</f>
        <v>42</v>
      </c>
      <c r="E6" s="9">
        <f>IFERROR(VLOOKUP($B6,'[24]11市町別戸数'!$A:$G,4,FALSE),0)</f>
        <v>55</v>
      </c>
      <c r="F6" s="9">
        <f>IFERROR(VLOOKUP($B6,'[24]11市町別戸数'!$A:$G,5,FALSE),0)</f>
        <v>1</v>
      </c>
      <c r="G6" s="9">
        <f>IFERROR(VLOOKUP($B6,'[24]11市町別戸数'!$A:$G,6,FALSE),0)</f>
        <v>12</v>
      </c>
      <c r="H6" s="9">
        <f>IFERROR(VLOOKUP($B6,'[24]11市町別マンション戸数'!A:C,3,FALSE),0)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301</v>
      </c>
      <c r="D7" s="9">
        <f t="shared" si="0"/>
        <v>109</v>
      </c>
      <c r="E7" s="9">
        <f t="shared" si="0"/>
        <v>157</v>
      </c>
      <c r="F7" s="9">
        <f t="shared" si="0"/>
        <v>3</v>
      </c>
      <c r="G7" s="9">
        <f t="shared" si="0"/>
        <v>32</v>
      </c>
      <c r="H7" s="9">
        <f t="shared" si="0"/>
        <v>0</v>
      </c>
    </row>
    <row r="8" spans="1:8">
      <c r="A8" s="17"/>
      <c r="B8" s="2" t="s">
        <v>4</v>
      </c>
      <c r="C8" s="9">
        <f>IFERROR(VLOOKUP($B8,'[24]11市町別戸数'!$A:$G,7,FALSE),0)</f>
        <v>192</v>
      </c>
      <c r="D8" s="9">
        <f>IFERROR(VLOOKUP($B8,'[24]11市町別戸数'!$A:$G,3,FALSE),0)</f>
        <v>48</v>
      </c>
      <c r="E8" s="9">
        <f>IFERROR(VLOOKUP($B8,'[24]11市町別戸数'!$A:$G,4,FALSE),0)</f>
        <v>55</v>
      </c>
      <c r="F8" s="9">
        <f>IFERROR(VLOOKUP($B8,'[24]11市町別戸数'!$A:$G,5,FALSE),0)</f>
        <v>1</v>
      </c>
      <c r="G8" s="9">
        <f>IFERROR(VLOOKUP($B8,'[24]11市町別戸数'!$A:$G,6,FALSE),0)</f>
        <v>88</v>
      </c>
      <c r="H8" s="9">
        <f>IFERROR(VLOOKUP($B8,'[24]11市町別マンション戸数'!A:C,3,FALSE),0)</f>
        <v>65</v>
      </c>
    </row>
    <row r="9" spans="1:8">
      <c r="A9" s="17"/>
      <c r="B9" s="2" t="s">
        <v>39</v>
      </c>
      <c r="C9" s="9">
        <f>IFERROR(VLOOKUP($B9,'[24]11市町別戸数'!$A:$G,7,FALSE),0)</f>
        <v>27</v>
      </c>
      <c r="D9" s="9">
        <f>IFERROR(VLOOKUP($B9,'[24]11市町別戸数'!$A:$G,3,FALSE),0)</f>
        <v>13</v>
      </c>
      <c r="E9" s="9">
        <f>IFERROR(VLOOKUP($B9,'[24]11市町別戸数'!$A:$G,4,FALSE),0)</f>
        <v>12</v>
      </c>
      <c r="F9" s="9">
        <f>IFERROR(VLOOKUP($B9,'[24]11市町別戸数'!$A:$G,5,FALSE),0)</f>
        <v>0</v>
      </c>
      <c r="G9" s="9">
        <f>IFERROR(VLOOKUP($B9,'[24]11市町別戸数'!$A:$G,6,FALSE),0)</f>
        <v>2</v>
      </c>
      <c r="H9" s="9">
        <f>IFERROR(VLOOKUP($B9,'[24]11市町別マンション戸数'!A:C,3,FALSE),0)</f>
        <v>0</v>
      </c>
    </row>
    <row r="10" spans="1:8">
      <c r="A10" s="17"/>
      <c r="B10" s="2" t="s">
        <v>42</v>
      </c>
      <c r="C10" s="9">
        <f>IFERROR(VLOOKUP($B10,'[24]11市町別戸数'!$A:$G,7,FALSE),0)</f>
        <v>31</v>
      </c>
      <c r="D10" s="9">
        <f>IFERROR(VLOOKUP($B10,'[24]11市町別戸数'!$A:$G,3,FALSE),0)</f>
        <v>20</v>
      </c>
      <c r="E10" s="9">
        <f>IFERROR(VLOOKUP($B10,'[24]11市町別戸数'!$A:$G,4,FALSE),0)</f>
        <v>7</v>
      </c>
      <c r="F10" s="9">
        <f>IFERROR(VLOOKUP($B10,'[24]11市町別戸数'!$A:$G,5,FALSE),0)</f>
        <v>0</v>
      </c>
      <c r="G10" s="9">
        <f>IFERROR(VLOOKUP($B10,'[24]11市町別戸数'!$A:$G,6,FALSE),0)</f>
        <v>4</v>
      </c>
      <c r="H10" s="9">
        <f>IFERROR(VLOOKUP($B10,'[24]11市町別マンション戸数'!A:C,3,FALSE),0)</f>
        <v>0</v>
      </c>
    </row>
    <row r="11" spans="1:8">
      <c r="A11" s="17"/>
      <c r="B11" s="2" t="s">
        <v>43</v>
      </c>
      <c r="C11" s="9">
        <f>IFERROR(VLOOKUP($B11,'[24]11市町別戸数'!$A:$G,7,FALSE),0)</f>
        <v>34</v>
      </c>
      <c r="D11" s="9">
        <f>IFERROR(VLOOKUP($B11,'[24]11市町別戸数'!$A:$G,3,FALSE),0)</f>
        <v>20</v>
      </c>
      <c r="E11" s="9">
        <f>IFERROR(VLOOKUP($B11,'[24]11市町別戸数'!$A:$G,4,FALSE),0)</f>
        <v>4</v>
      </c>
      <c r="F11" s="9">
        <f>IFERROR(VLOOKUP($B11,'[24]11市町別戸数'!$A:$G,5,FALSE),0)</f>
        <v>0</v>
      </c>
      <c r="G11" s="9">
        <f>IFERROR(VLOOKUP($B11,'[24]11市町別戸数'!$A:$G,6,FALSE),0)</f>
        <v>10</v>
      </c>
      <c r="H11" s="9">
        <f>IFERROR(VLOOKUP($B11,'[24]11市町別マンション戸数'!A:C,3,FALSE),0)</f>
        <v>0</v>
      </c>
    </row>
    <row r="12" spans="1:8">
      <c r="A12" s="17"/>
      <c r="B12" s="2" t="s">
        <v>44</v>
      </c>
      <c r="C12" s="9">
        <f>IFERROR(VLOOKUP($B12,'[24]11市町別戸数'!$A:$G,7,FALSE),0)</f>
        <v>31</v>
      </c>
      <c r="D12" s="9">
        <f>IFERROR(VLOOKUP($B12,'[24]11市町別戸数'!$A:$G,3,FALSE),0)</f>
        <v>14</v>
      </c>
      <c r="E12" s="9">
        <f>IFERROR(VLOOKUP($B12,'[24]11市町別戸数'!$A:$G,4,FALSE),0)</f>
        <v>12</v>
      </c>
      <c r="F12" s="9">
        <f>IFERROR(VLOOKUP($B12,'[24]11市町別戸数'!$A:$G,5,FALSE),0)</f>
        <v>0</v>
      </c>
      <c r="G12" s="9">
        <f>IFERROR(VLOOKUP($B12,'[24]11市町別戸数'!$A:$G,6,FALSE),0)</f>
        <v>5</v>
      </c>
      <c r="H12" s="9">
        <f>IFERROR(VLOOKUP($B12,'[24]11市町別マンション戸数'!A:C,3,FALSE),0)</f>
        <v>0</v>
      </c>
    </row>
    <row r="13" spans="1:8">
      <c r="A13" s="17"/>
      <c r="B13" s="2" t="s">
        <v>46</v>
      </c>
      <c r="C13" s="9">
        <f>IFERROR(VLOOKUP($B13,'[24]11市町別戸数'!$A:$G,7,FALSE),0)</f>
        <v>30</v>
      </c>
      <c r="D13" s="9">
        <f>IFERROR(VLOOKUP($B13,'[24]11市町別戸数'!$A:$G,3,FALSE),0)</f>
        <v>23</v>
      </c>
      <c r="E13" s="9">
        <f>IFERROR(VLOOKUP($B13,'[24]11市町別戸数'!$A:$G,4,FALSE),0)</f>
        <v>1</v>
      </c>
      <c r="F13" s="9">
        <f>IFERROR(VLOOKUP($B13,'[24]11市町別戸数'!$A:$G,5,FALSE),0)</f>
        <v>0</v>
      </c>
      <c r="G13" s="9">
        <f>IFERROR(VLOOKUP($B13,'[24]11市町別戸数'!$A:$G,6,FALSE),0)</f>
        <v>6</v>
      </c>
      <c r="H13" s="9">
        <f>IFERROR(VLOOKUP($B13,'[24]11市町別マンション戸数'!A:C,3,FALSE),0)</f>
        <v>0</v>
      </c>
    </row>
    <row r="14" spans="1:8">
      <c r="A14" s="17"/>
      <c r="B14" s="2" t="s">
        <v>45</v>
      </c>
      <c r="C14" s="9">
        <f>IFERROR(VLOOKUP($B14,'[24]11市町別戸数'!$A:$G,7,FALSE),0)</f>
        <v>1</v>
      </c>
      <c r="D14" s="9">
        <f>IFERROR(VLOOKUP($B14,'[24]11市町別戸数'!$A:$G,3,FALSE),0)</f>
        <v>1</v>
      </c>
      <c r="E14" s="9">
        <f>IFERROR(VLOOKUP($B14,'[24]11市町別戸数'!$A:$G,4,FALSE),0)</f>
        <v>0</v>
      </c>
      <c r="F14" s="9">
        <f>IFERROR(VLOOKUP($B14,'[24]11市町別戸数'!$A:$G,5,FALSE),0)</f>
        <v>0</v>
      </c>
      <c r="G14" s="9">
        <f>IFERROR(VLOOKUP($B14,'[24]11市町別戸数'!$A:$G,6,FALSE),0)</f>
        <v>0</v>
      </c>
      <c r="H14" s="9">
        <f>IFERROR(VLOOKUP($B14,'[24]11市町別マンション戸数'!A:C,3,FALSE),0)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346</v>
      </c>
      <c r="D15" s="9">
        <f t="shared" si="1"/>
        <v>139</v>
      </c>
      <c r="E15" s="9">
        <f t="shared" si="1"/>
        <v>91</v>
      </c>
      <c r="F15" s="9">
        <f t="shared" si="1"/>
        <v>1</v>
      </c>
      <c r="G15" s="9">
        <f t="shared" si="1"/>
        <v>115</v>
      </c>
      <c r="H15" s="9">
        <f t="shared" si="1"/>
        <v>65</v>
      </c>
    </row>
    <row r="16" spans="1:8">
      <c r="A16" s="17"/>
      <c r="B16" s="2" t="s">
        <v>9</v>
      </c>
      <c r="C16" s="9">
        <f>IFERROR(VLOOKUP($B16,'[24]11市町別戸数'!$A:$G,7,FALSE),0)</f>
        <v>125</v>
      </c>
      <c r="D16" s="9">
        <f>IFERROR(VLOOKUP($B16,'[24]11市町別戸数'!$A:$G,3,FALSE),0)</f>
        <v>34</v>
      </c>
      <c r="E16" s="9">
        <f>IFERROR(VLOOKUP($B16,'[24]11市町別戸数'!$A:$G,4,FALSE),0)</f>
        <v>58</v>
      </c>
      <c r="F16" s="9">
        <f>IFERROR(VLOOKUP($B16,'[24]11市町別戸数'!$A:$G,5,FALSE),0)</f>
        <v>0</v>
      </c>
      <c r="G16" s="9">
        <f>IFERROR(VLOOKUP($B16,'[24]11市町別戸数'!$A:$G,6,FALSE),0)</f>
        <v>33</v>
      </c>
      <c r="H16" s="9">
        <f>IFERROR(VLOOKUP($B16,'[24]11市町別マンション戸数'!A:C,3,FALSE),0)</f>
        <v>0</v>
      </c>
    </row>
    <row r="17" spans="1:8">
      <c r="A17" s="17"/>
      <c r="B17" s="2" t="s">
        <v>23</v>
      </c>
      <c r="C17" s="9">
        <f>IFERROR(VLOOKUP($B17,'[24]11市町別戸数'!$A:$G,7,FALSE),0)</f>
        <v>1</v>
      </c>
      <c r="D17" s="9">
        <f>IFERROR(VLOOKUP($B17,'[24]11市町別戸数'!$A:$G,3,FALSE),0)</f>
        <v>0</v>
      </c>
      <c r="E17" s="9">
        <f>IFERROR(VLOOKUP($B17,'[24]11市町別戸数'!$A:$G,4,FALSE),0)</f>
        <v>1</v>
      </c>
      <c r="F17" s="9">
        <f>IFERROR(VLOOKUP($B17,'[24]11市町別戸数'!$A:$G,5,FALSE),0)</f>
        <v>0</v>
      </c>
      <c r="G17" s="9">
        <f>IFERROR(VLOOKUP($B17,'[24]11市町別戸数'!$A:$G,6,FALSE),0)</f>
        <v>0</v>
      </c>
      <c r="H17" s="9">
        <f>IFERROR(VLOOKUP($B17,'[24]11市町別マンション戸数'!A:C,3,FALSE),0)</f>
        <v>0</v>
      </c>
    </row>
    <row r="18" spans="1:8">
      <c r="A18" s="17"/>
      <c r="B18" s="2" t="s">
        <v>48</v>
      </c>
      <c r="C18" s="9">
        <f>IFERROR(VLOOKUP($B18,'[24]11市町別戸数'!$A:$G,7,FALSE),0)</f>
        <v>32</v>
      </c>
      <c r="D18" s="9">
        <f>IFERROR(VLOOKUP($B18,'[24]11市町別戸数'!$A:$G,3,FALSE),0)</f>
        <v>21</v>
      </c>
      <c r="E18" s="9">
        <f>IFERROR(VLOOKUP($B18,'[24]11市町別戸数'!$A:$G,4,FALSE),0)</f>
        <v>0</v>
      </c>
      <c r="F18" s="9">
        <f>IFERROR(VLOOKUP($B18,'[24]11市町別戸数'!$A:$G,5,FALSE),0)</f>
        <v>0</v>
      </c>
      <c r="G18" s="9">
        <f>IFERROR(VLOOKUP($B18,'[24]11市町別戸数'!$A:$G,6,FALSE),0)</f>
        <v>11</v>
      </c>
      <c r="H18" s="9">
        <f>IFERROR(VLOOKUP($B18,'[24]11市町別マンション戸数'!A:C,3,FALSE),0)</f>
        <v>0</v>
      </c>
    </row>
    <row r="19" spans="1:8">
      <c r="A19" s="17"/>
      <c r="B19" s="2" t="s">
        <v>52</v>
      </c>
      <c r="C19" s="9">
        <f>IFERROR(VLOOKUP($B19,'[24]11市町別戸数'!$A:$G,7,FALSE),0)</f>
        <v>50</v>
      </c>
      <c r="D19" s="9">
        <f>IFERROR(VLOOKUP($B19,'[24]11市町別戸数'!$A:$G,3,FALSE),0)</f>
        <v>23</v>
      </c>
      <c r="E19" s="9">
        <f>IFERROR(VLOOKUP($B19,'[24]11市町別戸数'!$A:$G,4,FALSE),0)</f>
        <v>14</v>
      </c>
      <c r="F19" s="9">
        <f>IFERROR(VLOOKUP($B19,'[24]11市町別戸数'!$A:$G,5,FALSE),0)</f>
        <v>0</v>
      </c>
      <c r="G19" s="9">
        <f>IFERROR(VLOOKUP($B19,'[24]11市町別戸数'!$A:$G,6,FALSE),0)</f>
        <v>13</v>
      </c>
      <c r="H19" s="9">
        <f>IFERROR(VLOOKUP($B19,'[24]11市町別マンション戸数'!A:C,3,FALSE),0)</f>
        <v>0</v>
      </c>
    </row>
    <row r="20" spans="1:8">
      <c r="A20" s="17"/>
      <c r="B20" s="2" t="s">
        <v>56</v>
      </c>
      <c r="C20" s="9">
        <f>IFERROR(VLOOKUP($B20,'[24]11市町別戸数'!$A:$G,7,FALSE),0)</f>
        <v>28</v>
      </c>
      <c r="D20" s="9">
        <f>IFERROR(VLOOKUP($B20,'[24]11市町別戸数'!$A:$G,3,FALSE),0)</f>
        <v>14</v>
      </c>
      <c r="E20" s="9">
        <f>IFERROR(VLOOKUP($B20,'[24]11市町別戸数'!$A:$G,4,FALSE),0)</f>
        <v>10</v>
      </c>
      <c r="F20" s="9">
        <f>IFERROR(VLOOKUP($B20,'[24]11市町別戸数'!$A:$G,5,FALSE),0)</f>
        <v>0</v>
      </c>
      <c r="G20" s="9">
        <f>IFERROR(VLOOKUP($B20,'[24]11市町別戸数'!$A:$G,6,FALSE),0)</f>
        <v>4</v>
      </c>
      <c r="H20" s="9">
        <f>IFERROR(VLOOKUP($B20,'[24]11市町別マンション戸数'!A:C,3,FALSE),0)</f>
        <v>0</v>
      </c>
    </row>
    <row r="21" spans="1:8">
      <c r="A21" s="17"/>
      <c r="B21" s="2" t="s">
        <v>58</v>
      </c>
      <c r="C21" s="9">
        <f>IFERROR(VLOOKUP($B21,'[24]11市町別戸数'!$A:$G,7,FALSE),0)</f>
        <v>22</v>
      </c>
      <c r="D21" s="9">
        <f>IFERROR(VLOOKUP($B21,'[24]11市町別戸数'!$A:$G,3,FALSE),0)</f>
        <v>12</v>
      </c>
      <c r="E21" s="9">
        <f>IFERROR(VLOOKUP($B21,'[24]11市町別戸数'!$A:$G,4,FALSE),0)</f>
        <v>0</v>
      </c>
      <c r="F21" s="9">
        <f>IFERROR(VLOOKUP($B21,'[24]11市町別戸数'!$A:$G,5,FALSE),0)</f>
        <v>0</v>
      </c>
      <c r="G21" s="9">
        <f>IFERROR(VLOOKUP($B21,'[24]11市町別戸数'!$A:$G,6,FALSE),0)</f>
        <v>10</v>
      </c>
      <c r="H21" s="9">
        <f>IFERROR(VLOOKUP($B21,'[24]11市町別マンション戸数'!A:C,3,FALSE),0)</f>
        <v>0</v>
      </c>
    </row>
    <row r="22" spans="1:8">
      <c r="A22" s="17"/>
      <c r="B22" s="2" t="s">
        <v>13</v>
      </c>
      <c r="C22" s="9">
        <f>IFERROR(VLOOKUP($B22,'[24]11市町別戸数'!$A:$G,7,FALSE),0)</f>
        <v>73</v>
      </c>
      <c r="D22" s="9">
        <f>IFERROR(VLOOKUP($B22,'[24]11市町別戸数'!$A:$G,3,FALSE),0)</f>
        <v>53</v>
      </c>
      <c r="E22" s="9">
        <f>IFERROR(VLOOKUP($B22,'[24]11市町別戸数'!$A:$G,4,FALSE),0)</f>
        <v>8</v>
      </c>
      <c r="F22" s="9">
        <f>IFERROR(VLOOKUP($B22,'[24]11市町別戸数'!$A:$G,5,FALSE),0)</f>
        <v>0</v>
      </c>
      <c r="G22" s="9">
        <f>IFERROR(VLOOKUP($B22,'[24]11市町別戸数'!$A:$G,6,FALSE),0)</f>
        <v>12</v>
      </c>
      <c r="H22" s="9">
        <f>IFERROR(VLOOKUP($B22,'[24]11市町別マンション戸数'!A:C,3,FALSE),0)</f>
        <v>0</v>
      </c>
    </row>
    <row r="23" spans="1:8">
      <c r="A23" s="17"/>
      <c r="B23" s="2" t="s">
        <v>47</v>
      </c>
      <c r="C23" s="9">
        <f>IFERROR(VLOOKUP($B23,'[24]11市町別戸数'!$A:$G,7,FALSE),0)</f>
        <v>65</v>
      </c>
      <c r="D23" s="9">
        <f>IFERROR(VLOOKUP($B23,'[24]11市町別戸数'!$A:$G,3,FALSE),0)</f>
        <v>28</v>
      </c>
      <c r="E23" s="9">
        <f>IFERROR(VLOOKUP($B23,'[24]11市町別戸数'!$A:$G,4,FALSE),0)</f>
        <v>14</v>
      </c>
      <c r="F23" s="9">
        <f>IFERROR(VLOOKUP($B23,'[24]11市町別戸数'!$A:$G,5,FALSE),0)</f>
        <v>9</v>
      </c>
      <c r="G23" s="9">
        <f>IFERROR(VLOOKUP($B23,'[24]11市町別戸数'!$A:$G,6,FALSE),0)</f>
        <v>14</v>
      </c>
      <c r="H23" s="9">
        <f>IFERROR(VLOOKUP($B23,'[24]11市町別マンション戸数'!A:C,3,FALSE),0)</f>
        <v>0</v>
      </c>
    </row>
    <row r="24" spans="1:8">
      <c r="A24" s="17"/>
      <c r="B24" s="2" t="s">
        <v>28</v>
      </c>
      <c r="C24" s="9">
        <f>IFERROR(VLOOKUP($B24,'[24]11市町別戸数'!$A:$G,7,FALSE),0)</f>
        <v>46</v>
      </c>
      <c r="D24" s="9">
        <f>IFERROR(VLOOKUP($B24,'[24]11市町別戸数'!$A:$G,3,FALSE),0)</f>
        <v>12</v>
      </c>
      <c r="E24" s="9">
        <f>IFERROR(VLOOKUP($B24,'[24]11市町別戸数'!$A:$G,4,FALSE),0)</f>
        <v>20</v>
      </c>
      <c r="F24" s="9">
        <f>IFERROR(VLOOKUP($B24,'[24]11市町別戸数'!$A:$G,5,FALSE),0)</f>
        <v>0</v>
      </c>
      <c r="G24" s="9">
        <f>IFERROR(VLOOKUP($B24,'[24]11市町別戸数'!$A:$G,6,FALSE),0)</f>
        <v>14</v>
      </c>
      <c r="H24" s="9">
        <f>IFERROR(VLOOKUP($B24,'[24]11市町別マンション戸数'!A:C,3,FALSE),0)</f>
        <v>0</v>
      </c>
    </row>
    <row r="25" spans="1:8">
      <c r="A25" s="17"/>
      <c r="B25" s="2" t="s">
        <v>2</v>
      </c>
      <c r="C25" s="9">
        <f>IFERROR(VLOOKUP($B25,'[24]11市町別戸数'!$A:$G,7,FALSE),0)</f>
        <v>29</v>
      </c>
      <c r="D25" s="9">
        <f>IFERROR(VLOOKUP($B25,'[24]11市町別戸数'!$A:$G,3,FALSE),0)</f>
        <v>25</v>
      </c>
      <c r="E25" s="9">
        <f>IFERROR(VLOOKUP($B25,'[24]11市町別戸数'!$A:$G,4,FALSE),0)</f>
        <v>0</v>
      </c>
      <c r="F25" s="9">
        <f>IFERROR(VLOOKUP($B25,'[24]11市町別戸数'!$A:$G,5,FALSE),0)</f>
        <v>0</v>
      </c>
      <c r="G25" s="9">
        <f>IFERROR(VLOOKUP($B25,'[24]11市町別戸数'!$A:$G,6,FALSE),0)</f>
        <v>4</v>
      </c>
      <c r="H25" s="9">
        <f>IFERROR(VLOOKUP($B25,'[24]11市町別マンション戸数'!A:C,3,FALSE),0)</f>
        <v>0</v>
      </c>
    </row>
    <row r="26" spans="1:8">
      <c r="A26" s="17"/>
      <c r="B26" s="2" t="s">
        <v>49</v>
      </c>
      <c r="C26" s="9">
        <f>IFERROR(VLOOKUP($B26,'[24]11市町別戸数'!$A:$G,7,FALSE),0)</f>
        <v>63</v>
      </c>
      <c r="D26" s="9">
        <f>IFERROR(VLOOKUP($B26,'[24]11市町別戸数'!$A:$G,3,FALSE),0)</f>
        <v>37</v>
      </c>
      <c r="E26" s="9">
        <f>IFERROR(VLOOKUP($B26,'[24]11市町別戸数'!$A:$G,4,FALSE),0)</f>
        <v>11</v>
      </c>
      <c r="F26" s="9">
        <f>IFERROR(VLOOKUP($B26,'[24]11市町別戸数'!$A:$G,5,FALSE),0)</f>
        <v>0</v>
      </c>
      <c r="G26" s="9">
        <f>IFERROR(VLOOKUP($B26,'[24]11市町別戸数'!$A:$G,6,FALSE),0)</f>
        <v>15</v>
      </c>
      <c r="H26" s="9">
        <f>IFERROR(VLOOKUP($B26,'[24]11市町別マンション戸数'!A:C,3,FALSE),0)</f>
        <v>0</v>
      </c>
    </row>
    <row r="27" spans="1:8">
      <c r="A27" s="17"/>
      <c r="B27" s="2" t="s">
        <v>59</v>
      </c>
      <c r="C27" s="9">
        <f>IFERROR(VLOOKUP($B27,'[24]11市町別戸数'!$A:$G,7,FALSE),0)</f>
        <v>60</v>
      </c>
      <c r="D27" s="9">
        <f>IFERROR(VLOOKUP($B27,'[24]11市町別戸数'!$A:$G,3,FALSE),0)</f>
        <v>17</v>
      </c>
      <c r="E27" s="9">
        <f>IFERROR(VLOOKUP($B27,'[24]11市町別戸数'!$A:$G,4,FALSE),0)</f>
        <v>40</v>
      </c>
      <c r="F27" s="9">
        <f>IFERROR(VLOOKUP($B27,'[24]11市町別戸数'!$A:$G,5,FALSE),0)</f>
        <v>0</v>
      </c>
      <c r="G27" s="9">
        <f>IFERROR(VLOOKUP($B27,'[24]11市町別戸数'!$A:$G,6,FALSE),0)</f>
        <v>3</v>
      </c>
      <c r="H27" s="9">
        <f>IFERROR(VLOOKUP($B27,'[24]11市町別マンション戸数'!A:C,3,FALSE),0)</f>
        <v>0</v>
      </c>
    </row>
    <row r="28" spans="1:8">
      <c r="A28" s="17"/>
      <c r="B28" s="2" t="s">
        <v>24</v>
      </c>
      <c r="C28" s="9">
        <f>IFERROR(VLOOKUP($B28,'[24]11市町別戸数'!$A:$G,7,FALSE),0)</f>
        <v>52</v>
      </c>
      <c r="D28" s="9">
        <f>IFERROR(VLOOKUP($B28,'[24]11市町別戸数'!$A:$G,3,FALSE),0)</f>
        <v>24</v>
      </c>
      <c r="E28" s="9">
        <f>IFERROR(VLOOKUP($B28,'[24]11市町別戸数'!$A:$G,4,FALSE),0)</f>
        <v>16</v>
      </c>
      <c r="F28" s="9">
        <f>IFERROR(VLOOKUP($B28,'[24]11市町別戸数'!$A:$G,5,FALSE),0)</f>
        <v>0</v>
      </c>
      <c r="G28" s="9">
        <f>IFERROR(VLOOKUP($B28,'[24]11市町別戸数'!$A:$G,6,FALSE),0)</f>
        <v>12</v>
      </c>
      <c r="H28" s="9">
        <f>IFERROR(VLOOKUP($B28,'[24]11市町別マンション戸数'!A:C,3,FALSE),0)</f>
        <v>0</v>
      </c>
    </row>
    <row r="29" spans="1:8">
      <c r="A29" s="17"/>
      <c r="B29" s="2" t="s">
        <v>53</v>
      </c>
      <c r="C29" s="9">
        <f>IFERROR(VLOOKUP($B29,'[24]11市町別戸数'!$A:$G,7,FALSE),0)</f>
        <v>1</v>
      </c>
      <c r="D29" s="9">
        <f>IFERROR(VLOOKUP($B29,'[24]11市町別戸数'!$A:$G,3,FALSE),0)</f>
        <v>1</v>
      </c>
      <c r="E29" s="9">
        <f>IFERROR(VLOOKUP($B29,'[24]11市町別戸数'!$A:$G,4,FALSE),0)</f>
        <v>0</v>
      </c>
      <c r="F29" s="9">
        <f>IFERROR(VLOOKUP($B29,'[24]11市町別戸数'!$A:$G,5,FALSE),0)</f>
        <v>0</v>
      </c>
      <c r="G29" s="9">
        <f>IFERROR(VLOOKUP($B29,'[24]11市町別戸数'!$A:$G,6,FALSE),0)</f>
        <v>0</v>
      </c>
      <c r="H29" s="9">
        <f>IFERROR(VLOOKUP($B29,'[24]11市町別マンション戸数'!A:C,3,FALSE),0)</f>
        <v>0</v>
      </c>
    </row>
    <row r="30" spans="1:8">
      <c r="A30" s="17"/>
      <c r="B30" s="2" t="s">
        <v>40</v>
      </c>
      <c r="C30" s="9">
        <f>IFERROR(VLOOKUP($B30,'[24]11市町別戸数'!$A:$G,7,FALSE),0)</f>
        <v>24</v>
      </c>
      <c r="D30" s="9">
        <f>IFERROR(VLOOKUP($B30,'[24]11市町別戸数'!$A:$G,3,FALSE),0)</f>
        <v>8</v>
      </c>
      <c r="E30" s="9">
        <f>IFERROR(VLOOKUP($B30,'[24]11市町別戸数'!$A:$G,4,FALSE),0)</f>
        <v>12</v>
      </c>
      <c r="F30" s="9">
        <f>IFERROR(VLOOKUP($B30,'[24]11市町別戸数'!$A:$G,5,FALSE),0)</f>
        <v>1</v>
      </c>
      <c r="G30" s="9">
        <f>IFERROR(VLOOKUP($B30,'[24]11市町別戸数'!$A:$G,6,FALSE),0)</f>
        <v>3</v>
      </c>
      <c r="H30" s="9">
        <f>IFERROR(VLOOKUP($B30,'[24]11市町別マンション戸数'!A:C,3,FALSE),0)</f>
        <v>0</v>
      </c>
    </row>
    <row r="31" spans="1:8">
      <c r="A31" s="17"/>
      <c r="B31" s="2" t="s">
        <v>0</v>
      </c>
      <c r="C31" s="9">
        <f>IFERROR(VLOOKUP($B31,'[24]11市町別戸数'!$A:$G,7,FALSE),0)</f>
        <v>14</v>
      </c>
      <c r="D31" s="9">
        <f>IFERROR(VLOOKUP($B31,'[24]11市町別戸数'!$A:$G,3,FALSE),0)</f>
        <v>4</v>
      </c>
      <c r="E31" s="9">
        <f>IFERROR(VLOOKUP($B31,'[24]11市町別戸数'!$A:$G,4,FALSE),0)</f>
        <v>10</v>
      </c>
      <c r="F31" s="9">
        <f>IFERROR(VLOOKUP($B31,'[24]11市町別戸数'!$A:$G,5,FALSE),0)</f>
        <v>0</v>
      </c>
      <c r="G31" s="9">
        <f>IFERROR(VLOOKUP($B31,'[24]11市町別戸数'!$A:$G,6,FALSE),0)</f>
        <v>0</v>
      </c>
      <c r="H31" s="9">
        <f>IFERROR(VLOOKUP($B31,'[24]11市町別マンション戸数'!A:C,3,FALSE),0)</f>
        <v>0</v>
      </c>
    </row>
    <row r="32" spans="1:8">
      <c r="A32" s="17"/>
      <c r="B32" s="2" t="s">
        <v>55</v>
      </c>
      <c r="C32" s="9">
        <f>IFERROR(VLOOKUP($B32,'[24]11市町別戸数'!$A:$G,7,FALSE),0)</f>
        <v>13</v>
      </c>
      <c r="D32" s="9">
        <f>IFERROR(VLOOKUP($B32,'[24]11市町別戸数'!$A:$G,3,FALSE),0)</f>
        <v>3</v>
      </c>
      <c r="E32" s="9">
        <f>IFERROR(VLOOKUP($B32,'[24]11市町別戸数'!$A:$G,4,FALSE),0)</f>
        <v>10</v>
      </c>
      <c r="F32" s="9">
        <f>IFERROR(VLOOKUP($B32,'[24]11市町別戸数'!$A:$G,5,FALSE),0)</f>
        <v>0</v>
      </c>
      <c r="G32" s="9">
        <f>IFERROR(VLOOKUP($B32,'[24]11市町別戸数'!$A:$G,6,FALSE),0)</f>
        <v>0</v>
      </c>
      <c r="H32" s="9">
        <f>IFERROR(VLOOKUP($B32,'[24]11市町別マンション戸数'!A:C,3,FALSE),0)</f>
        <v>0</v>
      </c>
    </row>
    <row r="33" spans="1:8">
      <c r="A33" s="17"/>
      <c r="B33" s="2" t="s">
        <v>32</v>
      </c>
      <c r="C33" s="9">
        <f>IFERROR(VLOOKUP($B33,'[24]11市町別戸数'!$A:$G,7,FALSE),0)</f>
        <v>8</v>
      </c>
      <c r="D33" s="9">
        <f>IFERROR(VLOOKUP($B33,'[24]11市町別戸数'!$A:$G,3,FALSE),0)</f>
        <v>8</v>
      </c>
      <c r="E33" s="9">
        <f>IFERROR(VLOOKUP($B33,'[24]11市町別戸数'!$A:$G,4,FALSE),0)</f>
        <v>0</v>
      </c>
      <c r="F33" s="9">
        <f>IFERROR(VLOOKUP($B33,'[24]11市町別戸数'!$A:$G,5,FALSE),0)</f>
        <v>0</v>
      </c>
      <c r="G33" s="9">
        <f>IFERROR(VLOOKUP($B33,'[24]11市町別戸数'!$A:$G,6,FALSE),0)</f>
        <v>0</v>
      </c>
      <c r="H33" s="9">
        <f>IFERROR(VLOOKUP($B33,'[24]11市町別マンション戸数'!A:C,3,FALSE),0)</f>
        <v>0</v>
      </c>
    </row>
    <row r="34" spans="1:8">
      <c r="A34" s="17"/>
      <c r="B34" s="2" t="s">
        <v>25</v>
      </c>
      <c r="C34" s="9">
        <f>IFERROR(VLOOKUP($B34,'[24]11市町別戸数'!$A:$G,7,FALSE),0)</f>
        <v>16</v>
      </c>
      <c r="D34" s="9">
        <f>IFERROR(VLOOKUP($B34,'[24]11市町別戸数'!$A:$G,3,FALSE),0)</f>
        <v>13</v>
      </c>
      <c r="E34" s="9">
        <f>IFERROR(VLOOKUP($B34,'[24]11市町別戸数'!$A:$G,4,FALSE),0)</f>
        <v>0</v>
      </c>
      <c r="F34" s="9">
        <f>IFERROR(VLOOKUP($B34,'[24]11市町別戸数'!$A:$G,5,FALSE),0)</f>
        <v>0</v>
      </c>
      <c r="G34" s="9">
        <f>IFERROR(VLOOKUP($B34,'[24]11市町別戸数'!$A:$G,6,FALSE),0)</f>
        <v>3</v>
      </c>
      <c r="H34" s="9">
        <f>IFERROR(VLOOKUP($B34,'[24]11市町別マンション戸数'!A:C,3,FALSE),0)</f>
        <v>0</v>
      </c>
    </row>
    <row r="35" spans="1:8">
      <c r="A35" s="17"/>
      <c r="B35" s="2" t="s">
        <v>18</v>
      </c>
      <c r="C35" s="9">
        <f>IFERROR(VLOOKUP($B35,'[24]11市町別戸数'!$A:$G,7,FALSE),0)</f>
        <v>9</v>
      </c>
      <c r="D35" s="9">
        <f>IFERROR(VLOOKUP($B35,'[24]11市町別戸数'!$A:$G,3,FALSE),0)</f>
        <v>5</v>
      </c>
      <c r="E35" s="9">
        <f>IFERROR(VLOOKUP($B35,'[24]11市町別戸数'!$A:$G,4,FALSE),0)</f>
        <v>0</v>
      </c>
      <c r="F35" s="9">
        <f>IFERROR(VLOOKUP($B35,'[24]11市町別戸数'!$A:$G,5,FALSE),0)</f>
        <v>0</v>
      </c>
      <c r="G35" s="9">
        <f>IFERROR(VLOOKUP($B35,'[24]11市町別戸数'!$A:$G,6,FALSE),0)</f>
        <v>4</v>
      </c>
      <c r="H35" s="9">
        <f>IFERROR(VLOOKUP($B35,'[24]11市町別マンション戸数'!A:C,3,FALSE),0)</f>
        <v>0</v>
      </c>
    </row>
    <row r="36" spans="1:8">
      <c r="A36" s="17"/>
      <c r="B36" s="2" t="s">
        <v>27</v>
      </c>
      <c r="C36" s="9">
        <f>IFERROR(VLOOKUP($B36,'[24]11市町別戸数'!$A:$G,7,FALSE),0)</f>
        <v>17</v>
      </c>
      <c r="D36" s="9">
        <f>IFERROR(VLOOKUP($B36,'[24]11市町別戸数'!$A:$G,3,FALSE),0)</f>
        <v>6</v>
      </c>
      <c r="E36" s="9">
        <f>IFERROR(VLOOKUP($B36,'[24]11市町別戸数'!$A:$G,4,FALSE),0)</f>
        <v>8</v>
      </c>
      <c r="F36" s="9">
        <f>IFERROR(VLOOKUP($B36,'[24]11市町別戸数'!$A:$G,5,FALSE),0)</f>
        <v>0</v>
      </c>
      <c r="G36" s="9">
        <f>IFERROR(VLOOKUP($B36,'[24]11市町別戸数'!$A:$G,6,FALSE),0)</f>
        <v>3</v>
      </c>
      <c r="H36" s="9">
        <f>IFERROR(VLOOKUP($B36,'[24]11市町別マンション戸数'!A:C,3,FALSE),0)</f>
        <v>0</v>
      </c>
    </row>
    <row r="37" spans="1:8">
      <c r="A37" s="17"/>
      <c r="B37" s="2" t="s">
        <v>16</v>
      </c>
      <c r="C37" s="9">
        <f>IFERROR(VLOOKUP($B37,'[24]11市町別戸数'!$A:$G,7,FALSE),0)</f>
        <v>0</v>
      </c>
      <c r="D37" s="9">
        <f>IFERROR(VLOOKUP($B37,'[24]11市町別戸数'!$A:$G,3,FALSE),0)</f>
        <v>0</v>
      </c>
      <c r="E37" s="9">
        <f>IFERROR(VLOOKUP($B37,'[24]11市町別戸数'!$A:$G,4,FALSE),0)</f>
        <v>0</v>
      </c>
      <c r="F37" s="9">
        <f>IFERROR(VLOOKUP($B37,'[24]11市町別戸数'!$A:$G,5,FALSE),0)</f>
        <v>0</v>
      </c>
      <c r="G37" s="9">
        <f>IFERROR(VLOOKUP($B37,'[24]11市町別戸数'!$A:$G,6,FALSE),0)</f>
        <v>0</v>
      </c>
      <c r="H37" s="9">
        <f>IFERROR(VLOOKUP($B37,'[24]11市町別マンション戸数'!A:C,3,FALSE),0)</f>
        <v>0</v>
      </c>
    </row>
    <row r="38" spans="1:8">
      <c r="A38" s="17"/>
      <c r="B38" s="3" t="s">
        <v>64</v>
      </c>
      <c r="C38" s="9">
        <f>IFERROR(VLOOKUP($B38,'[24]11市町別戸数'!$A:$G,7,FALSE),0)</f>
        <v>0</v>
      </c>
      <c r="D38" s="9">
        <f>IFERROR(VLOOKUP($B38,'[24]11市町別戸数'!$A:$G,3,FALSE),0)</f>
        <v>0</v>
      </c>
      <c r="E38" s="9">
        <f>IFERROR(VLOOKUP($B38,'[24]11市町別戸数'!$A:$G,4,FALSE),0)</f>
        <v>0</v>
      </c>
      <c r="F38" s="9">
        <f>IFERROR(VLOOKUP($B38,'[24]11市町別戸数'!$A:$G,5,FALSE),0)</f>
        <v>0</v>
      </c>
      <c r="G38" s="9">
        <f>IFERROR(VLOOKUP($B38,'[24]11市町別戸数'!$A:$G,6,FALSE),0)</f>
        <v>0</v>
      </c>
      <c r="H38" s="9">
        <f>IFERROR(VLOOKUP($B38,'[24]11市町別マンション戸数'!A:C,3,FALSE),0)</f>
        <v>0</v>
      </c>
    </row>
    <row r="39" spans="1:8">
      <c r="A39" s="17"/>
      <c r="B39" s="2" t="s">
        <v>62</v>
      </c>
      <c r="C39" s="9">
        <f>IFERROR(VLOOKUP($B39,'[24]11市町別戸数'!$A:$G,7,FALSE),0)</f>
        <v>0</v>
      </c>
      <c r="D39" s="9">
        <f>IFERROR(VLOOKUP($B39,'[24]11市町別戸数'!$A:$G,3,FALSE),0)</f>
        <v>0</v>
      </c>
      <c r="E39" s="9">
        <f>IFERROR(VLOOKUP($B39,'[24]11市町別戸数'!$A:$G,4,FALSE),0)</f>
        <v>0</v>
      </c>
      <c r="F39" s="9">
        <f>IFERROR(VLOOKUP($B39,'[24]11市町別戸数'!$A:$G,5,FALSE),0)</f>
        <v>0</v>
      </c>
      <c r="G39" s="9">
        <f>IFERROR(VLOOKUP($B39,'[24]11市町別戸数'!$A:$G,6,FALSE),0)</f>
        <v>0</v>
      </c>
      <c r="H39" s="9">
        <f>IFERROR(VLOOKUP($B39,'[24]11市町別マンション戸数'!A:C,3,FALSE),0)</f>
        <v>0</v>
      </c>
    </row>
    <row r="40" spans="1:8">
      <c r="A40" s="17"/>
      <c r="B40" s="2" t="s">
        <v>14</v>
      </c>
      <c r="C40" s="9">
        <f>IFERROR(VLOOKUP($B40,'[24]11市町別戸数'!$A:$G,7,FALSE),0)</f>
        <v>0</v>
      </c>
      <c r="D40" s="9">
        <f>IFERROR(VLOOKUP($B40,'[24]11市町別戸数'!$A:$G,3,FALSE),0)</f>
        <v>0</v>
      </c>
      <c r="E40" s="9">
        <f>IFERROR(VLOOKUP($B40,'[24]11市町別戸数'!$A:$G,4,FALSE),0)</f>
        <v>0</v>
      </c>
      <c r="F40" s="9">
        <f>IFERROR(VLOOKUP($B40,'[24]11市町別戸数'!$A:$G,5,FALSE),0)</f>
        <v>0</v>
      </c>
      <c r="G40" s="9">
        <f>IFERROR(VLOOKUP($B40,'[24]11市町別戸数'!$A:$G,6,FALSE),0)</f>
        <v>0</v>
      </c>
      <c r="H40" s="9">
        <f>IFERROR(VLOOKUP($B40,'[24]11市町別マンション戸数'!A:C,3,FALSE),0)</f>
        <v>0</v>
      </c>
    </row>
    <row r="41" spans="1:8">
      <c r="A41" s="17"/>
      <c r="B41" s="3" t="s">
        <v>33</v>
      </c>
      <c r="C41" s="9">
        <f>IFERROR(VLOOKUP($B41,'[24]11市町別戸数'!$A:$G,7,FALSE),0)</f>
        <v>0</v>
      </c>
      <c r="D41" s="9">
        <f>IFERROR(VLOOKUP($B41,'[24]11市町別戸数'!$A:$G,3,FALSE),0)</f>
        <v>0</v>
      </c>
      <c r="E41" s="9">
        <f>IFERROR(VLOOKUP($B41,'[24]11市町別戸数'!$A:$G,4,FALSE),0)</f>
        <v>0</v>
      </c>
      <c r="F41" s="9">
        <f>IFERROR(VLOOKUP($B41,'[24]11市町別戸数'!$A:$G,5,FALSE),0)</f>
        <v>0</v>
      </c>
      <c r="G41" s="9">
        <f>IFERROR(VLOOKUP($B41,'[24]11市町別戸数'!$A:$G,6,FALSE),0)</f>
        <v>0</v>
      </c>
      <c r="H41" s="9">
        <f>IFERROR(VLOOKUP($B41,'[24]11市町別マンション戸数'!A:C,3,FALSE),0)</f>
        <v>0</v>
      </c>
    </row>
    <row r="42" spans="1:8">
      <c r="A42" s="17"/>
      <c r="B42" s="2" t="s">
        <v>26</v>
      </c>
      <c r="C42" s="9">
        <f>IFERROR(VLOOKUP($B42,'[24]11市町別戸数'!$A:$G,7,FALSE),0)</f>
        <v>18</v>
      </c>
      <c r="D42" s="9">
        <f>IFERROR(VLOOKUP($B42,'[24]11市町別戸数'!$A:$G,3,FALSE),0)</f>
        <v>11</v>
      </c>
      <c r="E42" s="9">
        <f>IFERROR(VLOOKUP($B42,'[24]11市町別戸数'!$A:$G,4,FALSE),0)</f>
        <v>0</v>
      </c>
      <c r="F42" s="9">
        <f>IFERROR(VLOOKUP($B42,'[24]11市町別戸数'!$A:$G,5,FALSE),0)</f>
        <v>0</v>
      </c>
      <c r="G42" s="9">
        <f>IFERROR(VLOOKUP($B42,'[24]11市町別戸数'!$A:$G,6,FALSE),0)</f>
        <v>7</v>
      </c>
      <c r="H42" s="9">
        <f>IFERROR(VLOOKUP($B42,'[24]11市町別マンション戸数'!A:C,3,FALSE),0)</f>
        <v>0</v>
      </c>
    </row>
    <row r="43" spans="1:8">
      <c r="A43" s="17"/>
      <c r="B43" s="2" t="s">
        <v>54</v>
      </c>
      <c r="C43" s="9">
        <f>IFERROR(VLOOKUP($B43,'[24]11市町別戸数'!$A:$G,7,FALSE),0)</f>
        <v>7</v>
      </c>
      <c r="D43" s="9">
        <f>IFERROR(VLOOKUP($B43,'[24]11市町別戸数'!$A:$G,3,FALSE),0)</f>
        <v>7</v>
      </c>
      <c r="E43" s="9">
        <f>IFERROR(VLOOKUP($B43,'[24]11市町別戸数'!$A:$G,4,FALSE),0)</f>
        <v>0</v>
      </c>
      <c r="F43" s="9">
        <f>IFERROR(VLOOKUP($B43,'[24]11市町別戸数'!$A:$G,5,FALSE),0)</f>
        <v>0</v>
      </c>
      <c r="G43" s="9">
        <f>IFERROR(VLOOKUP($B43,'[24]11市町別戸数'!$A:$G,6,FALSE),0)</f>
        <v>0</v>
      </c>
      <c r="H43" s="9">
        <f>IFERROR(VLOOKUP($B43,'[24]11市町別マンション戸数'!A:C,3,FALSE),0)</f>
        <v>0</v>
      </c>
    </row>
    <row r="44" spans="1:8">
      <c r="A44" s="17"/>
      <c r="B44" s="2" t="s">
        <v>15</v>
      </c>
      <c r="C44" s="9">
        <f>IFERROR(VLOOKUP($B44,'[24]11市町別戸数'!$A:$G,7,FALSE),0)</f>
        <v>77</v>
      </c>
      <c r="D44" s="9">
        <f>IFERROR(VLOOKUP($B44,'[24]11市町別戸数'!$A:$G,3,FALSE),0)</f>
        <v>10</v>
      </c>
      <c r="E44" s="9">
        <f>IFERROR(VLOOKUP($B44,'[24]11市町別戸数'!$A:$G,4,FALSE),0)</f>
        <v>0</v>
      </c>
      <c r="F44" s="9">
        <f>IFERROR(VLOOKUP($B44,'[24]11市町別戸数'!$A:$G,5,FALSE),0)</f>
        <v>0</v>
      </c>
      <c r="G44" s="9">
        <f>IFERROR(VLOOKUP($B44,'[24]11市町別戸数'!$A:$G,6,FALSE),0)</f>
        <v>67</v>
      </c>
      <c r="H44" s="9">
        <f>IFERROR(VLOOKUP($B44,'[24]11市町別マンション戸数'!A:C,3,FALSE),0)</f>
        <v>55</v>
      </c>
    </row>
    <row r="45" spans="1:8">
      <c r="A45" s="17"/>
      <c r="B45" s="2" t="s">
        <v>3</v>
      </c>
      <c r="C45" s="9">
        <f>IFERROR(VLOOKUP($B45,'[24]11市町別戸数'!$A:$G,7,FALSE),0)</f>
        <v>4</v>
      </c>
      <c r="D45" s="9">
        <f>IFERROR(VLOOKUP($B45,'[24]11市町別戸数'!$A:$G,3,FALSE),0)</f>
        <v>4</v>
      </c>
      <c r="E45" s="9">
        <f>IFERROR(VLOOKUP($B45,'[24]11市町別戸数'!$A:$G,4,FALSE),0)</f>
        <v>0</v>
      </c>
      <c r="F45" s="9">
        <f>IFERROR(VLOOKUP($B45,'[24]11市町別戸数'!$A:$G,5,FALSE),0)</f>
        <v>0</v>
      </c>
      <c r="G45" s="9">
        <f>IFERROR(VLOOKUP($B45,'[24]11市町別戸数'!$A:$G,6,FALSE),0)</f>
        <v>0</v>
      </c>
      <c r="H45" s="9">
        <f>IFERROR(VLOOKUP($B45,'[24]11市町別マンション戸数'!A:C,3,FALSE),0)</f>
        <v>0</v>
      </c>
    </row>
    <row r="46" spans="1:8">
      <c r="A46" s="17"/>
      <c r="B46" s="2" t="s">
        <v>51</v>
      </c>
      <c r="C46" s="9">
        <f>IFERROR(VLOOKUP($B46,'[24]11市町別戸数'!$A:$G,7,FALSE),0)</f>
        <v>9</v>
      </c>
      <c r="D46" s="9">
        <f>IFERROR(VLOOKUP($B46,'[24]11市町別戸数'!$A:$G,3,FALSE),0)</f>
        <v>8</v>
      </c>
      <c r="E46" s="9">
        <f>IFERROR(VLOOKUP($B46,'[24]11市町別戸数'!$A:$G,4,FALSE),0)</f>
        <v>0</v>
      </c>
      <c r="F46" s="9">
        <f>IFERROR(VLOOKUP($B46,'[24]11市町別戸数'!$A:$G,5,FALSE),0)</f>
        <v>0</v>
      </c>
      <c r="G46" s="9">
        <f>IFERROR(VLOOKUP($B46,'[24]11市町別戸数'!$A:$G,6,FALSE),0)</f>
        <v>1</v>
      </c>
      <c r="H46" s="9">
        <f>IFERROR(VLOOKUP($B46,'[24]11市町別マンション戸数'!A:C,3,FALSE),0)</f>
        <v>0</v>
      </c>
    </row>
    <row r="47" spans="1:8">
      <c r="A47" s="17"/>
      <c r="B47" s="2" t="s">
        <v>1</v>
      </c>
      <c r="C47" s="9">
        <f>IFERROR(VLOOKUP($B47,'[24]11市町別戸数'!$A:$G,7,FALSE),0)</f>
        <v>0</v>
      </c>
      <c r="D47" s="9">
        <f>IFERROR(VLOOKUP($B47,'[24]11市町別戸数'!$A:$G,3,FALSE),0)</f>
        <v>0</v>
      </c>
      <c r="E47" s="9">
        <f>IFERROR(VLOOKUP($B47,'[24]11市町別戸数'!$A:$G,4,FALSE),0)</f>
        <v>0</v>
      </c>
      <c r="F47" s="9">
        <f>IFERROR(VLOOKUP($B47,'[24]11市町別戸数'!$A:$G,5,FALSE),0)</f>
        <v>0</v>
      </c>
      <c r="G47" s="9">
        <f>IFERROR(VLOOKUP($B47,'[24]11市町別戸数'!$A:$G,6,FALSE),0)</f>
        <v>0</v>
      </c>
      <c r="H47" s="9">
        <f>IFERROR(VLOOKUP($B47,'[24]11市町別マンション戸数'!A:C,3,FALSE),0)</f>
        <v>0</v>
      </c>
    </row>
    <row r="48" spans="1:8">
      <c r="A48" s="17"/>
      <c r="B48" s="4" t="s">
        <v>63</v>
      </c>
      <c r="C48" s="9">
        <f>IFERROR(VLOOKUP($B48,'[24]11市町別戸数'!$A:$G,7,FALSE),0)</f>
        <v>2</v>
      </c>
      <c r="D48" s="9">
        <f>IFERROR(VLOOKUP($B48,'[24]11市町別戸数'!$A:$G,3,FALSE),0)</f>
        <v>2</v>
      </c>
      <c r="E48" s="9">
        <f>IFERROR(VLOOKUP($B48,'[24]11市町別戸数'!$A:$G,4,FALSE),0)</f>
        <v>0</v>
      </c>
      <c r="F48" s="9">
        <f>IFERROR(VLOOKUP($B48,'[24]11市町別戸数'!$A:$G,5,FALSE),0)</f>
        <v>0</v>
      </c>
      <c r="G48" s="9">
        <f>IFERROR(VLOOKUP($B48,'[24]11市町別戸数'!$A:$G,6,FALSE),0)</f>
        <v>0</v>
      </c>
      <c r="H48" s="9">
        <f>IFERROR(VLOOKUP($B48,'[24]11市町別マンション戸数'!A:C,3,FALSE),0)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1512</v>
      </c>
      <c r="D49" s="9">
        <f t="shared" si="2"/>
        <v>638</v>
      </c>
      <c r="E49" s="9">
        <f t="shared" si="2"/>
        <v>480</v>
      </c>
      <c r="F49" s="9">
        <f t="shared" si="2"/>
        <v>14</v>
      </c>
      <c r="G49" s="9">
        <f t="shared" si="2"/>
        <v>380</v>
      </c>
      <c r="H49" s="9">
        <f t="shared" si="2"/>
        <v>120</v>
      </c>
    </row>
    <row r="50" spans="1:8">
      <c r="A50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topLeftCell="A11" zoomScaleSheetLayoutView="100" workbookViewId="0">
      <selection activeCell="R24" sqref="R24"/>
    </sheetView>
  </sheetViews>
  <sheetFormatPr defaultRowHeight="12.9"/>
  <cols>
    <col min="1" max="1" width="9.125" customWidth="1"/>
    <col min="2" max="8" width="10" customWidth="1"/>
  </cols>
  <sheetData>
    <row r="1" spans="1:8" ht="17">
      <c r="A1" s="17"/>
      <c r="C1" s="6"/>
      <c r="D1" s="6"/>
      <c r="E1" s="10"/>
      <c r="F1" s="10" t="s">
        <v>22</v>
      </c>
      <c r="G1" s="12">
        <v>45292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 ht="14.25" customHeight="1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 ht="14.25" customHeight="1">
      <c r="A4" s="17"/>
      <c r="B4" s="2" t="s">
        <v>35</v>
      </c>
      <c r="C4" s="9">
        <f>IFERROR(VLOOKUP($B4,'[14]11市町別戸数'!$A:$G,7,FALSE),0)</f>
        <v>66</v>
      </c>
      <c r="D4" s="9">
        <f>IFERROR(VLOOKUP($B4,'[14]11市町別戸数'!$A:$G,3,FALSE),0)</f>
        <v>49</v>
      </c>
      <c r="E4" s="9">
        <f>IFERROR(VLOOKUP($B4,'[14]11市町別戸数'!$A:$G,4,FALSE),0)</f>
        <v>2</v>
      </c>
      <c r="F4" s="9">
        <f>IFERROR(VLOOKUP($B4,'[14]11市町別戸数'!$A:$G,5,FALSE),0)</f>
        <v>0</v>
      </c>
      <c r="G4" s="9">
        <f>IFERROR(VLOOKUP($B4,'[14]11市町別戸数'!$A:$G,6,FALSE),0)</f>
        <v>15</v>
      </c>
      <c r="H4" s="9">
        <f>IFERROR(VLOOKUP($B4,'[14]11市町別マンション戸数'!A:C,3,FALSE),0)</f>
        <v>0</v>
      </c>
    </row>
    <row r="5" spans="1:8" ht="14.25" customHeight="1">
      <c r="A5" s="17"/>
      <c r="B5" s="2" t="s">
        <v>12</v>
      </c>
      <c r="C5" s="9">
        <f>IFERROR(VLOOKUP($B5,'[14]11市町別戸数'!$A:$G,7,FALSE),0)</f>
        <v>71</v>
      </c>
      <c r="D5" s="9">
        <f>IFERROR(VLOOKUP($B5,'[14]11市町別戸数'!$A:$G,3,FALSE),0)</f>
        <v>26</v>
      </c>
      <c r="E5" s="9">
        <f>IFERROR(VLOOKUP($B5,'[14]11市町別戸数'!$A:$G,4,FALSE),0)</f>
        <v>28</v>
      </c>
      <c r="F5" s="9">
        <f>IFERROR(VLOOKUP($B5,'[14]11市町別戸数'!$A:$G,5,FALSE),0)</f>
        <v>0</v>
      </c>
      <c r="G5" s="9">
        <f>IFERROR(VLOOKUP($B5,'[14]11市町別戸数'!$A:$G,6,FALSE),0)</f>
        <v>17</v>
      </c>
      <c r="H5" s="9">
        <f>IFERROR(VLOOKUP($B5,'[14]11市町別マンション戸数'!A:C,3,FALSE),0)</f>
        <v>0</v>
      </c>
    </row>
    <row r="6" spans="1:8" ht="14.25" customHeight="1">
      <c r="A6" s="17"/>
      <c r="B6" s="2" t="s">
        <v>11</v>
      </c>
      <c r="C6" s="9">
        <f>IFERROR(VLOOKUP($B6,'[14]11市町別戸数'!$A:$G,7,FALSE),0)</f>
        <v>111</v>
      </c>
      <c r="D6" s="9">
        <f>IFERROR(VLOOKUP($B6,'[14]11市町別戸数'!$A:$G,3,FALSE),0)</f>
        <v>46</v>
      </c>
      <c r="E6" s="9">
        <f>IFERROR(VLOOKUP($B6,'[14]11市町別戸数'!$A:$G,4,FALSE),0)</f>
        <v>59</v>
      </c>
      <c r="F6" s="9">
        <f>IFERROR(VLOOKUP($B6,'[14]11市町別戸数'!$A:$G,5,FALSE),0)</f>
        <v>0</v>
      </c>
      <c r="G6" s="9">
        <f>IFERROR(VLOOKUP($B6,'[14]11市町別戸数'!$A:$G,6,FALSE),0)</f>
        <v>6</v>
      </c>
      <c r="H6" s="9">
        <f>IFERROR(VLOOKUP($B6,'[14]11市町別マンション戸数'!A:C,3,FALSE),0)</f>
        <v>0</v>
      </c>
    </row>
    <row r="7" spans="1:8" ht="14.25" customHeight="1">
      <c r="A7" s="17"/>
      <c r="B7" s="2" t="s">
        <v>38</v>
      </c>
      <c r="C7" s="9">
        <f t="shared" ref="C7:H7" si="0">SUM(C4:C6)</f>
        <v>248</v>
      </c>
      <c r="D7" s="9">
        <f t="shared" si="0"/>
        <v>121</v>
      </c>
      <c r="E7" s="9">
        <f t="shared" si="0"/>
        <v>89</v>
      </c>
      <c r="F7" s="9">
        <f t="shared" si="0"/>
        <v>0</v>
      </c>
      <c r="G7" s="9">
        <f t="shared" si="0"/>
        <v>38</v>
      </c>
      <c r="H7" s="9">
        <f t="shared" si="0"/>
        <v>0</v>
      </c>
    </row>
    <row r="8" spans="1:8" ht="14.25" customHeight="1">
      <c r="A8" s="17"/>
      <c r="B8" s="2" t="s">
        <v>41</v>
      </c>
      <c r="C8" s="9">
        <f>IFERROR(VLOOKUP($B8,'[14]11市町別戸数'!$A:$G,7,FALSE),0)</f>
        <v>297</v>
      </c>
      <c r="D8" s="9">
        <f>IFERROR(VLOOKUP($B8,'[14]11市町別戸数'!$A:$G,3,FALSE),0)</f>
        <v>127</v>
      </c>
      <c r="E8" s="9">
        <f>IFERROR(VLOOKUP($B8,'[14]11市町別戸数'!$A:$G,4,FALSE),0)</f>
        <v>106</v>
      </c>
      <c r="F8" s="9">
        <f>IFERROR(VLOOKUP($B8,'[14]11市町別戸数'!$A:$G,5,FALSE),0)</f>
        <v>1</v>
      </c>
      <c r="G8" s="9">
        <f>IFERROR(VLOOKUP($B8,'[14]11市町別戸数'!$A:$G,6,FALSE),0)</f>
        <v>63</v>
      </c>
      <c r="H8" s="9">
        <f>IFERROR(VLOOKUP($B8,'[14]11市町別マンション戸数'!A:C,3,FALSE),0)</f>
        <v>0</v>
      </c>
    </row>
    <row r="9" spans="1:8" ht="14.25" customHeight="1">
      <c r="A9" s="17"/>
      <c r="B9" s="2" t="s">
        <v>5</v>
      </c>
      <c r="C9" s="9">
        <f>IFERROR(VLOOKUP($B9,'[14]11市町別戸数'!$A:$G,7,FALSE),0)</f>
        <v>64</v>
      </c>
      <c r="D9" s="9">
        <f>IFERROR(VLOOKUP($B9,'[14]11市町別戸数'!$A:$G,3,FALSE),0)</f>
        <v>48</v>
      </c>
      <c r="E9" s="9">
        <f>IFERROR(VLOOKUP($B9,'[14]11市町別戸数'!$A:$G,4,FALSE),0)</f>
        <v>2</v>
      </c>
      <c r="F9" s="9">
        <f>IFERROR(VLOOKUP($B9,'[14]11市町別戸数'!$A:$G,5,FALSE),0)</f>
        <v>0</v>
      </c>
      <c r="G9" s="9">
        <f>IFERROR(VLOOKUP($B9,'[14]11市町別戸数'!$A:$G,6,FALSE),0)</f>
        <v>14</v>
      </c>
      <c r="H9" s="9">
        <f>IFERROR(VLOOKUP($B9,'[14]11市町別マンション戸数'!A:C,3,FALSE),0)</f>
        <v>0</v>
      </c>
    </row>
    <row r="10" spans="1:8" ht="14.25" customHeight="1">
      <c r="A10" s="17"/>
      <c r="B10" s="2" t="s">
        <v>68</v>
      </c>
      <c r="C10" s="9">
        <f>IFERROR(VLOOKUP($B10,'[14]11市町別戸数'!$A:$G,7,FALSE),0)</f>
        <v>5</v>
      </c>
      <c r="D10" s="9">
        <f>IFERROR(VLOOKUP($B10,'[14]11市町別戸数'!$A:$G,3,FALSE),0)</f>
        <v>5</v>
      </c>
      <c r="E10" s="9">
        <f>IFERROR(VLOOKUP($B10,'[14]11市町別戸数'!$A:$G,4,FALSE),0)</f>
        <v>0</v>
      </c>
      <c r="F10" s="9">
        <f>IFERROR(VLOOKUP($B10,'[14]11市町別戸数'!$A:$G,5,FALSE),0)</f>
        <v>0</v>
      </c>
      <c r="G10" s="9">
        <f>IFERROR(VLOOKUP($B10,'[14]11市町別戸数'!$A:$G,6,FALSE),0)</f>
        <v>0</v>
      </c>
      <c r="H10" s="9">
        <f>IFERROR(VLOOKUP($B10,'[14]11市町別マンション戸数'!A:C,3,FALSE),0)</f>
        <v>0</v>
      </c>
    </row>
    <row r="11" spans="1:8" ht="14.25" customHeight="1">
      <c r="A11" s="17"/>
      <c r="B11" s="2" t="s">
        <v>6</v>
      </c>
      <c r="C11" s="9">
        <f t="shared" ref="C11:H11" si="1">SUM(C8:C10)</f>
        <v>366</v>
      </c>
      <c r="D11" s="9">
        <f t="shared" si="1"/>
        <v>180</v>
      </c>
      <c r="E11" s="9">
        <f t="shared" si="1"/>
        <v>108</v>
      </c>
      <c r="F11" s="9">
        <f t="shared" si="1"/>
        <v>1</v>
      </c>
      <c r="G11" s="9">
        <f t="shared" si="1"/>
        <v>77</v>
      </c>
      <c r="H11" s="9">
        <f t="shared" si="1"/>
        <v>0</v>
      </c>
    </row>
    <row r="12" spans="1:8" ht="14.25" customHeight="1">
      <c r="A12" s="17"/>
      <c r="B12" s="2" t="s">
        <v>9</v>
      </c>
      <c r="C12" s="9">
        <f>IFERROR(VLOOKUP($B12,'[14]11市町別戸数'!$A:$G,7,FALSE),0)</f>
        <v>38</v>
      </c>
      <c r="D12" s="9">
        <f>IFERROR(VLOOKUP($B12,'[14]11市町別戸数'!$A:$G,3,FALSE),0)</f>
        <v>14</v>
      </c>
      <c r="E12" s="9">
        <f>IFERROR(VLOOKUP($B12,'[14]11市町別戸数'!$A:$G,4,FALSE),0)</f>
        <v>7</v>
      </c>
      <c r="F12" s="9">
        <f>IFERROR(VLOOKUP($B12,'[14]11市町別戸数'!$A:$G,5,FALSE),0)</f>
        <v>0</v>
      </c>
      <c r="G12" s="9">
        <f>IFERROR(VLOOKUP($B12,'[14]11市町別戸数'!$A:$G,6,FALSE),0)</f>
        <v>17</v>
      </c>
      <c r="H12" s="9">
        <f>IFERROR(VLOOKUP($B12,'[14]11市町別マンション戸数'!A:C,3,FALSE),0)</f>
        <v>0</v>
      </c>
    </row>
    <row r="13" spans="1:8" ht="14.25" customHeight="1">
      <c r="A13" s="17"/>
      <c r="B13" s="2" t="s">
        <v>23</v>
      </c>
      <c r="C13" s="9">
        <f>IFERROR(VLOOKUP($B13,'[14]11市町別戸数'!$A:$G,7,FALSE),0)</f>
        <v>3</v>
      </c>
      <c r="D13" s="9">
        <f>IFERROR(VLOOKUP($B13,'[14]11市町別戸数'!$A:$G,3,FALSE),0)</f>
        <v>3</v>
      </c>
      <c r="E13" s="9">
        <f>IFERROR(VLOOKUP($B13,'[14]11市町別戸数'!$A:$G,4,FALSE),0)</f>
        <v>0</v>
      </c>
      <c r="F13" s="9">
        <f>IFERROR(VLOOKUP($B13,'[14]11市町別戸数'!$A:$G,5,FALSE),0)</f>
        <v>0</v>
      </c>
      <c r="G13" s="9">
        <f>IFERROR(VLOOKUP($B13,'[14]11市町別戸数'!$A:$G,6,FALSE),0)</f>
        <v>0</v>
      </c>
      <c r="H13" s="9">
        <f>IFERROR(VLOOKUP($B13,'[14]11市町別マンション戸数'!A:C,3,FALSE),0)</f>
        <v>0</v>
      </c>
    </row>
    <row r="14" spans="1:8" ht="14.25" customHeight="1">
      <c r="A14" s="17"/>
      <c r="B14" s="2" t="s">
        <v>48</v>
      </c>
      <c r="C14" s="9">
        <f>IFERROR(VLOOKUP($B14,'[14]11市町別戸数'!$A:$G,7,FALSE),0)</f>
        <v>25</v>
      </c>
      <c r="D14" s="9">
        <f>IFERROR(VLOOKUP($B14,'[14]11市町別戸数'!$A:$G,3,FALSE),0)</f>
        <v>16</v>
      </c>
      <c r="E14" s="9">
        <f>IFERROR(VLOOKUP($B14,'[14]11市町別戸数'!$A:$G,4,FALSE),0)</f>
        <v>0</v>
      </c>
      <c r="F14" s="9">
        <f>IFERROR(VLOOKUP($B14,'[14]11市町別戸数'!$A:$G,5,FALSE),0)</f>
        <v>0</v>
      </c>
      <c r="G14" s="9">
        <f>IFERROR(VLOOKUP($B14,'[14]11市町別戸数'!$A:$G,6,FALSE),0)</f>
        <v>9</v>
      </c>
      <c r="H14" s="9">
        <f>IFERROR(VLOOKUP($B14,'[14]11市町別マンション戸数'!A:C,3,FALSE),0)</f>
        <v>0</v>
      </c>
    </row>
    <row r="15" spans="1:8" ht="14.25" customHeight="1">
      <c r="A15" s="17"/>
      <c r="B15" s="2" t="s">
        <v>52</v>
      </c>
      <c r="C15" s="9">
        <f>IFERROR(VLOOKUP($B15,'[14]11市町別戸数'!$A:$G,7,FALSE),0)</f>
        <v>69</v>
      </c>
      <c r="D15" s="9">
        <f>IFERROR(VLOOKUP($B15,'[14]11市町別戸数'!$A:$G,3,FALSE),0)</f>
        <v>28</v>
      </c>
      <c r="E15" s="9">
        <f>IFERROR(VLOOKUP($B15,'[14]11市町別戸数'!$A:$G,4,FALSE),0)</f>
        <v>35</v>
      </c>
      <c r="F15" s="9">
        <f>IFERROR(VLOOKUP($B15,'[14]11市町別戸数'!$A:$G,5,FALSE),0)</f>
        <v>0</v>
      </c>
      <c r="G15" s="9">
        <f>IFERROR(VLOOKUP($B15,'[14]11市町別戸数'!$A:$G,6,FALSE),0)</f>
        <v>6</v>
      </c>
      <c r="H15" s="9">
        <f>IFERROR(VLOOKUP($B15,'[14]11市町別マンション戸数'!A:C,3,FALSE),0)</f>
        <v>0</v>
      </c>
    </row>
    <row r="16" spans="1:8" ht="14.25" customHeight="1">
      <c r="A16" s="17"/>
      <c r="B16" s="2" t="s">
        <v>56</v>
      </c>
      <c r="C16" s="9">
        <f>IFERROR(VLOOKUP($B16,'[14]11市町別戸数'!$A:$G,7,FALSE),0)</f>
        <v>15</v>
      </c>
      <c r="D16" s="9">
        <f>IFERROR(VLOOKUP($B16,'[14]11市町別戸数'!$A:$G,3,FALSE),0)</f>
        <v>15</v>
      </c>
      <c r="E16" s="9">
        <f>IFERROR(VLOOKUP($B16,'[14]11市町別戸数'!$A:$G,4,FALSE),0)</f>
        <v>0</v>
      </c>
      <c r="F16" s="9">
        <f>IFERROR(VLOOKUP($B16,'[14]11市町別戸数'!$A:$G,5,FALSE),0)</f>
        <v>0</v>
      </c>
      <c r="G16" s="9">
        <f>IFERROR(VLOOKUP($B16,'[14]11市町別戸数'!$A:$G,6,FALSE),0)</f>
        <v>0</v>
      </c>
      <c r="H16" s="9">
        <f>IFERROR(VLOOKUP($B16,'[14]11市町別マンション戸数'!A:C,3,FALSE),0)</f>
        <v>0</v>
      </c>
    </row>
    <row r="17" spans="1:8" ht="14.25" customHeight="1">
      <c r="A17" s="17"/>
      <c r="B17" s="2" t="s">
        <v>58</v>
      </c>
      <c r="C17" s="9">
        <f>IFERROR(VLOOKUP($B17,'[14]11市町別戸数'!$A:$G,7,FALSE),0)</f>
        <v>42</v>
      </c>
      <c r="D17" s="9">
        <f>IFERROR(VLOOKUP($B17,'[14]11市町別戸数'!$A:$G,3,FALSE),0)</f>
        <v>28</v>
      </c>
      <c r="E17" s="9">
        <f>IFERROR(VLOOKUP($B17,'[14]11市町別戸数'!$A:$G,4,FALSE),0)</f>
        <v>8</v>
      </c>
      <c r="F17" s="9">
        <f>IFERROR(VLOOKUP($B17,'[14]11市町別戸数'!$A:$G,5,FALSE),0)</f>
        <v>0</v>
      </c>
      <c r="G17" s="9">
        <f>IFERROR(VLOOKUP($B17,'[14]11市町別戸数'!$A:$G,6,FALSE),0)</f>
        <v>6</v>
      </c>
      <c r="H17" s="9">
        <f>IFERROR(VLOOKUP($B17,'[14]11市町別マンション戸数'!A:C,3,FALSE),0)</f>
        <v>0</v>
      </c>
    </row>
    <row r="18" spans="1:8" ht="14.25" customHeight="1">
      <c r="A18" s="17"/>
      <c r="B18" s="2" t="s">
        <v>13</v>
      </c>
      <c r="C18" s="9">
        <f>IFERROR(VLOOKUP($B18,'[14]11市町別戸数'!$A:$G,7,FALSE),0)</f>
        <v>77</v>
      </c>
      <c r="D18" s="9">
        <f>IFERROR(VLOOKUP($B18,'[14]11市町別戸数'!$A:$G,3,FALSE),0)</f>
        <v>55</v>
      </c>
      <c r="E18" s="9">
        <f>IFERROR(VLOOKUP($B18,'[14]11市町別戸数'!$A:$G,4,FALSE),0)</f>
        <v>8</v>
      </c>
      <c r="F18" s="9">
        <f>IFERROR(VLOOKUP($B18,'[14]11市町別戸数'!$A:$G,5,FALSE),0)</f>
        <v>1</v>
      </c>
      <c r="G18" s="9">
        <f>IFERROR(VLOOKUP($B18,'[14]11市町別戸数'!$A:$G,6,FALSE),0)</f>
        <v>13</v>
      </c>
      <c r="H18" s="9">
        <f>IFERROR(VLOOKUP($B18,'[14]11市町別マンション戸数'!A:C,3,FALSE),0)</f>
        <v>0</v>
      </c>
    </row>
    <row r="19" spans="1:8" ht="14.25" customHeight="1">
      <c r="A19" s="17"/>
      <c r="B19" s="2" t="s">
        <v>47</v>
      </c>
      <c r="C19" s="9">
        <f>IFERROR(VLOOKUP($B19,'[14]11市町別戸数'!$A:$G,7,FALSE),0)</f>
        <v>52</v>
      </c>
      <c r="D19" s="9">
        <f>IFERROR(VLOOKUP($B19,'[14]11市町別戸数'!$A:$G,3,FALSE),0)</f>
        <v>40</v>
      </c>
      <c r="E19" s="9">
        <f>IFERROR(VLOOKUP($B19,'[14]11市町別戸数'!$A:$G,4,FALSE),0)</f>
        <v>6</v>
      </c>
      <c r="F19" s="9">
        <f>IFERROR(VLOOKUP($B19,'[14]11市町別戸数'!$A:$G,5,FALSE),0)</f>
        <v>0</v>
      </c>
      <c r="G19" s="9">
        <f>IFERROR(VLOOKUP($B19,'[14]11市町別戸数'!$A:$G,6,FALSE),0)</f>
        <v>6</v>
      </c>
      <c r="H19" s="9">
        <f>IFERROR(VLOOKUP($B19,'[14]11市町別マンション戸数'!A:C,3,FALSE),0)</f>
        <v>0</v>
      </c>
    </row>
    <row r="20" spans="1:8" ht="14.25" customHeight="1">
      <c r="A20" s="17"/>
      <c r="B20" s="2" t="s">
        <v>28</v>
      </c>
      <c r="C20" s="9">
        <f>IFERROR(VLOOKUP($B20,'[14]11市町別戸数'!$A:$G,7,FALSE),0)</f>
        <v>52</v>
      </c>
      <c r="D20" s="9">
        <f>IFERROR(VLOOKUP($B20,'[14]11市町別戸数'!$A:$G,3,FALSE),0)</f>
        <v>38</v>
      </c>
      <c r="E20" s="9">
        <f>IFERROR(VLOOKUP($B20,'[14]11市町別戸数'!$A:$G,4,FALSE),0)</f>
        <v>8</v>
      </c>
      <c r="F20" s="9">
        <f>IFERROR(VLOOKUP($B20,'[14]11市町別戸数'!$A:$G,5,FALSE),0)</f>
        <v>0</v>
      </c>
      <c r="G20" s="9">
        <f>IFERROR(VLOOKUP($B20,'[14]11市町別戸数'!$A:$G,6,FALSE),0)</f>
        <v>6</v>
      </c>
      <c r="H20" s="9">
        <f>IFERROR(VLOOKUP($B20,'[14]11市町別マンション戸数'!A:C,3,FALSE),0)</f>
        <v>0</v>
      </c>
    </row>
    <row r="21" spans="1:8" ht="14.25" customHeight="1">
      <c r="A21" s="17"/>
      <c r="B21" s="2" t="s">
        <v>2</v>
      </c>
      <c r="C21" s="9">
        <f>IFERROR(VLOOKUP($B21,'[14]11市町別戸数'!$A:$G,7,FALSE),0)</f>
        <v>58</v>
      </c>
      <c r="D21" s="9">
        <f>IFERROR(VLOOKUP($B21,'[14]11市町別戸数'!$A:$G,3,FALSE),0)</f>
        <v>36</v>
      </c>
      <c r="E21" s="9">
        <f>IFERROR(VLOOKUP($B21,'[14]11市町別戸数'!$A:$G,4,FALSE),0)</f>
        <v>12</v>
      </c>
      <c r="F21" s="9">
        <f>IFERROR(VLOOKUP($B21,'[14]11市町別戸数'!$A:$G,5,FALSE),0)</f>
        <v>0</v>
      </c>
      <c r="G21" s="9">
        <f>IFERROR(VLOOKUP($B21,'[14]11市町別戸数'!$A:$G,6,FALSE),0)</f>
        <v>10</v>
      </c>
      <c r="H21" s="9">
        <f>IFERROR(VLOOKUP($B21,'[14]11市町別マンション戸数'!A:C,3,FALSE),0)</f>
        <v>0</v>
      </c>
    </row>
    <row r="22" spans="1:8" ht="14.25" customHeight="1">
      <c r="A22" s="17"/>
      <c r="B22" s="2" t="s">
        <v>49</v>
      </c>
      <c r="C22" s="9">
        <f>IFERROR(VLOOKUP($B22,'[14]11市町別戸数'!$A:$G,7,FALSE),0)</f>
        <v>44</v>
      </c>
      <c r="D22" s="9">
        <f>IFERROR(VLOOKUP($B22,'[14]11市町別戸数'!$A:$G,3,FALSE),0)</f>
        <v>33</v>
      </c>
      <c r="E22" s="9">
        <f>IFERROR(VLOOKUP($B22,'[14]11市町別戸数'!$A:$G,4,FALSE),0)</f>
        <v>4</v>
      </c>
      <c r="F22" s="9">
        <f>IFERROR(VLOOKUP($B22,'[14]11市町別戸数'!$A:$G,5,FALSE),0)</f>
        <v>1</v>
      </c>
      <c r="G22" s="9">
        <f>IFERROR(VLOOKUP($B22,'[14]11市町別戸数'!$A:$G,6,FALSE),0)</f>
        <v>6</v>
      </c>
      <c r="H22" s="9">
        <f>IFERROR(VLOOKUP($B22,'[14]11市町別マンション戸数'!A:C,3,FALSE),0)</f>
        <v>0</v>
      </c>
    </row>
    <row r="23" spans="1:8" ht="14.25" customHeight="1">
      <c r="A23" s="17"/>
      <c r="B23" s="2" t="s">
        <v>59</v>
      </c>
      <c r="C23" s="9">
        <f>IFERROR(VLOOKUP($B23,'[14]11市町別戸数'!$A:$G,7,FALSE),0)</f>
        <v>27</v>
      </c>
      <c r="D23" s="9">
        <f>IFERROR(VLOOKUP($B23,'[14]11市町別戸数'!$A:$G,3,FALSE),0)</f>
        <v>18</v>
      </c>
      <c r="E23" s="9">
        <f>IFERROR(VLOOKUP($B23,'[14]11市町別戸数'!$A:$G,4,FALSE),0)</f>
        <v>0</v>
      </c>
      <c r="F23" s="9">
        <f>IFERROR(VLOOKUP($B23,'[14]11市町別戸数'!$A:$G,5,FALSE),0)</f>
        <v>0</v>
      </c>
      <c r="G23" s="9">
        <f>IFERROR(VLOOKUP($B23,'[14]11市町別戸数'!$A:$G,6,FALSE),0)</f>
        <v>9</v>
      </c>
      <c r="H23" s="9">
        <f>IFERROR(VLOOKUP($B23,'[14]11市町別マンション戸数'!A:C,3,FALSE),0)</f>
        <v>0</v>
      </c>
    </row>
    <row r="24" spans="1:8" ht="14.25" customHeight="1">
      <c r="A24" s="17"/>
      <c r="B24" s="2" t="s">
        <v>24</v>
      </c>
      <c r="C24" s="9">
        <f>IFERROR(VLOOKUP($B24,'[14]11市町別戸数'!$A:$G,7,FALSE),0)</f>
        <v>46</v>
      </c>
      <c r="D24" s="9">
        <f>IFERROR(VLOOKUP($B24,'[14]11市町別戸数'!$A:$G,3,FALSE),0)</f>
        <v>23</v>
      </c>
      <c r="E24" s="9">
        <f>IFERROR(VLOOKUP($B24,'[14]11市町別戸数'!$A:$G,4,FALSE),0)</f>
        <v>12</v>
      </c>
      <c r="F24" s="9">
        <f>IFERROR(VLOOKUP($B24,'[14]11市町別戸数'!$A:$G,5,FALSE),0)</f>
        <v>0</v>
      </c>
      <c r="G24" s="9">
        <f>IFERROR(VLOOKUP($B24,'[14]11市町別戸数'!$A:$G,6,FALSE),0)</f>
        <v>11</v>
      </c>
      <c r="H24" s="9">
        <f>IFERROR(VLOOKUP($B24,'[14]11市町別マンション戸数'!A:C,3,FALSE),0)</f>
        <v>0</v>
      </c>
    </row>
    <row r="25" spans="1:8" ht="14.25" customHeight="1">
      <c r="A25" s="17"/>
      <c r="B25" s="2" t="s">
        <v>53</v>
      </c>
      <c r="C25" s="9">
        <f>IFERROR(VLOOKUP($B25,'[14]11市町別戸数'!$A:$G,7,FALSE),0)</f>
        <v>3</v>
      </c>
      <c r="D25" s="9">
        <f>IFERROR(VLOOKUP($B25,'[14]11市町別戸数'!$A:$G,3,FALSE),0)</f>
        <v>3</v>
      </c>
      <c r="E25" s="9">
        <f>IFERROR(VLOOKUP($B25,'[14]11市町別戸数'!$A:$G,4,FALSE),0)</f>
        <v>0</v>
      </c>
      <c r="F25" s="9">
        <f>IFERROR(VLOOKUP($B25,'[14]11市町別戸数'!$A:$G,5,FALSE),0)</f>
        <v>0</v>
      </c>
      <c r="G25" s="9">
        <f>IFERROR(VLOOKUP($B25,'[14]11市町別戸数'!$A:$G,6,FALSE),0)</f>
        <v>0</v>
      </c>
      <c r="H25" s="9">
        <f>IFERROR(VLOOKUP($B25,'[14]11市町別マンション戸数'!A:C,3,FALSE),0)</f>
        <v>0</v>
      </c>
    </row>
    <row r="26" spans="1:8" ht="14.25" customHeight="1">
      <c r="A26" s="17"/>
      <c r="B26" s="2" t="s">
        <v>40</v>
      </c>
      <c r="C26" s="9">
        <f>IFERROR(VLOOKUP($B26,'[14]11市町別戸数'!$A:$G,7,FALSE),0)</f>
        <v>40</v>
      </c>
      <c r="D26" s="9">
        <f>IFERROR(VLOOKUP($B26,'[14]11市町別戸数'!$A:$G,3,FALSE),0)</f>
        <v>12</v>
      </c>
      <c r="E26" s="9">
        <f>IFERROR(VLOOKUP($B26,'[14]11市町別戸数'!$A:$G,4,FALSE),0)</f>
        <v>24</v>
      </c>
      <c r="F26" s="9">
        <f>IFERROR(VLOOKUP($B26,'[14]11市町別戸数'!$A:$G,5,FALSE),0)</f>
        <v>0</v>
      </c>
      <c r="G26" s="9">
        <f>IFERROR(VLOOKUP($B26,'[14]11市町別戸数'!$A:$G,6,FALSE),0)</f>
        <v>4</v>
      </c>
      <c r="H26" s="9">
        <f>IFERROR(VLOOKUP($B26,'[14]11市町別マンション戸数'!A:C,3,FALSE),0)</f>
        <v>0</v>
      </c>
    </row>
    <row r="27" spans="1:8" ht="14.25" customHeight="1">
      <c r="A27" s="17"/>
      <c r="B27" s="2" t="s">
        <v>0</v>
      </c>
      <c r="C27" s="9">
        <f>IFERROR(VLOOKUP($B27,'[14]11市町別戸数'!$A:$G,7,FALSE),0)</f>
        <v>19</v>
      </c>
      <c r="D27" s="9">
        <f>IFERROR(VLOOKUP($B27,'[14]11市町別戸数'!$A:$G,3,FALSE),0)</f>
        <v>10</v>
      </c>
      <c r="E27" s="9">
        <f>IFERROR(VLOOKUP($B27,'[14]11市町別戸数'!$A:$G,4,FALSE),0)</f>
        <v>2</v>
      </c>
      <c r="F27" s="9">
        <f>IFERROR(VLOOKUP($B27,'[14]11市町別戸数'!$A:$G,5,FALSE),0)</f>
        <v>0</v>
      </c>
      <c r="G27" s="9">
        <f>IFERROR(VLOOKUP($B27,'[14]11市町別戸数'!$A:$G,6,FALSE),0)</f>
        <v>7</v>
      </c>
      <c r="H27" s="9">
        <f>IFERROR(VLOOKUP($B27,'[14]11市町別マンション戸数'!A:C,3,FALSE),0)</f>
        <v>0</v>
      </c>
    </row>
    <row r="28" spans="1:8" ht="14.25" customHeight="1">
      <c r="A28" s="17"/>
      <c r="B28" s="2" t="s">
        <v>55</v>
      </c>
      <c r="C28" s="9">
        <f>IFERROR(VLOOKUP($B28,'[14]11市町別戸数'!$A:$G,7,FALSE),0)</f>
        <v>8</v>
      </c>
      <c r="D28" s="9">
        <f>IFERROR(VLOOKUP($B28,'[14]11市町別戸数'!$A:$G,3,FALSE),0)</f>
        <v>8</v>
      </c>
      <c r="E28" s="9">
        <f>IFERROR(VLOOKUP($B28,'[14]11市町別戸数'!$A:$G,4,FALSE),0)</f>
        <v>0</v>
      </c>
      <c r="F28" s="9">
        <f>IFERROR(VLOOKUP($B28,'[14]11市町別戸数'!$A:$G,5,FALSE),0)</f>
        <v>0</v>
      </c>
      <c r="G28" s="9">
        <f>IFERROR(VLOOKUP($B28,'[14]11市町別戸数'!$A:$G,6,FALSE),0)</f>
        <v>0</v>
      </c>
      <c r="H28" s="9">
        <f>IFERROR(VLOOKUP($B28,'[14]11市町別マンション戸数'!A:C,3,FALSE),0)</f>
        <v>0</v>
      </c>
    </row>
    <row r="29" spans="1:8" ht="14.25" customHeight="1">
      <c r="A29" s="17"/>
      <c r="B29" s="2" t="s">
        <v>32</v>
      </c>
      <c r="C29" s="9">
        <f>IFERROR(VLOOKUP($B29,'[14]11市町別戸数'!$A:$G,7,FALSE),0)</f>
        <v>6</v>
      </c>
      <c r="D29" s="9">
        <f>IFERROR(VLOOKUP($B29,'[14]11市町別戸数'!$A:$G,3,FALSE),0)</f>
        <v>6</v>
      </c>
      <c r="E29" s="9">
        <f>IFERROR(VLOOKUP($B29,'[14]11市町別戸数'!$A:$G,4,FALSE),0)</f>
        <v>0</v>
      </c>
      <c r="F29" s="9">
        <f>IFERROR(VLOOKUP($B29,'[14]11市町別戸数'!$A:$G,5,FALSE),0)</f>
        <v>0</v>
      </c>
      <c r="G29" s="9">
        <f>IFERROR(VLOOKUP($B29,'[14]11市町別戸数'!$A:$G,6,FALSE),0)</f>
        <v>0</v>
      </c>
      <c r="H29" s="9">
        <f>IFERROR(VLOOKUP($B29,'[14]11市町別マンション戸数'!A:C,3,FALSE),0)</f>
        <v>0</v>
      </c>
    </row>
    <row r="30" spans="1:8" ht="14.25" customHeight="1">
      <c r="A30" s="17"/>
      <c r="B30" s="2" t="s">
        <v>25</v>
      </c>
      <c r="C30" s="9">
        <f>IFERROR(VLOOKUP($B30,'[14]11市町別戸数'!$A:$G,7,FALSE),0)</f>
        <v>5</v>
      </c>
      <c r="D30" s="9">
        <f>IFERROR(VLOOKUP($B30,'[14]11市町別戸数'!$A:$G,3,FALSE),0)</f>
        <v>5</v>
      </c>
      <c r="E30" s="9">
        <f>IFERROR(VLOOKUP($B30,'[14]11市町別戸数'!$A:$G,4,FALSE),0)</f>
        <v>0</v>
      </c>
      <c r="F30" s="9">
        <f>IFERROR(VLOOKUP($B30,'[14]11市町別戸数'!$A:$G,5,FALSE),0)</f>
        <v>0</v>
      </c>
      <c r="G30" s="9">
        <f>IFERROR(VLOOKUP($B30,'[14]11市町別戸数'!$A:$G,6,FALSE),0)</f>
        <v>0</v>
      </c>
      <c r="H30" s="9">
        <f>IFERROR(VLOOKUP($B30,'[14]11市町別マンション戸数'!A:C,3,FALSE),0)</f>
        <v>0</v>
      </c>
    </row>
    <row r="31" spans="1:8" ht="14.25" customHeight="1">
      <c r="A31" s="17"/>
      <c r="B31" s="2" t="s">
        <v>18</v>
      </c>
      <c r="C31" s="9">
        <f>IFERROR(VLOOKUP($B31,'[14]11市町別戸数'!$A:$G,7,FALSE),0)</f>
        <v>15</v>
      </c>
      <c r="D31" s="9">
        <f>IFERROR(VLOOKUP($B31,'[14]11市町別戸数'!$A:$G,3,FALSE),0)</f>
        <v>15</v>
      </c>
      <c r="E31" s="9">
        <f>IFERROR(VLOOKUP($B31,'[14]11市町別戸数'!$A:$G,4,FALSE),0)</f>
        <v>0</v>
      </c>
      <c r="F31" s="9">
        <f>IFERROR(VLOOKUP($B31,'[14]11市町別戸数'!$A:$G,5,FALSE),0)</f>
        <v>0</v>
      </c>
      <c r="G31" s="9">
        <f>IFERROR(VLOOKUP($B31,'[14]11市町別戸数'!$A:$G,6,FALSE),0)</f>
        <v>0</v>
      </c>
      <c r="H31" s="9">
        <f>IFERROR(VLOOKUP($B31,'[14]11市町別マンション戸数'!A:C,3,FALSE),0)</f>
        <v>0</v>
      </c>
    </row>
    <row r="32" spans="1:8" ht="14.25" customHeight="1">
      <c r="A32" s="17"/>
      <c r="B32" s="2" t="s">
        <v>27</v>
      </c>
      <c r="C32" s="9">
        <f>IFERROR(VLOOKUP($B32,'[14]11市町別戸数'!$A:$G,7,FALSE),0)</f>
        <v>1</v>
      </c>
      <c r="D32" s="9">
        <f>IFERROR(VLOOKUP($B32,'[14]11市町別戸数'!$A:$G,3,FALSE),0)</f>
        <v>1</v>
      </c>
      <c r="E32" s="9">
        <f>IFERROR(VLOOKUP($B32,'[14]11市町別戸数'!$A:$G,4,FALSE),0)</f>
        <v>0</v>
      </c>
      <c r="F32" s="9">
        <f>IFERROR(VLOOKUP($B32,'[14]11市町別戸数'!$A:$G,5,FALSE),0)</f>
        <v>0</v>
      </c>
      <c r="G32" s="9">
        <f>IFERROR(VLOOKUP($B32,'[14]11市町別戸数'!$A:$G,6,FALSE),0)</f>
        <v>0</v>
      </c>
      <c r="H32" s="9">
        <f>IFERROR(VLOOKUP($B32,'[14]11市町別マンション戸数'!A:C,3,FALSE),0)</f>
        <v>0</v>
      </c>
    </row>
    <row r="33" spans="1:8" ht="14.25" customHeight="1">
      <c r="A33" s="17"/>
      <c r="B33" s="2" t="s">
        <v>16</v>
      </c>
      <c r="C33" s="9">
        <f>IFERROR(VLOOKUP($B33,'[14]11市町別戸数'!$A:$G,7,FALSE),0)</f>
        <v>2</v>
      </c>
      <c r="D33" s="9">
        <f>IFERROR(VLOOKUP($B33,'[14]11市町別戸数'!$A:$G,3,FALSE),0)</f>
        <v>1</v>
      </c>
      <c r="E33" s="9">
        <f>IFERROR(VLOOKUP($B33,'[14]11市町別戸数'!$A:$G,4,FALSE),0)</f>
        <v>0</v>
      </c>
      <c r="F33" s="9">
        <f>IFERROR(VLOOKUP($B33,'[14]11市町別戸数'!$A:$G,5,FALSE),0)</f>
        <v>1</v>
      </c>
      <c r="G33" s="9">
        <f>IFERROR(VLOOKUP($B33,'[14]11市町別戸数'!$A:$G,6,FALSE),0)</f>
        <v>0</v>
      </c>
      <c r="H33" s="9">
        <f>IFERROR(VLOOKUP($B33,'[14]11市町別マンション戸数'!A:C,3,FALSE),0)</f>
        <v>0</v>
      </c>
    </row>
    <row r="34" spans="1:8" ht="14.25" customHeight="1">
      <c r="A34" s="17"/>
      <c r="B34" s="3" t="s">
        <v>64</v>
      </c>
      <c r="C34" s="9">
        <f>IFERROR(VLOOKUP($B34,'[14]11市町別戸数'!$A:$G,7,FALSE),0)</f>
        <v>0</v>
      </c>
      <c r="D34" s="9">
        <f>IFERROR(VLOOKUP($B34,'[14]11市町別戸数'!$A:$G,3,FALSE),0)</f>
        <v>0</v>
      </c>
      <c r="E34" s="9">
        <f>IFERROR(VLOOKUP($B34,'[14]11市町別戸数'!$A:$G,4,FALSE),0)</f>
        <v>0</v>
      </c>
      <c r="F34" s="9">
        <f>IFERROR(VLOOKUP($B34,'[14]11市町別戸数'!$A:$G,5,FALSE),0)</f>
        <v>0</v>
      </c>
      <c r="G34" s="9">
        <f>IFERROR(VLOOKUP($B34,'[14]11市町別戸数'!$A:$G,6,FALSE),0)</f>
        <v>0</v>
      </c>
      <c r="H34" s="9">
        <f>IFERROR(VLOOKUP($B34,'[14]11市町別マンション戸数'!A:C,3,FALSE),0)</f>
        <v>0</v>
      </c>
    </row>
    <row r="35" spans="1:8" ht="14.25" customHeight="1">
      <c r="A35" s="17"/>
      <c r="B35" s="2" t="s">
        <v>62</v>
      </c>
      <c r="C35" s="9">
        <f>IFERROR(VLOOKUP($B35,'[14]11市町別戸数'!$A:$G,7,FALSE),0)</f>
        <v>1</v>
      </c>
      <c r="D35" s="9">
        <f>IFERROR(VLOOKUP($B35,'[14]11市町別戸数'!$A:$G,3,FALSE),0)</f>
        <v>1</v>
      </c>
      <c r="E35" s="9">
        <f>IFERROR(VLOOKUP($B35,'[14]11市町別戸数'!$A:$G,4,FALSE),0)</f>
        <v>0</v>
      </c>
      <c r="F35" s="9">
        <f>IFERROR(VLOOKUP($B35,'[14]11市町別戸数'!$A:$G,5,FALSE),0)</f>
        <v>0</v>
      </c>
      <c r="G35" s="9">
        <f>IFERROR(VLOOKUP($B35,'[14]11市町別戸数'!$A:$G,6,FALSE),0)</f>
        <v>0</v>
      </c>
      <c r="H35" s="9">
        <f>IFERROR(VLOOKUP($B35,'[14]11市町別マンション戸数'!A:C,3,FALSE),0)</f>
        <v>0</v>
      </c>
    </row>
    <row r="36" spans="1:8" ht="14.25" customHeight="1">
      <c r="A36" s="17"/>
      <c r="B36" s="2" t="s">
        <v>14</v>
      </c>
      <c r="C36" s="9">
        <f>IFERROR(VLOOKUP($B36,'[14]11市町別戸数'!$A:$G,7,FALSE),0)</f>
        <v>0</v>
      </c>
      <c r="D36" s="9">
        <f>IFERROR(VLOOKUP($B36,'[14]11市町別戸数'!$A:$G,3,FALSE),0)</f>
        <v>0</v>
      </c>
      <c r="E36" s="9">
        <f>IFERROR(VLOOKUP($B36,'[14]11市町別戸数'!$A:$G,4,FALSE),0)</f>
        <v>0</v>
      </c>
      <c r="F36" s="9">
        <f>IFERROR(VLOOKUP($B36,'[14]11市町別戸数'!$A:$G,5,FALSE),0)</f>
        <v>0</v>
      </c>
      <c r="G36" s="9">
        <f>IFERROR(VLOOKUP($B36,'[14]11市町別戸数'!$A:$G,6,FALSE),0)</f>
        <v>0</v>
      </c>
      <c r="H36" s="9">
        <f>IFERROR(VLOOKUP($B36,'[14]11市町別マンション戸数'!A:C,3,FALSE),0)</f>
        <v>0</v>
      </c>
    </row>
    <row r="37" spans="1:8" ht="14.25" customHeight="1">
      <c r="A37" s="17"/>
      <c r="B37" s="3" t="s">
        <v>33</v>
      </c>
      <c r="C37" s="9">
        <f>IFERROR(VLOOKUP($B37,'[14]11市町別戸数'!$A:$G,7,FALSE),0)</f>
        <v>1</v>
      </c>
      <c r="D37" s="9">
        <f>IFERROR(VLOOKUP($B37,'[14]11市町別戸数'!$A:$G,3,FALSE),0)</f>
        <v>1</v>
      </c>
      <c r="E37" s="9">
        <f>IFERROR(VLOOKUP($B37,'[14]11市町別戸数'!$A:$G,4,FALSE),0)</f>
        <v>0</v>
      </c>
      <c r="F37" s="9">
        <f>IFERROR(VLOOKUP($B37,'[14]11市町別戸数'!$A:$G,5,FALSE),0)</f>
        <v>0</v>
      </c>
      <c r="G37" s="9">
        <f>IFERROR(VLOOKUP($B37,'[14]11市町別戸数'!$A:$G,6,FALSE),0)</f>
        <v>0</v>
      </c>
      <c r="H37" s="9">
        <f>IFERROR(VLOOKUP($B37,'[14]11市町別マンション戸数'!A:C,3,FALSE),0)</f>
        <v>0</v>
      </c>
    </row>
    <row r="38" spans="1:8" ht="14.25" customHeight="1">
      <c r="A38" s="17"/>
      <c r="B38" s="2" t="s">
        <v>26</v>
      </c>
      <c r="C38" s="9">
        <f>IFERROR(VLOOKUP($B38,'[14]11市町別戸数'!$A:$G,7,FALSE),0)</f>
        <v>7</v>
      </c>
      <c r="D38" s="9">
        <f>IFERROR(VLOOKUP($B38,'[14]11市町別戸数'!$A:$G,3,FALSE),0)</f>
        <v>6</v>
      </c>
      <c r="E38" s="9">
        <f>IFERROR(VLOOKUP($B38,'[14]11市町別戸数'!$A:$G,4,FALSE),0)</f>
        <v>0</v>
      </c>
      <c r="F38" s="9">
        <f>IFERROR(VLOOKUP($B38,'[14]11市町別戸数'!$A:$G,5,FALSE),0)</f>
        <v>0</v>
      </c>
      <c r="G38" s="9">
        <f>IFERROR(VLOOKUP($B38,'[14]11市町別戸数'!$A:$G,6,FALSE),0)</f>
        <v>1</v>
      </c>
      <c r="H38" s="9">
        <f>IFERROR(VLOOKUP($B38,'[14]11市町別マンション戸数'!A:C,3,FALSE),0)</f>
        <v>0</v>
      </c>
    </row>
    <row r="39" spans="1:8" ht="14.25" customHeight="1">
      <c r="A39" s="17"/>
      <c r="B39" s="2" t="s">
        <v>54</v>
      </c>
      <c r="C39" s="9">
        <f>IFERROR(VLOOKUP($B39,'[14]11市町別戸数'!$A:$G,7,FALSE),0)</f>
        <v>5</v>
      </c>
      <c r="D39" s="9">
        <f>IFERROR(VLOOKUP($B39,'[14]11市町別戸数'!$A:$G,3,FALSE),0)</f>
        <v>5</v>
      </c>
      <c r="E39" s="9">
        <f>IFERROR(VLOOKUP($B39,'[14]11市町別戸数'!$A:$G,4,FALSE),0)</f>
        <v>0</v>
      </c>
      <c r="F39" s="9">
        <f>IFERROR(VLOOKUP($B39,'[14]11市町別戸数'!$A:$G,5,FALSE),0)</f>
        <v>0</v>
      </c>
      <c r="G39" s="9">
        <f>IFERROR(VLOOKUP($B39,'[14]11市町別戸数'!$A:$G,6,FALSE),0)</f>
        <v>0</v>
      </c>
      <c r="H39" s="9">
        <f>IFERROR(VLOOKUP($B39,'[14]11市町別マンション戸数'!A:C,3,FALSE),0)</f>
        <v>0</v>
      </c>
    </row>
    <row r="40" spans="1:8" ht="14.25" customHeight="1">
      <c r="A40" s="17"/>
      <c r="B40" s="2" t="s">
        <v>15</v>
      </c>
      <c r="C40" s="9">
        <f>IFERROR(VLOOKUP($B40,'[14]11市町別戸数'!$A:$G,7,FALSE),0)</f>
        <v>22</v>
      </c>
      <c r="D40" s="9">
        <f>IFERROR(VLOOKUP($B40,'[14]11市町別戸数'!$A:$G,3,FALSE),0)</f>
        <v>8</v>
      </c>
      <c r="E40" s="9">
        <f>IFERROR(VLOOKUP($B40,'[14]11市町別戸数'!$A:$G,4,FALSE),0)</f>
        <v>12</v>
      </c>
      <c r="F40" s="9">
        <f>IFERROR(VLOOKUP($B40,'[14]11市町別戸数'!$A:$G,5,FALSE),0)</f>
        <v>0</v>
      </c>
      <c r="G40" s="9">
        <f>IFERROR(VLOOKUP($B40,'[14]11市町別戸数'!$A:$G,6,FALSE),0)</f>
        <v>2</v>
      </c>
      <c r="H40" s="9">
        <f>IFERROR(VLOOKUP($B40,'[14]11市町別マンション戸数'!A:C,3,FALSE),0)</f>
        <v>0</v>
      </c>
    </row>
    <row r="41" spans="1:8" ht="14.25" customHeight="1">
      <c r="A41" s="17"/>
      <c r="B41" s="2" t="s">
        <v>3</v>
      </c>
      <c r="C41" s="9">
        <f>IFERROR(VLOOKUP($B41,'[14]11市町別戸数'!$A:$G,7,FALSE),0)</f>
        <v>4</v>
      </c>
      <c r="D41" s="9">
        <f>IFERROR(VLOOKUP($B41,'[14]11市町別戸数'!$A:$G,3,FALSE),0)</f>
        <v>4</v>
      </c>
      <c r="E41" s="9">
        <f>IFERROR(VLOOKUP($B41,'[14]11市町別戸数'!$A:$G,4,FALSE),0)</f>
        <v>0</v>
      </c>
      <c r="F41" s="9">
        <f>IFERROR(VLOOKUP($B41,'[14]11市町別戸数'!$A:$G,5,FALSE),0)</f>
        <v>0</v>
      </c>
      <c r="G41" s="9">
        <f>IFERROR(VLOOKUP($B41,'[14]11市町別戸数'!$A:$G,6,FALSE),0)</f>
        <v>0</v>
      </c>
      <c r="H41" s="9">
        <f>IFERROR(VLOOKUP($B41,'[14]11市町別マンション戸数'!A:C,3,FALSE),0)</f>
        <v>0</v>
      </c>
    </row>
    <row r="42" spans="1:8" ht="14.25" customHeight="1">
      <c r="A42" s="17"/>
      <c r="B42" s="2" t="s">
        <v>51</v>
      </c>
      <c r="C42" s="9">
        <f>IFERROR(VLOOKUP($B42,'[14]11市町別戸数'!$A:$G,7,FALSE),0)</f>
        <v>8</v>
      </c>
      <c r="D42" s="9">
        <f>IFERROR(VLOOKUP($B42,'[14]11市町別戸数'!$A:$G,3,FALSE),0)</f>
        <v>6</v>
      </c>
      <c r="E42" s="9">
        <f>IFERROR(VLOOKUP($B42,'[14]11市町別戸数'!$A:$G,4,FALSE),0)</f>
        <v>0</v>
      </c>
      <c r="F42" s="9">
        <f>IFERROR(VLOOKUP($B42,'[14]11市町別戸数'!$A:$G,5,FALSE),0)</f>
        <v>0</v>
      </c>
      <c r="G42" s="9">
        <f>IFERROR(VLOOKUP($B42,'[14]11市町別戸数'!$A:$G,6,FALSE),0)</f>
        <v>2</v>
      </c>
      <c r="H42" s="9">
        <f>IFERROR(VLOOKUP($B42,'[14]11市町別マンション戸数'!A:C,3,FALSE),0)</f>
        <v>0</v>
      </c>
    </row>
    <row r="43" spans="1:8" ht="14.25" customHeight="1">
      <c r="A43" s="17"/>
      <c r="B43" s="2" t="s">
        <v>1</v>
      </c>
      <c r="C43" s="9">
        <f>IFERROR(VLOOKUP($B43,'[14]11市町別戸数'!$A:$G,7,FALSE),0)</f>
        <v>0</v>
      </c>
      <c r="D43" s="9">
        <f>IFERROR(VLOOKUP($B43,'[14]11市町別戸数'!$A:$G,3,FALSE),0)</f>
        <v>0</v>
      </c>
      <c r="E43" s="9">
        <f>IFERROR(VLOOKUP($B43,'[14]11市町別戸数'!$A:$G,4,FALSE),0)</f>
        <v>0</v>
      </c>
      <c r="F43" s="9">
        <f>IFERROR(VLOOKUP($B43,'[14]11市町別戸数'!$A:$G,5,FALSE),0)</f>
        <v>0</v>
      </c>
      <c r="G43" s="9">
        <f>IFERROR(VLOOKUP($B43,'[14]11市町別戸数'!$A:$G,6,FALSE),0)</f>
        <v>0</v>
      </c>
      <c r="H43" s="9">
        <f>IFERROR(VLOOKUP($B43,'[14]11市町別マンション戸数'!A:C,3,FALSE),0)</f>
        <v>0</v>
      </c>
    </row>
    <row r="44" spans="1:8" ht="14.25" customHeight="1">
      <c r="A44" s="17"/>
      <c r="B44" s="4" t="s">
        <v>63</v>
      </c>
      <c r="C44" s="9">
        <f>IFERROR(VLOOKUP($B44,'[14]11市町別戸数'!$A:$G,7,FALSE),0)</f>
        <v>7</v>
      </c>
      <c r="D44" s="9">
        <f>IFERROR(VLOOKUP($B44,'[14]11市町別戸数'!$A:$G,3,FALSE),0)</f>
        <v>7</v>
      </c>
      <c r="E44" s="9">
        <f>IFERROR(VLOOKUP($B44,'[14]11市町別戸数'!$A:$G,4,FALSE),0)</f>
        <v>0</v>
      </c>
      <c r="F44" s="9">
        <f>IFERROR(VLOOKUP($B44,'[14]11市町別戸数'!$A:$G,5,FALSE),0)</f>
        <v>0</v>
      </c>
      <c r="G44" s="9">
        <f>IFERROR(VLOOKUP($B44,'[14]11市町別戸数'!$A:$G,6,FALSE),0)</f>
        <v>0</v>
      </c>
      <c r="H44" s="9">
        <f>IFERROR(VLOOKUP($B44,'[14]11市町別マンション戸数'!A:C,3,FALSE),0)</f>
        <v>0</v>
      </c>
    </row>
    <row r="45" spans="1:8" ht="14.25" customHeight="1">
      <c r="A45" s="17"/>
      <c r="B45" s="5" t="s">
        <v>20</v>
      </c>
      <c r="C45" s="9">
        <f t="shared" ref="C45:H45" si="2">SUM(C4:C44)-C7-C11</f>
        <v>1316</v>
      </c>
      <c r="D45" s="9">
        <f t="shared" si="2"/>
        <v>747</v>
      </c>
      <c r="E45" s="9">
        <f t="shared" si="2"/>
        <v>335</v>
      </c>
      <c r="F45" s="9">
        <f t="shared" si="2"/>
        <v>4</v>
      </c>
      <c r="G45" s="9">
        <f t="shared" si="2"/>
        <v>230</v>
      </c>
      <c r="H45" s="9">
        <f t="shared" si="2"/>
        <v>0</v>
      </c>
    </row>
    <row r="46" spans="1:8">
      <c r="A46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85" zoomScaleSheetLayoutView="85" workbookViewId="0">
      <selection activeCell="J13" sqref="J13"/>
    </sheetView>
  </sheetViews>
  <sheetFormatPr defaultRowHeight="12.9"/>
  <cols>
    <col min="1" max="1" width="4.125" customWidth="1"/>
    <col min="7" max="7" width="11.125" customWidth="1"/>
  </cols>
  <sheetData>
    <row r="1" spans="1:8" ht="17">
      <c r="A1" s="17"/>
      <c r="C1" s="6"/>
      <c r="D1" s="6"/>
      <c r="E1" s="10"/>
      <c r="F1" s="10" t="s">
        <v>22</v>
      </c>
      <c r="G1" s="12">
        <v>45323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 ht="16.3" customHeight="1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 ht="16.3" customHeight="1">
      <c r="A4" s="17"/>
      <c r="B4" s="2" t="s">
        <v>35</v>
      </c>
      <c r="C4" s="9">
        <f>IFERROR(VLOOKUP($B4,'[25]11市町別戸数'!$A:$G,7,FALSE),0)</f>
        <v>128</v>
      </c>
      <c r="D4" s="9">
        <f>IFERROR(VLOOKUP($B4,'[25]11市町別戸数'!$A:$G,3,FALSE),0)</f>
        <v>28</v>
      </c>
      <c r="E4" s="9">
        <f>IFERROR(VLOOKUP($B4,'[25]11市町別戸数'!$A:$G,4,FALSE),0)</f>
        <v>81</v>
      </c>
      <c r="F4" s="9">
        <f>IFERROR(VLOOKUP($B4,'[25]11市町別戸数'!$A:$G,5,FALSE),0)</f>
        <v>0</v>
      </c>
      <c r="G4" s="9">
        <f>IFERROR(VLOOKUP($B4,'[25]11市町別戸数'!$A:$G,6,FALSE),0)</f>
        <v>19</v>
      </c>
      <c r="H4" s="9">
        <f>IFERROR(VLOOKUP($B4,'[25]11市町別マンション戸数'!A:C,3,FALSE),0)</f>
        <v>0</v>
      </c>
    </row>
    <row r="5" spans="1:8" ht="16.3" customHeight="1">
      <c r="A5" s="17"/>
      <c r="B5" s="2" t="s">
        <v>12</v>
      </c>
      <c r="C5" s="9">
        <f>IFERROR(VLOOKUP($B5,'[25]11市町別戸数'!$A:$G,7,FALSE),0)</f>
        <v>162</v>
      </c>
      <c r="D5" s="9">
        <f>IFERROR(VLOOKUP($B5,'[25]11市町別戸数'!$A:$G,3,FALSE),0)</f>
        <v>35</v>
      </c>
      <c r="E5" s="9">
        <f>IFERROR(VLOOKUP($B5,'[25]11市町別戸数'!$A:$G,4,FALSE),0)</f>
        <v>107</v>
      </c>
      <c r="F5" s="9">
        <f>IFERROR(VLOOKUP($B5,'[25]11市町別戸数'!$A:$G,5,FALSE),0)</f>
        <v>0</v>
      </c>
      <c r="G5" s="9">
        <f>IFERROR(VLOOKUP($B5,'[25]11市町別戸数'!$A:$G,6,FALSE),0)</f>
        <v>20</v>
      </c>
      <c r="H5" s="9">
        <f>IFERROR(VLOOKUP($B5,'[25]11市町別マンション戸数'!A:C,3,FALSE),0)</f>
        <v>0</v>
      </c>
    </row>
    <row r="6" spans="1:8" ht="16.3" customHeight="1">
      <c r="A6" s="17"/>
      <c r="B6" s="2" t="s">
        <v>11</v>
      </c>
      <c r="C6" s="9">
        <f>IFERROR(VLOOKUP($B6,'[25]11市町別戸数'!$A:$G,7,FALSE),0)</f>
        <v>103</v>
      </c>
      <c r="D6" s="9">
        <f>IFERROR(VLOOKUP($B6,'[25]11市町別戸数'!$A:$G,3,FALSE),0)</f>
        <v>49</v>
      </c>
      <c r="E6" s="9">
        <f>IFERROR(VLOOKUP($B6,'[25]11市町別戸数'!$A:$G,4,FALSE),0)</f>
        <v>36</v>
      </c>
      <c r="F6" s="9">
        <f>IFERROR(VLOOKUP($B6,'[25]11市町別戸数'!$A:$G,5,FALSE),0)</f>
        <v>0</v>
      </c>
      <c r="G6" s="9">
        <f>IFERROR(VLOOKUP($B6,'[25]11市町別戸数'!$A:$G,6,FALSE),0)</f>
        <v>18</v>
      </c>
      <c r="H6" s="9">
        <f>IFERROR(VLOOKUP($B6,'[25]11市町別マンション戸数'!A:C,3,FALSE),0)</f>
        <v>0</v>
      </c>
    </row>
    <row r="7" spans="1:8" ht="16.3" customHeight="1">
      <c r="A7" s="17"/>
      <c r="B7" s="2" t="s">
        <v>38</v>
      </c>
      <c r="C7" s="9">
        <f t="shared" ref="C7:H7" si="0">SUM(C4:C6)</f>
        <v>393</v>
      </c>
      <c r="D7" s="9">
        <f t="shared" si="0"/>
        <v>112</v>
      </c>
      <c r="E7" s="9">
        <f t="shared" si="0"/>
        <v>224</v>
      </c>
      <c r="F7" s="9">
        <f t="shared" si="0"/>
        <v>0</v>
      </c>
      <c r="G7" s="9">
        <f t="shared" si="0"/>
        <v>57</v>
      </c>
      <c r="H7" s="9">
        <f t="shared" si="0"/>
        <v>0</v>
      </c>
    </row>
    <row r="8" spans="1:8" ht="16.3" customHeight="1">
      <c r="A8" s="17"/>
      <c r="B8" s="2" t="s">
        <v>41</v>
      </c>
      <c r="C8" s="9">
        <f>IFERROR(VLOOKUP($B8,'[25]11市町別戸数'!$A:$G,7,FALSE),0)</f>
        <v>339</v>
      </c>
      <c r="D8" s="9">
        <f>IFERROR(VLOOKUP($B8,'[25]11市町別戸数'!$A:$G,3,FALSE),0)</f>
        <v>107</v>
      </c>
      <c r="E8" s="9">
        <f>IFERROR(VLOOKUP($B8,'[25]11市町別戸数'!$A:$G,4,FALSE),0)</f>
        <v>159</v>
      </c>
      <c r="F8" s="9">
        <f>IFERROR(VLOOKUP($B8,'[25]11市町別戸数'!$A:$G,5,FALSE),0)</f>
        <v>0</v>
      </c>
      <c r="G8" s="9">
        <f>IFERROR(VLOOKUP($B8,'[25]11市町別戸数'!$A:$G,6,FALSE),0)</f>
        <v>73</v>
      </c>
      <c r="H8" s="9">
        <f>IFERROR(VLOOKUP($B8,'[25]11市町別マンション戸数'!A:C,3,FALSE),0)</f>
        <v>18</v>
      </c>
    </row>
    <row r="9" spans="1:8" ht="16.3" customHeight="1">
      <c r="A9" s="17"/>
      <c r="B9" s="2" t="s">
        <v>5</v>
      </c>
      <c r="C9" s="9">
        <f>IFERROR(VLOOKUP($B9,'[25]11市町別戸数'!$A:$G,7,FALSE),0)</f>
        <v>54</v>
      </c>
      <c r="D9" s="9">
        <f>IFERROR(VLOOKUP($B9,'[25]11市町別戸数'!$A:$G,3,FALSE),0)</f>
        <v>36</v>
      </c>
      <c r="E9" s="9">
        <f>IFERROR(VLOOKUP($B9,'[25]11市町別戸数'!$A:$G,4,FALSE),0)</f>
        <v>16</v>
      </c>
      <c r="F9" s="9">
        <f>IFERROR(VLOOKUP($B9,'[25]11市町別戸数'!$A:$G,5,FALSE),0)</f>
        <v>0</v>
      </c>
      <c r="G9" s="9">
        <f>IFERROR(VLOOKUP($B9,'[25]11市町別戸数'!$A:$G,6,FALSE),0)</f>
        <v>2</v>
      </c>
      <c r="H9" s="9">
        <f>IFERROR(VLOOKUP($B9,'[25]11市町別マンション戸数'!A:C,3,FALSE),0)</f>
        <v>0</v>
      </c>
    </row>
    <row r="10" spans="1:8" ht="16.3" customHeight="1">
      <c r="A10" s="17"/>
      <c r="B10" s="2" t="s">
        <v>68</v>
      </c>
      <c r="C10" s="9">
        <f>IFERROR(VLOOKUP($B10,'[25]11市町別戸数'!$A:$G,7,FALSE),0)</f>
        <v>15</v>
      </c>
      <c r="D10" s="9">
        <f>IFERROR(VLOOKUP($B10,'[25]11市町別戸数'!$A:$G,3,FALSE),0)</f>
        <v>7</v>
      </c>
      <c r="E10" s="9">
        <f>IFERROR(VLOOKUP($B10,'[25]11市町別戸数'!$A:$G,4,FALSE),0)</f>
        <v>6</v>
      </c>
      <c r="F10" s="9">
        <f>IFERROR(VLOOKUP($B10,'[25]11市町別戸数'!$A:$G,5,FALSE),0)</f>
        <v>0</v>
      </c>
      <c r="G10" s="9">
        <f>IFERROR(VLOOKUP($B10,'[25]11市町別戸数'!$A:$G,6,FALSE),0)</f>
        <v>2</v>
      </c>
      <c r="H10" s="9">
        <f>IFERROR(VLOOKUP($B10,'[25]11市町別マンション戸数'!A:C,3,FALSE),0)</f>
        <v>0</v>
      </c>
    </row>
    <row r="11" spans="1:8" ht="16.3" customHeight="1">
      <c r="A11" s="17"/>
      <c r="B11" s="2" t="s">
        <v>6</v>
      </c>
      <c r="C11" s="9">
        <f t="shared" ref="C11:H11" si="1">SUM(C8:C10)</f>
        <v>408</v>
      </c>
      <c r="D11" s="9">
        <f t="shared" si="1"/>
        <v>150</v>
      </c>
      <c r="E11" s="9">
        <f t="shared" si="1"/>
        <v>181</v>
      </c>
      <c r="F11" s="9">
        <f t="shared" si="1"/>
        <v>0</v>
      </c>
      <c r="G11" s="9">
        <f t="shared" si="1"/>
        <v>77</v>
      </c>
      <c r="H11" s="9">
        <f t="shared" si="1"/>
        <v>18</v>
      </c>
    </row>
    <row r="12" spans="1:8" ht="16.3" customHeight="1">
      <c r="A12" s="17"/>
      <c r="B12" s="2" t="s">
        <v>9</v>
      </c>
      <c r="C12" s="9">
        <f>IFERROR(VLOOKUP($B12,'[25]11市町別戸数'!$A:$G,7,FALSE),0)</f>
        <v>110</v>
      </c>
      <c r="D12" s="9">
        <f>IFERROR(VLOOKUP($B12,'[25]11市町別戸数'!$A:$G,3,FALSE),0)</f>
        <v>40</v>
      </c>
      <c r="E12" s="9">
        <f>IFERROR(VLOOKUP($B12,'[25]11市町別戸数'!$A:$G,4,FALSE),0)</f>
        <v>43</v>
      </c>
      <c r="F12" s="9">
        <f>IFERROR(VLOOKUP($B12,'[25]11市町別戸数'!$A:$G,5,FALSE),0)</f>
        <v>1</v>
      </c>
      <c r="G12" s="9">
        <f>IFERROR(VLOOKUP($B12,'[25]11市町別戸数'!$A:$G,6,FALSE),0)</f>
        <v>26</v>
      </c>
      <c r="H12" s="9">
        <f>IFERROR(VLOOKUP($B12,'[25]11市町別マンション戸数'!A:C,3,FALSE),0)</f>
        <v>0</v>
      </c>
    </row>
    <row r="13" spans="1:8" ht="16.3" customHeight="1">
      <c r="A13" s="17"/>
      <c r="B13" s="2" t="s">
        <v>23</v>
      </c>
      <c r="C13" s="9">
        <f>IFERROR(VLOOKUP($B13,'[25]11市町別戸数'!$A:$G,7,FALSE),0)</f>
        <v>6</v>
      </c>
      <c r="D13" s="9">
        <f>IFERROR(VLOOKUP($B13,'[25]11市町別戸数'!$A:$G,3,FALSE),0)</f>
        <v>4</v>
      </c>
      <c r="E13" s="9">
        <f>IFERROR(VLOOKUP($B13,'[25]11市町別戸数'!$A:$G,4,FALSE),0)</f>
        <v>0</v>
      </c>
      <c r="F13" s="9">
        <f>IFERROR(VLOOKUP($B13,'[25]11市町別戸数'!$A:$G,5,FALSE),0)</f>
        <v>1</v>
      </c>
      <c r="G13" s="9">
        <f>IFERROR(VLOOKUP($B13,'[25]11市町別戸数'!$A:$G,6,FALSE),0)</f>
        <v>1</v>
      </c>
      <c r="H13" s="9">
        <f>IFERROR(VLOOKUP($B13,'[25]11市町別マンション戸数'!A:C,3,FALSE),0)</f>
        <v>0</v>
      </c>
    </row>
    <row r="14" spans="1:8" ht="16.3" customHeight="1">
      <c r="A14" s="17"/>
      <c r="B14" s="2" t="s">
        <v>48</v>
      </c>
      <c r="C14" s="9">
        <f>IFERROR(VLOOKUP($B14,'[25]11市町別戸数'!$A:$G,7,FALSE),0)</f>
        <v>49</v>
      </c>
      <c r="D14" s="9">
        <f>IFERROR(VLOOKUP($B14,'[25]11市町別戸数'!$A:$G,3,FALSE),0)</f>
        <v>26</v>
      </c>
      <c r="E14" s="9">
        <f>IFERROR(VLOOKUP($B14,'[25]11市町別戸数'!$A:$G,4,FALSE),0)</f>
        <v>14</v>
      </c>
      <c r="F14" s="9">
        <f>IFERROR(VLOOKUP($B14,'[25]11市町別戸数'!$A:$G,5,FALSE),0)</f>
        <v>0</v>
      </c>
      <c r="G14" s="9">
        <f>IFERROR(VLOOKUP($B14,'[25]11市町別戸数'!$A:$G,6,FALSE),0)</f>
        <v>9</v>
      </c>
      <c r="H14" s="9">
        <f>IFERROR(VLOOKUP($B14,'[25]11市町別マンション戸数'!A:C,3,FALSE),0)</f>
        <v>0</v>
      </c>
    </row>
    <row r="15" spans="1:8" ht="16.3" customHeight="1">
      <c r="A15" s="17"/>
      <c r="B15" s="2" t="s">
        <v>52</v>
      </c>
      <c r="C15" s="9">
        <f>IFERROR(VLOOKUP($B15,'[25]11市町別戸数'!$A:$G,7,FALSE),0)</f>
        <v>88</v>
      </c>
      <c r="D15" s="9">
        <f>IFERROR(VLOOKUP($B15,'[25]11市町別戸数'!$A:$G,3,FALSE),0)</f>
        <v>31</v>
      </c>
      <c r="E15" s="9">
        <f>IFERROR(VLOOKUP($B15,'[25]11市町別戸数'!$A:$G,4,FALSE),0)</f>
        <v>48</v>
      </c>
      <c r="F15" s="9">
        <f>IFERROR(VLOOKUP($B15,'[25]11市町別戸数'!$A:$G,5,FALSE),0)</f>
        <v>0</v>
      </c>
      <c r="G15" s="9">
        <f>IFERROR(VLOOKUP($B15,'[25]11市町別戸数'!$A:$G,6,FALSE),0)</f>
        <v>9</v>
      </c>
      <c r="H15" s="9">
        <f>IFERROR(VLOOKUP($B15,'[25]11市町別マンション戸数'!A:C,3,FALSE),0)</f>
        <v>0</v>
      </c>
    </row>
    <row r="16" spans="1:8" ht="16.3" customHeight="1">
      <c r="A16" s="17"/>
      <c r="B16" s="2" t="s">
        <v>56</v>
      </c>
      <c r="C16" s="9">
        <f>IFERROR(VLOOKUP($B16,'[25]11市町別戸数'!$A:$G,7,FALSE),0)</f>
        <v>14</v>
      </c>
      <c r="D16" s="9">
        <f>IFERROR(VLOOKUP($B16,'[25]11市町別戸数'!$A:$G,3,FALSE),0)</f>
        <v>10</v>
      </c>
      <c r="E16" s="9">
        <f>IFERROR(VLOOKUP($B16,'[25]11市町別戸数'!$A:$G,4,FALSE),0)</f>
        <v>0</v>
      </c>
      <c r="F16" s="9">
        <f>IFERROR(VLOOKUP($B16,'[25]11市町別戸数'!$A:$G,5,FALSE),0)</f>
        <v>0</v>
      </c>
      <c r="G16" s="9">
        <f>IFERROR(VLOOKUP($B16,'[25]11市町別戸数'!$A:$G,6,FALSE),0)</f>
        <v>4</v>
      </c>
      <c r="H16" s="9">
        <f>IFERROR(VLOOKUP($B16,'[25]11市町別マンション戸数'!A:C,3,FALSE),0)</f>
        <v>0</v>
      </c>
    </row>
    <row r="17" spans="1:8" ht="16.3" customHeight="1">
      <c r="A17" s="17"/>
      <c r="B17" s="2" t="s">
        <v>58</v>
      </c>
      <c r="C17" s="9">
        <f>IFERROR(VLOOKUP($B17,'[25]11市町別戸数'!$A:$G,7,FALSE),0)</f>
        <v>34</v>
      </c>
      <c r="D17" s="9">
        <f>IFERROR(VLOOKUP($B17,'[25]11市町別戸数'!$A:$G,3,FALSE),0)</f>
        <v>27</v>
      </c>
      <c r="E17" s="9">
        <f>IFERROR(VLOOKUP($B17,'[25]11市町別戸数'!$A:$G,4,FALSE),0)</f>
        <v>0</v>
      </c>
      <c r="F17" s="9">
        <f>IFERROR(VLOOKUP($B17,'[25]11市町別戸数'!$A:$G,5,FALSE),0)</f>
        <v>0</v>
      </c>
      <c r="G17" s="9">
        <f>IFERROR(VLOOKUP($B17,'[25]11市町別戸数'!$A:$G,6,FALSE),0)</f>
        <v>7</v>
      </c>
      <c r="H17" s="9">
        <f>IFERROR(VLOOKUP($B17,'[25]11市町別マンション戸数'!A:C,3,FALSE),0)</f>
        <v>0</v>
      </c>
    </row>
    <row r="18" spans="1:8" ht="16.3" customHeight="1">
      <c r="A18" s="17"/>
      <c r="B18" s="2" t="s">
        <v>13</v>
      </c>
      <c r="C18" s="9">
        <f>IFERROR(VLOOKUP($B18,'[25]11市町別戸数'!$A:$G,7,FALSE),0)</f>
        <v>71</v>
      </c>
      <c r="D18" s="9">
        <f>IFERROR(VLOOKUP($B18,'[25]11市町別戸数'!$A:$G,3,FALSE),0)</f>
        <v>43</v>
      </c>
      <c r="E18" s="9">
        <f>IFERROR(VLOOKUP($B18,'[25]11市町別戸数'!$A:$G,4,FALSE),0)</f>
        <v>20</v>
      </c>
      <c r="F18" s="9">
        <f>IFERROR(VLOOKUP($B18,'[25]11市町別戸数'!$A:$G,5,FALSE),0)</f>
        <v>0</v>
      </c>
      <c r="G18" s="9">
        <f>IFERROR(VLOOKUP($B18,'[25]11市町別戸数'!$A:$G,6,FALSE),0)</f>
        <v>8</v>
      </c>
      <c r="H18" s="9">
        <f>IFERROR(VLOOKUP($B18,'[25]11市町別マンション戸数'!A:C,3,FALSE),0)</f>
        <v>0</v>
      </c>
    </row>
    <row r="19" spans="1:8" ht="16.3" customHeight="1">
      <c r="A19" s="17"/>
      <c r="B19" s="2" t="s">
        <v>47</v>
      </c>
      <c r="C19" s="9">
        <f>IFERROR(VLOOKUP($B19,'[25]11市町別戸数'!$A:$G,7,FALSE),0)</f>
        <v>44</v>
      </c>
      <c r="D19" s="9">
        <f>IFERROR(VLOOKUP($B19,'[25]11市町別戸数'!$A:$G,3,FALSE),0)</f>
        <v>22</v>
      </c>
      <c r="E19" s="9">
        <f>IFERROR(VLOOKUP($B19,'[25]11市町別戸数'!$A:$G,4,FALSE),0)</f>
        <v>16</v>
      </c>
      <c r="F19" s="9">
        <f>IFERROR(VLOOKUP($B19,'[25]11市町別戸数'!$A:$G,5,FALSE),0)</f>
        <v>1</v>
      </c>
      <c r="G19" s="9">
        <f>IFERROR(VLOOKUP($B19,'[25]11市町別戸数'!$A:$G,6,FALSE),0)</f>
        <v>5</v>
      </c>
      <c r="H19" s="9">
        <f>IFERROR(VLOOKUP($B19,'[25]11市町別マンション戸数'!A:C,3,FALSE),0)</f>
        <v>0</v>
      </c>
    </row>
    <row r="20" spans="1:8" ht="16.3" customHeight="1">
      <c r="A20" s="17"/>
      <c r="B20" s="2" t="s">
        <v>28</v>
      </c>
      <c r="C20" s="9">
        <f>IFERROR(VLOOKUP($B20,'[25]11市町別戸数'!$A:$G,7,FALSE),0)</f>
        <v>44</v>
      </c>
      <c r="D20" s="9">
        <f>IFERROR(VLOOKUP($B20,'[25]11市町別戸数'!$A:$G,3,FALSE),0)</f>
        <v>23</v>
      </c>
      <c r="E20" s="9">
        <f>IFERROR(VLOOKUP($B20,'[25]11市町別戸数'!$A:$G,4,FALSE),0)</f>
        <v>14</v>
      </c>
      <c r="F20" s="9">
        <f>IFERROR(VLOOKUP($B20,'[25]11市町別戸数'!$A:$G,5,FALSE),0)</f>
        <v>0</v>
      </c>
      <c r="G20" s="9">
        <f>IFERROR(VLOOKUP($B20,'[25]11市町別戸数'!$A:$G,6,FALSE),0)</f>
        <v>7</v>
      </c>
      <c r="H20" s="9">
        <f>IFERROR(VLOOKUP($B20,'[25]11市町別マンション戸数'!A:C,3,FALSE),0)</f>
        <v>0</v>
      </c>
    </row>
    <row r="21" spans="1:8" ht="16.3" customHeight="1">
      <c r="A21" s="17"/>
      <c r="B21" s="2" t="s">
        <v>2</v>
      </c>
      <c r="C21" s="9">
        <f>IFERROR(VLOOKUP($B21,'[25]11市町別戸数'!$A:$G,7,FALSE),0)</f>
        <v>44</v>
      </c>
      <c r="D21" s="9">
        <f>IFERROR(VLOOKUP($B21,'[25]11市町別戸数'!$A:$G,3,FALSE),0)</f>
        <v>26</v>
      </c>
      <c r="E21" s="9">
        <f>IFERROR(VLOOKUP($B21,'[25]11市町別戸数'!$A:$G,4,FALSE),0)</f>
        <v>8</v>
      </c>
      <c r="F21" s="9">
        <f>IFERROR(VLOOKUP($B21,'[25]11市町別戸数'!$A:$G,5,FALSE),0)</f>
        <v>0</v>
      </c>
      <c r="G21" s="9">
        <f>IFERROR(VLOOKUP($B21,'[25]11市町別戸数'!$A:$G,6,FALSE),0)</f>
        <v>10</v>
      </c>
      <c r="H21" s="9">
        <f>IFERROR(VLOOKUP($B21,'[25]11市町別マンション戸数'!A:C,3,FALSE),0)</f>
        <v>0</v>
      </c>
    </row>
    <row r="22" spans="1:8" ht="16.3" customHeight="1">
      <c r="A22" s="17"/>
      <c r="B22" s="2" t="s">
        <v>49</v>
      </c>
      <c r="C22" s="9">
        <f>IFERROR(VLOOKUP($B22,'[25]11市町別戸数'!$A:$G,7,FALSE),0)</f>
        <v>31</v>
      </c>
      <c r="D22" s="9">
        <f>IFERROR(VLOOKUP($B22,'[25]11市町別戸数'!$A:$G,3,FALSE),0)</f>
        <v>23</v>
      </c>
      <c r="E22" s="9">
        <f>IFERROR(VLOOKUP($B22,'[25]11市町別戸数'!$A:$G,4,FALSE),0)</f>
        <v>0</v>
      </c>
      <c r="F22" s="9">
        <f>IFERROR(VLOOKUP($B22,'[25]11市町別戸数'!$A:$G,5,FALSE),0)</f>
        <v>0</v>
      </c>
      <c r="G22" s="9">
        <f>IFERROR(VLOOKUP($B22,'[25]11市町別戸数'!$A:$G,6,FALSE),0)</f>
        <v>8</v>
      </c>
      <c r="H22" s="9">
        <f>IFERROR(VLOOKUP($B22,'[25]11市町別マンション戸数'!A:C,3,FALSE),0)</f>
        <v>0</v>
      </c>
    </row>
    <row r="23" spans="1:8" ht="16.3" customHeight="1">
      <c r="A23" s="17"/>
      <c r="B23" s="2" t="s">
        <v>59</v>
      </c>
      <c r="C23" s="9">
        <f>IFERROR(VLOOKUP($B23,'[25]11市町別戸数'!$A:$G,7,FALSE),0)</f>
        <v>29</v>
      </c>
      <c r="D23" s="9">
        <f>IFERROR(VLOOKUP($B23,'[25]11市町別戸数'!$A:$G,3,FALSE),0)</f>
        <v>13</v>
      </c>
      <c r="E23" s="9">
        <f>IFERROR(VLOOKUP($B23,'[25]11市町別戸数'!$A:$G,4,FALSE),0)</f>
        <v>12</v>
      </c>
      <c r="F23" s="9">
        <f>IFERROR(VLOOKUP($B23,'[25]11市町別戸数'!$A:$G,5,FALSE),0)</f>
        <v>0</v>
      </c>
      <c r="G23" s="9">
        <f>IFERROR(VLOOKUP($B23,'[25]11市町別戸数'!$A:$G,6,FALSE),0)</f>
        <v>4</v>
      </c>
      <c r="H23" s="9">
        <f>IFERROR(VLOOKUP($B23,'[25]11市町別マンション戸数'!A:C,3,FALSE),0)</f>
        <v>0</v>
      </c>
    </row>
    <row r="24" spans="1:8" ht="16.3" customHeight="1">
      <c r="A24" s="17"/>
      <c r="B24" s="2" t="s">
        <v>24</v>
      </c>
      <c r="C24" s="9">
        <f>IFERROR(VLOOKUP($B24,'[25]11市町別戸数'!$A:$G,7,FALSE),0)</f>
        <v>33</v>
      </c>
      <c r="D24" s="9">
        <f>IFERROR(VLOOKUP($B24,'[25]11市町別戸数'!$A:$G,3,FALSE),0)</f>
        <v>17</v>
      </c>
      <c r="E24" s="9">
        <f>IFERROR(VLOOKUP($B24,'[25]11市町別戸数'!$A:$G,4,FALSE),0)</f>
        <v>12</v>
      </c>
      <c r="F24" s="9">
        <f>IFERROR(VLOOKUP($B24,'[25]11市町別戸数'!$A:$G,5,FALSE),0)</f>
        <v>0</v>
      </c>
      <c r="G24" s="9">
        <f>IFERROR(VLOOKUP($B24,'[25]11市町別戸数'!$A:$G,6,FALSE),0)</f>
        <v>4</v>
      </c>
      <c r="H24" s="9">
        <f>IFERROR(VLOOKUP($B24,'[25]11市町別マンション戸数'!A:C,3,FALSE),0)</f>
        <v>0</v>
      </c>
    </row>
    <row r="25" spans="1:8" ht="16.3" customHeight="1">
      <c r="A25" s="17"/>
      <c r="B25" s="2" t="s">
        <v>53</v>
      </c>
      <c r="C25" s="9">
        <f>IFERROR(VLOOKUP($B25,'[25]11市町別戸数'!$A:$G,7,FALSE),0)</f>
        <v>2</v>
      </c>
      <c r="D25" s="9">
        <f>IFERROR(VLOOKUP($B25,'[25]11市町別戸数'!$A:$G,3,FALSE),0)</f>
        <v>2</v>
      </c>
      <c r="E25" s="9">
        <f>IFERROR(VLOOKUP($B25,'[25]11市町別戸数'!$A:$G,4,FALSE),0)</f>
        <v>0</v>
      </c>
      <c r="F25" s="9">
        <f>IFERROR(VLOOKUP($B25,'[25]11市町別戸数'!$A:$G,5,FALSE),0)</f>
        <v>0</v>
      </c>
      <c r="G25" s="9">
        <f>IFERROR(VLOOKUP($B25,'[25]11市町別戸数'!$A:$G,6,FALSE),0)</f>
        <v>0</v>
      </c>
      <c r="H25" s="9">
        <f>IFERROR(VLOOKUP($B25,'[25]11市町別マンション戸数'!A:C,3,FALSE),0)</f>
        <v>0</v>
      </c>
    </row>
    <row r="26" spans="1:8" ht="16.3" customHeight="1">
      <c r="A26" s="17"/>
      <c r="B26" s="2" t="s">
        <v>40</v>
      </c>
      <c r="C26" s="9">
        <f>IFERROR(VLOOKUP($B26,'[25]11市町別戸数'!$A:$G,7,FALSE),0)</f>
        <v>10</v>
      </c>
      <c r="D26" s="9">
        <f>IFERROR(VLOOKUP($B26,'[25]11市町別戸数'!$A:$G,3,FALSE),0)</f>
        <v>7</v>
      </c>
      <c r="E26" s="9">
        <f>IFERROR(VLOOKUP($B26,'[25]11市町別戸数'!$A:$G,4,FALSE),0)</f>
        <v>0</v>
      </c>
      <c r="F26" s="9">
        <f>IFERROR(VLOOKUP($B26,'[25]11市町別戸数'!$A:$G,5,FALSE),0)</f>
        <v>0</v>
      </c>
      <c r="G26" s="9">
        <f>IFERROR(VLOOKUP($B26,'[25]11市町別戸数'!$A:$G,6,FALSE),0)</f>
        <v>3</v>
      </c>
      <c r="H26" s="9">
        <f>IFERROR(VLOOKUP($B26,'[25]11市町別マンション戸数'!A:C,3,FALSE),0)</f>
        <v>0</v>
      </c>
    </row>
    <row r="27" spans="1:8" ht="16.3" customHeight="1">
      <c r="A27" s="17"/>
      <c r="B27" s="2" t="s">
        <v>0</v>
      </c>
      <c r="C27" s="9">
        <f>IFERROR(VLOOKUP($B27,'[25]11市町別戸数'!$A:$G,7,FALSE),0)</f>
        <v>14</v>
      </c>
      <c r="D27" s="9">
        <f>IFERROR(VLOOKUP($B27,'[25]11市町別戸数'!$A:$G,3,FALSE),0)</f>
        <v>12</v>
      </c>
      <c r="E27" s="9">
        <f>IFERROR(VLOOKUP($B27,'[25]11市町別戸数'!$A:$G,4,FALSE),0)</f>
        <v>2</v>
      </c>
      <c r="F27" s="9">
        <f>IFERROR(VLOOKUP($B27,'[25]11市町別戸数'!$A:$G,5,FALSE),0)</f>
        <v>0</v>
      </c>
      <c r="G27" s="9">
        <f>IFERROR(VLOOKUP($B27,'[25]11市町別戸数'!$A:$G,6,FALSE),0)</f>
        <v>0</v>
      </c>
      <c r="H27" s="9">
        <f>IFERROR(VLOOKUP($B27,'[25]11市町別マンション戸数'!A:C,3,FALSE),0)</f>
        <v>0</v>
      </c>
    </row>
    <row r="28" spans="1:8" ht="16.3" customHeight="1">
      <c r="A28" s="17"/>
      <c r="B28" s="2" t="s">
        <v>55</v>
      </c>
      <c r="C28" s="9">
        <f>IFERROR(VLOOKUP($B28,'[25]11市町別戸数'!$A:$G,7,FALSE),0)</f>
        <v>3</v>
      </c>
      <c r="D28" s="9">
        <f>IFERROR(VLOOKUP($B28,'[25]11市町別戸数'!$A:$G,3,FALSE),0)</f>
        <v>3</v>
      </c>
      <c r="E28" s="9">
        <f>IFERROR(VLOOKUP($B28,'[25]11市町別戸数'!$A:$G,4,FALSE),0)</f>
        <v>0</v>
      </c>
      <c r="F28" s="9">
        <f>IFERROR(VLOOKUP($B28,'[25]11市町別戸数'!$A:$G,5,FALSE),0)</f>
        <v>0</v>
      </c>
      <c r="G28" s="9">
        <f>IFERROR(VLOOKUP($B28,'[25]11市町別戸数'!$A:$G,6,FALSE),0)</f>
        <v>0</v>
      </c>
      <c r="H28" s="9">
        <f>IFERROR(VLOOKUP($B28,'[25]11市町別マンション戸数'!A:C,3,FALSE),0)</f>
        <v>0</v>
      </c>
    </row>
    <row r="29" spans="1:8" ht="16.3" customHeight="1">
      <c r="A29" s="17"/>
      <c r="B29" s="2" t="s">
        <v>32</v>
      </c>
      <c r="C29" s="9">
        <f>IFERROR(VLOOKUP($B29,'[25]11市町別戸数'!$A:$G,7,FALSE),0)</f>
        <v>1</v>
      </c>
      <c r="D29" s="9">
        <f>IFERROR(VLOOKUP($B29,'[25]11市町別戸数'!$A:$G,3,FALSE),0)</f>
        <v>1</v>
      </c>
      <c r="E29" s="9">
        <f>IFERROR(VLOOKUP($B29,'[25]11市町別戸数'!$A:$G,4,FALSE),0)</f>
        <v>0</v>
      </c>
      <c r="F29" s="9">
        <f>IFERROR(VLOOKUP($B29,'[25]11市町別戸数'!$A:$G,5,FALSE),0)</f>
        <v>0</v>
      </c>
      <c r="G29" s="9">
        <f>IFERROR(VLOOKUP($B29,'[25]11市町別戸数'!$A:$G,6,FALSE),0)</f>
        <v>0</v>
      </c>
      <c r="H29" s="9">
        <f>IFERROR(VLOOKUP($B29,'[25]11市町別マンション戸数'!A:C,3,FALSE),0)</f>
        <v>0</v>
      </c>
    </row>
    <row r="30" spans="1:8" ht="16.3" customHeight="1">
      <c r="A30" s="17"/>
      <c r="B30" s="2" t="s">
        <v>25</v>
      </c>
      <c r="C30" s="9">
        <f>IFERROR(VLOOKUP($B30,'[25]11市町別戸数'!$A:$G,7,FALSE),0)</f>
        <v>23</v>
      </c>
      <c r="D30" s="9">
        <f>IFERROR(VLOOKUP($B30,'[25]11市町別戸数'!$A:$G,3,FALSE),0)</f>
        <v>13</v>
      </c>
      <c r="E30" s="9">
        <f>IFERROR(VLOOKUP($B30,'[25]11市町別戸数'!$A:$G,4,FALSE),0)</f>
        <v>8</v>
      </c>
      <c r="F30" s="9">
        <f>IFERROR(VLOOKUP($B30,'[25]11市町別戸数'!$A:$G,5,FALSE),0)</f>
        <v>0</v>
      </c>
      <c r="G30" s="9">
        <f>IFERROR(VLOOKUP($B30,'[25]11市町別戸数'!$A:$G,6,FALSE),0)</f>
        <v>2</v>
      </c>
      <c r="H30" s="9">
        <f>IFERROR(VLOOKUP($B30,'[25]11市町別マンション戸数'!A:C,3,FALSE),0)</f>
        <v>0</v>
      </c>
    </row>
    <row r="31" spans="1:8" ht="16.3" customHeight="1">
      <c r="A31" s="17"/>
      <c r="B31" s="2" t="s">
        <v>18</v>
      </c>
      <c r="C31" s="9">
        <f>IFERROR(VLOOKUP($B31,'[25]11市町別戸数'!$A:$G,7,FALSE),0)</f>
        <v>27</v>
      </c>
      <c r="D31" s="9">
        <f>IFERROR(VLOOKUP($B31,'[25]11市町別戸数'!$A:$G,3,FALSE),0)</f>
        <v>10</v>
      </c>
      <c r="E31" s="9">
        <f>IFERROR(VLOOKUP($B31,'[25]11市町別戸数'!$A:$G,4,FALSE),0)</f>
        <v>16</v>
      </c>
      <c r="F31" s="9">
        <f>IFERROR(VLOOKUP($B31,'[25]11市町別戸数'!$A:$G,5,FALSE),0)</f>
        <v>0</v>
      </c>
      <c r="G31" s="9">
        <f>IFERROR(VLOOKUP($B31,'[25]11市町別戸数'!$A:$G,6,FALSE),0)</f>
        <v>1</v>
      </c>
      <c r="H31" s="9">
        <f>IFERROR(VLOOKUP($B31,'[25]11市町別マンション戸数'!A:C,3,FALSE),0)</f>
        <v>0</v>
      </c>
    </row>
    <row r="32" spans="1:8" ht="16.3" customHeight="1">
      <c r="A32" s="17"/>
      <c r="B32" s="2" t="s">
        <v>27</v>
      </c>
      <c r="C32" s="9">
        <f>IFERROR(VLOOKUP($B32,'[25]11市町別戸数'!$A:$G,7,FALSE),0)</f>
        <v>2</v>
      </c>
      <c r="D32" s="9">
        <f>IFERROR(VLOOKUP($B32,'[25]11市町別戸数'!$A:$G,3,FALSE),0)</f>
        <v>2</v>
      </c>
      <c r="E32" s="9">
        <f>IFERROR(VLOOKUP($B32,'[25]11市町別戸数'!$A:$G,4,FALSE),0)</f>
        <v>0</v>
      </c>
      <c r="F32" s="9">
        <f>IFERROR(VLOOKUP($B32,'[25]11市町別戸数'!$A:$G,5,FALSE),0)</f>
        <v>0</v>
      </c>
      <c r="G32" s="9">
        <f>IFERROR(VLOOKUP($B32,'[25]11市町別戸数'!$A:$G,6,FALSE),0)</f>
        <v>0</v>
      </c>
      <c r="H32" s="9">
        <f>IFERROR(VLOOKUP($B32,'[25]11市町別マンション戸数'!A:C,3,FALSE),0)</f>
        <v>0</v>
      </c>
    </row>
    <row r="33" spans="1:8" ht="16.3" customHeight="1">
      <c r="A33" s="17"/>
      <c r="B33" s="2" t="s">
        <v>16</v>
      </c>
      <c r="C33" s="9">
        <f>IFERROR(VLOOKUP($B33,'[25]11市町別戸数'!$A:$G,7,FALSE),0)</f>
        <v>1</v>
      </c>
      <c r="D33" s="9">
        <f>IFERROR(VLOOKUP($B33,'[25]11市町別戸数'!$A:$G,3,FALSE),0)</f>
        <v>1</v>
      </c>
      <c r="E33" s="9">
        <f>IFERROR(VLOOKUP($B33,'[25]11市町別戸数'!$A:$G,4,FALSE),0)</f>
        <v>0</v>
      </c>
      <c r="F33" s="9">
        <f>IFERROR(VLOOKUP($B33,'[25]11市町別戸数'!$A:$G,5,FALSE),0)</f>
        <v>0</v>
      </c>
      <c r="G33" s="9">
        <f>IFERROR(VLOOKUP($B33,'[25]11市町別戸数'!$A:$G,6,FALSE),0)</f>
        <v>0</v>
      </c>
      <c r="H33" s="9">
        <f>IFERROR(VLOOKUP($B33,'[25]11市町別マンション戸数'!A:C,3,FALSE),0)</f>
        <v>0</v>
      </c>
    </row>
    <row r="34" spans="1:8" ht="16.3" customHeight="1">
      <c r="A34" s="17"/>
      <c r="B34" s="3" t="s">
        <v>64</v>
      </c>
      <c r="C34" s="9">
        <f>IFERROR(VLOOKUP($B34,'[25]11市町別戸数'!$A:$G,7,FALSE),0)</f>
        <v>2</v>
      </c>
      <c r="D34" s="9">
        <f>IFERROR(VLOOKUP($B34,'[25]11市町別戸数'!$A:$G,3,FALSE),0)</f>
        <v>2</v>
      </c>
      <c r="E34" s="9">
        <f>IFERROR(VLOOKUP($B34,'[25]11市町別戸数'!$A:$G,4,FALSE),0)</f>
        <v>0</v>
      </c>
      <c r="F34" s="9">
        <f>IFERROR(VLOOKUP($B34,'[25]11市町別戸数'!$A:$G,5,FALSE),0)</f>
        <v>0</v>
      </c>
      <c r="G34" s="9">
        <f>IFERROR(VLOOKUP($B34,'[25]11市町別戸数'!$A:$G,6,FALSE),0)</f>
        <v>0</v>
      </c>
      <c r="H34" s="9">
        <f>IFERROR(VLOOKUP($B34,'[25]11市町別マンション戸数'!A:C,3,FALSE),0)</f>
        <v>0</v>
      </c>
    </row>
    <row r="35" spans="1:8" ht="16.3" customHeight="1">
      <c r="A35" s="17"/>
      <c r="B35" s="2" t="s">
        <v>62</v>
      </c>
      <c r="C35" s="9">
        <f>IFERROR(VLOOKUP($B35,'[25]11市町別戸数'!$A:$G,7,FALSE),0)</f>
        <v>1</v>
      </c>
      <c r="D35" s="9">
        <f>IFERROR(VLOOKUP($B35,'[25]11市町別戸数'!$A:$G,3,FALSE),0)</f>
        <v>1</v>
      </c>
      <c r="E35" s="9">
        <f>IFERROR(VLOOKUP($B35,'[25]11市町別戸数'!$A:$G,4,FALSE),0)</f>
        <v>0</v>
      </c>
      <c r="F35" s="9">
        <f>IFERROR(VLOOKUP($B35,'[25]11市町別戸数'!$A:$G,5,FALSE),0)</f>
        <v>0</v>
      </c>
      <c r="G35" s="9">
        <f>IFERROR(VLOOKUP($B35,'[25]11市町別戸数'!$A:$G,6,FALSE),0)</f>
        <v>0</v>
      </c>
      <c r="H35" s="9">
        <f>IFERROR(VLOOKUP($B35,'[25]11市町別マンション戸数'!A:C,3,FALSE),0)</f>
        <v>0</v>
      </c>
    </row>
    <row r="36" spans="1:8" ht="16.3" customHeight="1">
      <c r="A36" s="17"/>
      <c r="B36" s="2" t="s">
        <v>14</v>
      </c>
      <c r="C36" s="9">
        <f>IFERROR(VLOOKUP($B36,'[25]11市町別戸数'!$A:$G,7,FALSE),0)</f>
        <v>0</v>
      </c>
      <c r="D36" s="9">
        <f>IFERROR(VLOOKUP($B36,'[25]11市町別戸数'!$A:$G,3,FALSE),0)</f>
        <v>0</v>
      </c>
      <c r="E36" s="9">
        <f>IFERROR(VLOOKUP($B36,'[25]11市町別戸数'!$A:$G,4,FALSE),0)</f>
        <v>0</v>
      </c>
      <c r="F36" s="9">
        <f>IFERROR(VLOOKUP($B36,'[25]11市町別戸数'!$A:$G,5,FALSE),0)</f>
        <v>0</v>
      </c>
      <c r="G36" s="9">
        <f>IFERROR(VLOOKUP($B36,'[25]11市町別戸数'!$A:$G,6,FALSE),0)</f>
        <v>0</v>
      </c>
      <c r="H36" s="9">
        <f>IFERROR(VLOOKUP($B36,'[25]11市町別マンション戸数'!A:C,3,FALSE),0)</f>
        <v>0</v>
      </c>
    </row>
    <row r="37" spans="1:8" ht="16.3" customHeight="1">
      <c r="A37" s="17"/>
      <c r="B37" s="3" t="s">
        <v>33</v>
      </c>
      <c r="C37" s="9">
        <f>IFERROR(VLOOKUP($B37,'[25]11市町別戸数'!$A:$G,7,FALSE),0)</f>
        <v>0</v>
      </c>
      <c r="D37" s="9">
        <f>IFERROR(VLOOKUP($B37,'[25]11市町別戸数'!$A:$G,3,FALSE),0)</f>
        <v>0</v>
      </c>
      <c r="E37" s="9">
        <f>IFERROR(VLOOKUP($B37,'[25]11市町別戸数'!$A:$G,4,FALSE),0)</f>
        <v>0</v>
      </c>
      <c r="F37" s="9">
        <f>IFERROR(VLOOKUP($B37,'[25]11市町別戸数'!$A:$G,5,FALSE),0)</f>
        <v>0</v>
      </c>
      <c r="G37" s="9">
        <f>IFERROR(VLOOKUP($B37,'[25]11市町別戸数'!$A:$G,6,FALSE),0)</f>
        <v>0</v>
      </c>
      <c r="H37" s="9">
        <f>IFERROR(VLOOKUP($B37,'[25]11市町別マンション戸数'!A:C,3,FALSE),0)</f>
        <v>0</v>
      </c>
    </row>
    <row r="38" spans="1:8" ht="16.3" customHeight="1">
      <c r="A38" s="17"/>
      <c r="B38" s="2" t="s">
        <v>26</v>
      </c>
      <c r="C38" s="9">
        <f>IFERROR(VLOOKUP($B38,'[25]11市町別戸数'!$A:$G,7,FALSE),0)</f>
        <v>21</v>
      </c>
      <c r="D38" s="9">
        <f>IFERROR(VLOOKUP($B38,'[25]11市町別戸数'!$A:$G,3,FALSE),0)</f>
        <v>11</v>
      </c>
      <c r="E38" s="9">
        <f>IFERROR(VLOOKUP($B38,'[25]11市町別戸数'!$A:$G,4,FALSE),0)</f>
        <v>8</v>
      </c>
      <c r="F38" s="9">
        <f>IFERROR(VLOOKUP($B38,'[25]11市町別戸数'!$A:$G,5,FALSE),0)</f>
        <v>0</v>
      </c>
      <c r="G38" s="9">
        <f>IFERROR(VLOOKUP($B38,'[25]11市町別戸数'!$A:$G,6,FALSE),0)</f>
        <v>2</v>
      </c>
      <c r="H38" s="9">
        <f>IFERROR(VLOOKUP($B38,'[25]11市町別マンション戸数'!A:C,3,FALSE),0)</f>
        <v>0</v>
      </c>
    </row>
    <row r="39" spans="1:8" ht="16.3" customHeight="1">
      <c r="A39" s="17"/>
      <c r="B39" s="2" t="s">
        <v>54</v>
      </c>
      <c r="C39" s="9">
        <f>IFERROR(VLOOKUP($B39,'[25]11市町別戸数'!$A:$G,7,FALSE),0)</f>
        <v>21</v>
      </c>
      <c r="D39" s="9">
        <f>IFERROR(VLOOKUP($B39,'[25]11市町別戸数'!$A:$G,3,FALSE),0)</f>
        <v>8</v>
      </c>
      <c r="E39" s="9">
        <f>IFERROR(VLOOKUP($B39,'[25]11市町別戸数'!$A:$G,4,FALSE),0)</f>
        <v>0</v>
      </c>
      <c r="F39" s="9">
        <f>IFERROR(VLOOKUP($B39,'[25]11市町別戸数'!$A:$G,5,FALSE),0)</f>
        <v>0</v>
      </c>
      <c r="G39" s="9">
        <f>IFERROR(VLOOKUP($B39,'[25]11市町別戸数'!$A:$G,6,FALSE),0)</f>
        <v>13</v>
      </c>
      <c r="H39" s="9">
        <f>IFERROR(VLOOKUP($B39,'[25]11市町別マンション戸数'!A:C,3,FALSE),0)</f>
        <v>0</v>
      </c>
    </row>
    <row r="40" spans="1:8" ht="16.3" customHeight="1">
      <c r="A40" s="17"/>
      <c r="B40" s="2" t="s">
        <v>15</v>
      </c>
      <c r="C40" s="9">
        <f>IFERROR(VLOOKUP($B40,'[25]11市町別戸数'!$A:$G,7,FALSE),0)</f>
        <v>7</v>
      </c>
      <c r="D40" s="9">
        <f>IFERROR(VLOOKUP($B40,'[25]11市町別戸数'!$A:$G,3,FALSE),0)</f>
        <v>2</v>
      </c>
      <c r="E40" s="9">
        <f>IFERROR(VLOOKUP($B40,'[25]11市町別戸数'!$A:$G,4,FALSE),0)</f>
        <v>0</v>
      </c>
      <c r="F40" s="9">
        <f>IFERROR(VLOOKUP($B40,'[25]11市町別戸数'!$A:$G,5,FALSE),0)</f>
        <v>0</v>
      </c>
      <c r="G40" s="9">
        <f>IFERROR(VLOOKUP($B40,'[25]11市町別戸数'!$A:$G,6,FALSE),0)</f>
        <v>5</v>
      </c>
      <c r="H40" s="9">
        <f>IFERROR(VLOOKUP($B40,'[25]11市町別マンション戸数'!A:C,3,FALSE),0)</f>
        <v>0</v>
      </c>
    </row>
    <row r="41" spans="1:8" ht="16.3" customHeight="1">
      <c r="A41" s="17"/>
      <c r="B41" s="2" t="s">
        <v>3</v>
      </c>
      <c r="C41" s="9">
        <f>IFERROR(VLOOKUP($B41,'[25]11市町別戸数'!$A:$G,7,FALSE),0)</f>
        <v>8</v>
      </c>
      <c r="D41" s="9">
        <f>IFERROR(VLOOKUP($B41,'[25]11市町別戸数'!$A:$G,3,FALSE),0)</f>
        <v>4</v>
      </c>
      <c r="E41" s="9">
        <f>IFERROR(VLOOKUP($B41,'[25]11市町別戸数'!$A:$G,4,FALSE),0)</f>
        <v>0</v>
      </c>
      <c r="F41" s="9">
        <f>IFERROR(VLOOKUP($B41,'[25]11市町別戸数'!$A:$G,5,FALSE),0)</f>
        <v>0</v>
      </c>
      <c r="G41" s="9">
        <f>IFERROR(VLOOKUP($B41,'[25]11市町別戸数'!$A:$G,6,FALSE),0)</f>
        <v>4</v>
      </c>
      <c r="H41" s="9">
        <f>IFERROR(VLOOKUP($B41,'[25]11市町別マンション戸数'!A:C,3,FALSE),0)</f>
        <v>0</v>
      </c>
    </row>
    <row r="42" spans="1:8" ht="16.3" customHeight="1">
      <c r="A42" s="17"/>
      <c r="B42" s="2" t="s">
        <v>51</v>
      </c>
      <c r="C42" s="9">
        <f>IFERROR(VLOOKUP($B42,'[25]11市町別戸数'!$A:$G,7,FALSE),0)</f>
        <v>8</v>
      </c>
      <c r="D42" s="9">
        <f>IFERROR(VLOOKUP($B42,'[25]11市町別戸数'!$A:$G,3,FALSE),0)</f>
        <v>3</v>
      </c>
      <c r="E42" s="9">
        <f>IFERROR(VLOOKUP($B42,'[25]11市町別戸数'!$A:$G,4,FALSE),0)</f>
        <v>0</v>
      </c>
      <c r="F42" s="9">
        <f>IFERROR(VLOOKUP($B42,'[25]11市町別戸数'!$A:$G,5,FALSE),0)</f>
        <v>0</v>
      </c>
      <c r="G42" s="9">
        <f>IFERROR(VLOOKUP($B42,'[25]11市町別戸数'!$A:$G,6,FALSE),0)</f>
        <v>5</v>
      </c>
      <c r="H42" s="9">
        <f>IFERROR(VLOOKUP($B42,'[25]11市町別マンション戸数'!A:C,3,FALSE),0)</f>
        <v>0</v>
      </c>
    </row>
    <row r="43" spans="1:8" ht="16.3" customHeight="1">
      <c r="A43" s="17"/>
      <c r="B43" s="2" t="s">
        <v>1</v>
      </c>
      <c r="C43" s="9">
        <f>IFERROR(VLOOKUP($B43,'[25]11市町別戸数'!$A:$G,7,FALSE),0)</f>
        <v>2</v>
      </c>
      <c r="D43" s="9">
        <f>IFERROR(VLOOKUP($B43,'[25]11市町別戸数'!$A:$G,3,FALSE),0)</f>
        <v>2</v>
      </c>
      <c r="E43" s="9">
        <f>IFERROR(VLOOKUP($B43,'[25]11市町別戸数'!$A:$G,4,FALSE),0)</f>
        <v>0</v>
      </c>
      <c r="F43" s="9">
        <f>IFERROR(VLOOKUP($B43,'[25]11市町別戸数'!$A:$G,5,FALSE),0)</f>
        <v>0</v>
      </c>
      <c r="G43" s="9">
        <f>IFERROR(VLOOKUP($B43,'[25]11市町別戸数'!$A:$G,6,FALSE),0)</f>
        <v>0</v>
      </c>
      <c r="H43" s="9">
        <f>IFERROR(VLOOKUP($B43,'[25]11市町別マンション戸数'!A:C,3,FALSE),0)</f>
        <v>0</v>
      </c>
    </row>
    <row r="44" spans="1:8" ht="16.3" customHeight="1">
      <c r="A44" s="17"/>
      <c r="B44" s="4" t="s">
        <v>63</v>
      </c>
      <c r="C44" s="9">
        <f>IFERROR(VLOOKUP($B44,'[25]11市町別戸数'!$A:$G,7,FALSE),0)</f>
        <v>1</v>
      </c>
      <c r="D44" s="9">
        <f>IFERROR(VLOOKUP($B44,'[25]11市町別戸数'!$A:$G,3,FALSE),0)</f>
        <v>1</v>
      </c>
      <c r="E44" s="9">
        <f>IFERROR(VLOOKUP($B44,'[25]11市町別戸数'!$A:$G,4,FALSE),0)</f>
        <v>0</v>
      </c>
      <c r="F44" s="9">
        <f>IFERROR(VLOOKUP($B44,'[25]11市町別戸数'!$A:$G,5,FALSE),0)</f>
        <v>0</v>
      </c>
      <c r="G44" s="9">
        <f>IFERROR(VLOOKUP($B44,'[25]11市町別戸数'!$A:$G,6,FALSE),0)</f>
        <v>0</v>
      </c>
      <c r="H44" s="9">
        <f>IFERROR(VLOOKUP($B44,'[25]11市町別マンション戸数'!A:C,3,FALSE),0)</f>
        <v>0</v>
      </c>
    </row>
    <row r="45" spans="1:8" ht="16.3" customHeight="1">
      <c r="A45" s="17"/>
      <c r="B45" s="5" t="s">
        <v>20</v>
      </c>
      <c r="C45" s="9">
        <f t="shared" ref="C45:H45" si="2">SUM(C4:C44)-C7-C11</f>
        <v>1552</v>
      </c>
      <c r="D45" s="9">
        <f t="shared" si="2"/>
        <v>652</v>
      </c>
      <c r="E45" s="9">
        <f t="shared" si="2"/>
        <v>626</v>
      </c>
      <c r="F45" s="9">
        <f t="shared" si="2"/>
        <v>3</v>
      </c>
      <c r="G45" s="9">
        <f t="shared" si="2"/>
        <v>271</v>
      </c>
      <c r="H45" s="9">
        <f t="shared" si="2"/>
        <v>18</v>
      </c>
    </row>
    <row r="46" spans="1:8">
      <c r="A46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85" zoomScaleSheetLayoutView="85" workbookViewId="0">
      <selection activeCell="K12" sqref="K12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45352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IFERROR(VLOOKUP($B4,'[32]11市町別戸数'!$A:$G,7,FALSE),0)</f>
        <v>53</v>
      </c>
      <c r="D4" s="9">
        <f>IFERROR(VLOOKUP($B4,'[32]11市町別戸数'!$A:$G,3,FALSE),0)</f>
        <v>33</v>
      </c>
      <c r="E4" s="9">
        <f>IFERROR(VLOOKUP($B4,'[32]11市町別戸数'!$A:$G,4,FALSE),0)</f>
        <v>2</v>
      </c>
      <c r="F4" s="9">
        <f>IFERROR(VLOOKUP($B4,'[32]11市町別戸数'!$A:$G,5,FALSE),0)</f>
        <v>0</v>
      </c>
      <c r="G4" s="9">
        <f>IFERROR(VLOOKUP($B4,'[32]11市町別戸数'!$A:$G,6,FALSE),0)</f>
        <v>18</v>
      </c>
      <c r="H4" s="9">
        <f>IFERROR(VLOOKUP($B4,'[32]11市町別マンション戸数'!A:C,3,FALSE),0)</f>
        <v>0</v>
      </c>
    </row>
    <row r="5" spans="1:8">
      <c r="A5" s="17"/>
      <c r="B5" s="2" t="s">
        <v>12</v>
      </c>
      <c r="C5" s="9">
        <f>IFERROR(VLOOKUP($B5,'[32]11市町別戸数'!$A:$G,7,FALSE),0)</f>
        <v>99</v>
      </c>
      <c r="D5" s="9">
        <f>IFERROR(VLOOKUP($B5,'[32]11市町別戸数'!$A:$G,3,FALSE),0)</f>
        <v>35</v>
      </c>
      <c r="E5" s="9">
        <f>IFERROR(VLOOKUP($B5,'[32]11市町別戸数'!$A:$G,4,FALSE),0)</f>
        <v>53</v>
      </c>
      <c r="F5" s="9">
        <f>IFERROR(VLOOKUP($B5,'[32]11市町別戸数'!$A:$G,5,FALSE),0)</f>
        <v>0</v>
      </c>
      <c r="G5" s="9">
        <f>IFERROR(VLOOKUP($B5,'[32]11市町別戸数'!$A:$G,6,FALSE),0)</f>
        <v>11</v>
      </c>
      <c r="H5" s="9">
        <f>IFERROR(VLOOKUP($B5,'[32]11市町別マンション戸数'!A:C,3,FALSE),0)</f>
        <v>0</v>
      </c>
    </row>
    <row r="6" spans="1:8">
      <c r="A6" s="17"/>
      <c r="B6" s="2" t="s">
        <v>11</v>
      </c>
      <c r="C6" s="9">
        <f>IFERROR(VLOOKUP($B6,'[32]11市町別戸数'!$A:$G,7,FALSE),0)</f>
        <v>82</v>
      </c>
      <c r="D6" s="9">
        <f>IFERROR(VLOOKUP($B6,'[32]11市町別戸数'!$A:$G,3,FALSE),0)</f>
        <v>38</v>
      </c>
      <c r="E6" s="9">
        <f>IFERROR(VLOOKUP($B6,'[32]11市町別戸数'!$A:$G,4,FALSE),0)</f>
        <v>28</v>
      </c>
      <c r="F6" s="9">
        <f>IFERROR(VLOOKUP($B6,'[32]11市町別戸数'!$A:$G,5,FALSE),0)</f>
        <v>0</v>
      </c>
      <c r="G6" s="9">
        <f>IFERROR(VLOOKUP($B6,'[32]11市町別戸数'!$A:$G,6,FALSE),0)</f>
        <v>16</v>
      </c>
      <c r="H6" s="9">
        <f>IFERROR(VLOOKUP($B6,'[32]11市町別マンション戸数'!A:C,3,FALSE),0)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234</v>
      </c>
      <c r="D7" s="9">
        <f t="shared" si="0"/>
        <v>106</v>
      </c>
      <c r="E7" s="9">
        <f t="shared" si="0"/>
        <v>83</v>
      </c>
      <c r="F7" s="9">
        <f t="shared" si="0"/>
        <v>0</v>
      </c>
      <c r="G7" s="9">
        <f t="shared" si="0"/>
        <v>45</v>
      </c>
      <c r="H7" s="9">
        <f t="shared" si="0"/>
        <v>0</v>
      </c>
    </row>
    <row r="8" spans="1:8">
      <c r="A8" s="17"/>
      <c r="B8" s="2" t="s">
        <v>36</v>
      </c>
      <c r="C8" s="9">
        <f>IFERROR(VLOOKUP($B8,'[32]11市町別戸数'!$A:$G,7,FALSE),0)</f>
        <v>588</v>
      </c>
      <c r="D8" s="9">
        <f>IFERROR(VLOOKUP($B8,'[32]11市町別戸数'!$A:$G,3,FALSE),0)</f>
        <v>108</v>
      </c>
      <c r="E8" s="9">
        <f>IFERROR(VLOOKUP($B8,'[32]11市町別戸数'!$A:$G,4,FALSE),0)</f>
        <v>426</v>
      </c>
      <c r="F8" s="9">
        <f>IFERROR(VLOOKUP($B8,'[32]11市町別戸数'!$A:$G,5,FALSE),0)</f>
        <v>1</v>
      </c>
      <c r="G8" s="9">
        <f>IFERROR(VLOOKUP($B8,'[32]11市町別戸数'!$A:$G,6,FALSE),0)</f>
        <v>53</v>
      </c>
      <c r="H8" s="9">
        <f>IFERROR(VLOOKUP($B8,'[32]11市町別マンション戸数'!A:C,3,FALSE),0)</f>
        <v>9</v>
      </c>
    </row>
    <row r="9" spans="1:8">
      <c r="A9" s="17"/>
      <c r="B9" s="2" t="s">
        <v>29</v>
      </c>
      <c r="C9" s="9">
        <f>IFERROR(VLOOKUP($B9,'[32]11市町別戸数'!$A:$G,7,FALSE),0)</f>
        <v>42</v>
      </c>
      <c r="D9" s="9">
        <f>IFERROR(VLOOKUP($B9,'[32]11市町別戸数'!$A:$G,3,FALSE),0)</f>
        <v>27</v>
      </c>
      <c r="E9" s="9">
        <f>IFERROR(VLOOKUP($B9,'[32]11市町別戸数'!$A:$G,4,FALSE),0)</f>
        <v>0</v>
      </c>
      <c r="F9" s="9">
        <f>IFERROR(VLOOKUP($B9,'[32]11市町別戸数'!$A:$G,5,FALSE),0)</f>
        <v>0</v>
      </c>
      <c r="G9" s="9">
        <f>IFERROR(VLOOKUP($B9,'[32]11市町別戸数'!$A:$G,6,FALSE),0)</f>
        <v>15</v>
      </c>
      <c r="H9" s="9">
        <f>IFERROR(VLOOKUP($B9,'[32]11市町別マンション戸数'!A:C,3,FALSE),0)</f>
        <v>0</v>
      </c>
    </row>
    <row r="10" spans="1:8">
      <c r="A10" s="17"/>
      <c r="B10" s="2" t="s">
        <v>68</v>
      </c>
      <c r="C10" s="9">
        <f>IFERROR(VLOOKUP($B10,'[32]11市町別戸数'!$A:$G,7,FALSE),0)</f>
        <v>1</v>
      </c>
      <c r="D10" s="9">
        <f>IFERROR(VLOOKUP($B10,'[32]11市町別戸数'!$A:$G,3,FALSE),0)</f>
        <v>1</v>
      </c>
      <c r="E10" s="9">
        <f>IFERROR(VLOOKUP($B10,'[32]11市町別戸数'!$A:$G,4,FALSE),0)</f>
        <v>0</v>
      </c>
      <c r="F10" s="9">
        <f>IFERROR(VLOOKUP($B10,'[32]11市町別戸数'!$A:$G,5,FALSE),0)</f>
        <v>0</v>
      </c>
      <c r="G10" s="9">
        <f>IFERROR(VLOOKUP($B10,'[32]11市町別戸数'!$A:$G,6,FALSE),0)</f>
        <v>0</v>
      </c>
      <c r="H10" s="9">
        <f>IFERROR(VLOOKUP($B10,'[32]11市町別マンション戸数'!A:C,3,FALSE),0)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631</v>
      </c>
      <c r="D11" s="9">
        <f t="shared" si="1"/>
        <v>136</v>
      </c>
      <c r="E11" s="9">
        <f t="shared" si="1"/>
        <v>426</v>
      </c>
      <c r="F11" s="9">
        <f t="shared" si="1"/>
        <v>1</v>
      </c>
      <c r="G11" s="9">
        <f t="shared" si="1"/>
        <v>68</v>
      </c>
      <c r="H11" s="9">
        <f t="shared" si="1"/>
        <v>9</v>
      </c>
    </row>
    <row r="12" spans="1:8">
      <c r="A12" s="17"/>
      <c r="B12" s="2" t="s">
        <v>9</v>
      </c>
      <c r="C12" s="9">
        <f>IFERROR(VLOOKUP($B12,'[32]11市町別戸数'!$A:$G,7,FALSE),0)</f>
        <v>50</v>
      </c>
      <c r="D12" s="9">
        <f>IFERROR(VLOOKUP($B12,'[32]11市町別戸数'!$A:$G,3,FALSE),0)</f>
        <v>13</v>
      </c>
      <c r="E12" s="9">
        <f>IFERROR(VLOOKUP($B12,'[32]11市町別戸数'!$A:$G,4,FALSE),0)</f>
        <v>30</v>
      </c>
      <c r="F12" s="9">
        <f>IFERROR(VLOOKUP($B12,'[32]11市町別戸数'!$A:$G,5,FALSE),0)</f>
        <v>0</v>
      </c>
      <c r="G12" s="9">
        <f>IFERROR(VLOOKUP($B12,'[32]11市町別戸数'!$A:$G,6,FALSE),0)</f>
        <v>7</v>
      </c>
      <c r="H12" s="9">
        <f>IFERROR(VLOOKUP($B12,'[32]11市町別マンション戸数'!A:C,3,FALSE),0)</f>
        <v>0</v>
      </c>
    </row>
    <row r="13" spans="1:8">
      <c r="A13" s="17"/>
      <c r="B13" s="2" t="s">
        <v>23</v>
      </c>
      <c r="C13" s="9">
        <f>IFERROR(VLOOKUP($B13,'[32]11市町別戸数'!$A:$G,7,FALSE),0)</f>
        <v>1</v>
      </c>
      <c r="D13" s="9">
        <f>IFERROR(VLOOKUP($B13,'[32]11市町別戸数'!$A:$G,3,FALSE),0)</f>
        <v>1</v>
      </c>
      <c r="E13" s="9">
        <f>IFERROR(VLOOKUP($B13,'[32]11市町別戸数'!$A:$G,4,FALSE),0)</f>
        <v>0</v>
      </c>
      <c r="F13" s="9">
        <f>IFERROR(VLOOKUP($B13,'[32]11市町別戸数'!$A:$G,5,FALSE),0)</f>
        <v>0</v>
      </c>
      <c r="G13" s="9">
        <f>IFERROR(VLOOKUP($B13,'[32]11市町別戸数'!$A:$G,6,FALSE),0)</f>
        <v>0</v>
      </c>
      <c r="H13" s="9">
        <f>IFERROR(VLOOKUP($B13,'[32]11市町別マンション戸数'!A:C,3,FALSE),0)</f>
        <v>0</v>
      </c>
    </row>
    <row r="14" spans="1:8">
      <c r="A14" s="17"/>
      <c r="B14" s="2" t="s">
        <v>48</v>
      </c>
      <c r="C14" s="9">
        <f>IFERROR(VLOOKUP($B14,'[32]11市町別戸数'!$A:$G,7,FALSE),0)</f>
        <v>41</v>
      </c>
      <c r="D14" s="9">
        <f>IFERROR(VLOOKUP($B14,'[32]11市町別戸数'!$A:$G,3,FALSE),0)</f>
        <v>14</v>
      </c>
      <c r="E14" s="9">
        <f>IFERROR(VLOOKUP($B14,'[32]11市町別戸数'!$A:$G,4,FALSE),0)</f>
        <v>15</v>
      </c>
      <c r="F14" s="9">
        <f>IFERROR(VLOOKUP($B14,'[32]11市町別戸数'!$A:$G,5,FALSE),0)</f>
        <v>0</v>
      </c>
      <c r="G14" s="9">
        <f>IFERROR(VLOOKUP($B14,'[32]11市町別戸数'!$A:$G,6,FALSE),0)</f>
        <v>12</v>
      </c>
      <c r="H14" s="9">
        <f>IFERROR(VLOOKUP($B14,'[32]11市町別マンション戸数'!A:C,3,FALSE),0)</f>
        <v>0</v>
      </c>
    </row>
    <row r="15" spans="1:8">
      <c r="A15" s="17"/>
      <c r="B15" s="2" t="s">
        <v>52</v>
      </c>
      <c r="C15" s="9">
        <f>IFERROR(VLOOKUP($B15,'[32]11市町別戸数'!$A:$G,7,FALSE),0)</f>
        <v>40</v>
      </c>
      <c r="D15" s="9">
        <f>IFERROR(VLOOKUP($B15,'[32]11市町別戸数'!$A:$G,3,FALSE),0)</f>
        <v>20</v>
      </c>
      <c r="E15" s="9">
        <f>IFERROR(VLOOKUP($B15,'[32]11市町別戸数'!$A:$G,4,FALSE),0)</f>
        <v>14</v>
      </c>
      <c r="F15" s="9">
        <f>IFERROR(VLOOKUP($B15,'[32]11市町別戸数'!$A:$G,5,FALSE),0)</f>
        <v>0</v>
      </c>
      <c r="G15" s="9">
        <f>IFERROR(VLOOKUP($B15,'[32]11市町別戸数'!$A:$G,6,FALSE),0)</f>
        <v>6</v>
      </c>
      <c r="H15" s="9">
        <f>IFERROR(VLOOKUP($B15,'[32]11市町別マンション戸数'!A:C,3,FALSE),0)</f>
        <v>0</v>
      </c>
    </row>
    <row r="16" spans="1:8">
      <c r="A16" s="17"/>
      <c r="B16" s="2" t="s">
        <v>56</v>
      </c>
      <c r="C16" s="9">
        <f>IFERROR(VLOOKUP($B16,'[32]11市町別戸数'!$A:$G,7,FALSE),0)</f>
        <v>9</v>
      </c>
      <c r="D16" s="9">
        <f>IFERROR(VLOOKUP($B16,'[32]11市町別戸数'!$A:$G,3,FALSE),0)</f>
        <v>7</v>
      </c>
      <c r="E16" s="9">
        <f>IFERROR(VLOOKUP($B16,'[32]11市町別戸数'!$A:$G,4,FALSE),0)</f>
        <v>0</v>
      </c>
      <c r="F16" s="9">
        <f>IFERROR(VLOOKUP($B16,'[32]11市町別戸数'!$A:$G,5,FALSE),0)</f>
        <v>1</v>
      </c>
      <c r="G16" s="9">
        <f>IFERROR(VLOOKUP($B16,'[32]11市町別戸数'!$A:$G,6,FALSE),0)</f>
        <v>1</v>
      </c>
      <c r="H16" s="9">
        <f>IFERROR(VLOOKUP($B16,'[32]11市町別マンション戸数'!A:C,3,FALSE),0)</f>
        <v>0</v>
      </c>
    </row>
    <row r="17" spans="1:8">
      <c r="A17" s="17"/>
      <c r="B17" s="2" t="s">
        <v>58</v>
      </c>
      <c r="C17" s="9">
        <f>IFERROR(VLOOKUP($B17,'[32]11市町別戸数'!$A:$G,7,FALSE),0)</f>
        <v>16</v>
      </c>
      <c r="D17" s="9">
        <f>IFERROR(VLOOKUP($B17,'[32]11市町別戸数'!$A:$G,3,FALSE),0)</f>
        <v>13</v>
      </c>
      <c r="E17" s="9">
        <f>IFERROR(VLOOKUP($B17,'[32]11市町別戸数'!$A:$G,4,FALSE),0)</f>
        <v>0</v>
      </c>
      <c r="F17" s="9">
        <f>IFERROR(VLOOKUP($B17,'[32]11市町別戸数'!$A:$G,5,FALSE),0)</f>
        <v>0</v>
      </c>
      <c r="G17" s="9">
        <f>IFERROR(VLOOKUP($B17,'[32]11市町別戸数'!$A:$G,6,FALSE),0)</f>
        <v>3</v>
      </c>
      <c r="H17" s="9">
        <f>IFERROR(VLOOKUP($B17,'[32]11市町別マンション戸数'!A:C,3,FALSE),0)</f>
        <v>0</v>
      </c>
    </row>
    <row r="18" spans="1:8">
      <c r="A18" s="17"/>
      <c r="B18" s="2" t="s">
        <v>13</v>
      </c>
      <c r="C18" s="9">
        <f>IFERROR(VLOOKUP($B18,'[32]11市町別戸数'!$A:$G,7,FALSE),0)</f>
        <v>85</v>
      </c>
      <c r="D18" s="9">
        <f>IFERROR(VLOOKUP($B18,'[32]11市町別戸数'!$A:$G,3,FALSE),0)</f>
        <v>44</v>
      </c>
      <c r="E18" s="9">
        <f>IFERROR(VLOOKUP($B18,'[32]11市町別戸数'!$A:$G,4,FALSE),0)</f>
        <v>28</v>
      </c>
      <c r="F18" s="9">
        <f>IFERROR(VLOOKUP($B18,'[32]11市町別戸数'!$A:$G,5,FALSE),0)</f>
        <v>0</v>
      </c>
      <c r="G18" s="9">
        <f>IFERROR(VLOOKUP($B18,'[32]11市町別戸数'!$A:$G,6,FALSE),0)</f>
        <v>13</v>
      </c>
      <c r="H18" s="9">
        <f>IFERROR(VLOOKUP($B18,'[32]11市町別マンション戸数'!A:C,3,FALSE),0)</f>
        <v>0</v>
      </c>
    </row>
    <row r="19" spans="1:8">
      <c r="A19" s="17"/>
      <c r="B19" s="2" t="s">
        <v>47</v>
      </c>
      <c r="C19" s="9">
        <f>IFERROR(VLOOKUP($B19,'[32]11市町別戸数'!$A:$G,7,FALSE),0)</f>
        <v>80</v>
      </c>
      <c r="D19" s="9">
        <f>IFERROR(VLOOKUP($B19,'[32]11市町別戸数'!$A:$G,3,FALSE),0)</f>
        <v>34</v>
      </c>
      <c r="E19" s="9">
        <f>IFERROR(VLOOKUP($B19,'[32]11市町別戸数'!$A:$G,4,FALSE),0)</f>
        <v>36</v>
      </c>
      <c r="F19" s="9">
        <f>IFERROR(VLOOKUP($B19,'[32]11市町別戸数'!$A:$G,5,FALSE),0)</f>
        <v>0</v>
      </c>
      <c r="G19" s="9">
        <f>IFERROR(VLOOKUP($B19,'[32]11市町別戸数'!$A:$G,6,FALSE),0)</f>
        <v>10</v>
      </c>
      <c r="H19" s="9">
        <f>IFERROR(VLOOKUP($B19,'[32]11市町別マンション戸数'!A:C,3,FALSE),0)</f>
        <v>0</v>
      </c>
    </row>
    <row r="20" spans="1:8">
      <c r="A20" s="17"/>
      <c r="B20" s="2" t="s">
        <v>28</v>
      </c>
      <c r="C20" s="9">
        <f>IFERROR(VLOOKUP($B20,'[32]11市町別戸数'!$A:$G,7,FALSE),0)</f>
        <v>36</v>
      </c>
      <c r="D20" s="9">
        <f>IFERROR(VLOOKUP($B20,'[32]11市町別戸数'!$A:$G,3,FALSE),0)</f>
        <v>24</v>
      </c>
      <c r="E20" s="9">
        <f>IFERROR(VLOOKUP($B20,'[32]11市町別戸数'!$A:$G,4,FALSE),0)</f>
        <v>8</v>
      </c>
      <c r="F20" s="9">
        <f>IFERROR(VLOOKUP($B20,'[32]11市町別戸数'!$A:$G,5,FALSE),0)</f>
        <v>0</v>
      </c>
      <c r="G20" s="9">
        <f>IFERROR(VLOOKUP($B20,'[32]11市町別戸数'!$A:$G,6,FALSE),0)</f>
        <v>4</v>
      </c>
      <c r="H20" s="9">
        <f>IFERROR(VLOOKUP($B20,'[32]11市町別マンション戸数'!A:C,3,FALSE),0)</f>
        <v>0</v>
      </c>
    </row>
    <row r="21" spans="1:8">
      <c r="A21" s="17"/>
      <c r="B21" s="2" t="s">
        <v>2</v>
      </c>
      <c r="C21" s="9">
        <f>IFERROR(VLOOKUP($B21,'[32]11市町別戸数'!$A:$G,7,FALSE),0)</f>
        <v>48</v>
      </c>
      <c r="D21" s="9">
        <f>IFERROR(VLOOKUP($B21,'[32]11市町別戸数'!$A:$G,3,FALSE),0)</f>
        <v>31</v>
      </c>
      <c r="E21" s="9">
        <f>IFERROR(VLOOKUP($B21,'[32]11市町別戸数'!$A:$G,4,FALSE),0)</f>
        <v>8</v>
      </c>
      <c r="F21" s="9">
        <f>IFERROR(VLOOKUP($B21,'[32]11市町別戸数'!$A:$G,5,FALSE),0)</f>
        <v>0</v>
      </c>
      <c r="G21" s="9">
        <f>IFERROR(VLOOKUP($B21,'[32]11市町別戸数'!$A:$G,6,FALSE),0)</f>
        <v>9</v>
      </c>
      <c r="H21" s="9">
        <f>IFERROR(VLOOKUP($B21,'[32]11市町別マンション戸数'!A:C,3,FALSE),0)</f>
        <v>0</v>
      </c>
    </row>
    <row r="22" spans="1:8">
      <c r="A22" s="17"/>
      <c r="B22" s="2" t="s">
        <v>49</v>
      </c>
      <c r="C22" s="9">
        <f>IFERROR(VLOOKUP($B22,'[32]11市町別戸数'!$A:$G,7,FALSE),0)</f>
        <v>54</v>
      </c>
      <c r="D22" s="9">
        <f>IFERROR(VLOOKUP($B22,'[32]11市町別戸数'!$A:$G,3,FALSE),0)</f>
        <v>24</v>
      </c>
      <c r="E22" s="9">
        <f>IFERROR(VLOOKUP($B22,'[32]11市町別戸数'!$A:$G,4,FALSE),0)</f>
        <v>24</v>
      </c>
      <c r="F22" s="9">
        <f>IFERROR(VLOOKUP($B22,'[32]11市町別戸数'!$A:$G,5,FALSE),0)</f>
        <v>0</v>
      </c>
      <c r="G22" s="9">
        <f>IFERROR(VLOOKUP($B22,'[32]11市町別戸数'!$A:$G,6,FALSE),0)</f>
        <v>6</v>
      </c>
      <c r="H22" s="9">
        <f>IFERROR(VLOOKUP($B22,'[32]11市町別マンション戸数'!A:C,3,FALSE),0)</f>
        <v>0</v>
      </c>
    </row>
    <row r="23" spans="1:8">
      <c r="A23" s="17"/>
      <c r="B23" s="2" t="s">
        <v>59</v>
      </c>
      <c r="C23" s="9">
        <f>IFERROR(VLOOKUP($B23,'[32]11市町別戸数'!$A:$G,7,FALSE),0)</f>
        <v>87</v>
      </c>
      <c r="D23" s="9">
        <f>IFERROR(VLOOKUP($B23,'[32]11市町別戸数'!$A:$G,3,FALSE),0)</f>
        <v>17</v>
      </c>
      <c r="E23" s="9">
        <f>IFERROR(VLOOKUP($B23,'[32]11市町別戸数'!$A:$G,4,FALSE),0)</f>
        <v>44</v>
      </c>
      <c r="F23" s="9">
        <f>IFERROR(VLOOKUP($B23,'[32]11市町別戸数'!$A:$G,5,FALSE),0)</f>
        <v>0</v>
      </c>
      <c r="G23" s="9">
        <f>IFERROR(VLOOKUP($B23,'[32]11市町別戸数'!$A:$G,6,FALSE),0)</f>
        <v>26</v>
      </c>
      <c r="H23" s="9">
        <f>IFERROR(VLOOKUP($B23,'[32]11市町別マンション戸数'!A:C,3,FALSE),0)</f>
        <v>0</v>
      </c>
    </row>
    <row r="24" spans="1:8">
      <c r="A24" s="17"/>
      <c r="B24" s="2" t="s">
        <v>24</v>
      </c>
      <c r="C24" s="9">
        <f>IFERROR(VLOOKUP($B24,'[32]11市町別戸数'!$A:$G,7,FALSE),0)</f>
        <v>34</v>
      </c>
      <c r="D24" s="9">
        <f>IFERROR(VLOOKUP($B24,'[32]11市町別戸数'!$A:$G,3,FALSE),0)</f>
        <v>19</v>
      </c>
      <c r="E24" s="9">
        <f>IFERROR(VLOOKUP($B24,'[32]11市町別戸数'!$A:$G,4,FALSE),0)</f>
        <v>12</v>
      </c>
      <c r="F24" s="9">
        <f>IFERROR(VLOOKUP($B24,'[32]11市町別戸数'!$A:$G,5,FALSE),0)</f>
        <v>0</v>
      </c>
      <c r="G24" s="9">
        <f>IFERROR(VLOOKUP($B24,'[32]11市町別戸数'!$A:$G,6,FALSE),0)</f>
        <v>3</v>
      </c>
      <c r="H24" s="9">
        <f>IFERROR(VLOOKUP($B24,'[32]11市町別マンション戸数'!A:C,3,FALSE),0)</f>
        <v>0</v>
      </c>
    </row>
    <row r="25" spans="1:8">
      <c r="A25" s="17"/>
      <c r="B25" s="2" t="s">
        <v>53</v>
      </c>
      <c r="C25" s="9">
        <f>IFERROR(VLOOKUP($B25,'[32]11市町別戸数'!$A:$G,7,FALSE),0)</f>
        <v>2</v>
      </c>
      <c r="D25" s="9">
        <f>IFERROR(VLOOKUP($B25,'[32]11市町別戸数'!$A:$G,3,FALSE),0)</f>
        <v>2</v>
      </c>
      <c r="E25" s="9">
        <f>IFERROR(VLOOKUP($B25,'[32]11市町別戸数'!$A:$G,4,FALSE),0)</f>
        <v>0</v>
      </c>
      <c r="F25" s="9">
        <f>IFERROR(VLOOKUP($B25,'[32]11市町別戸数'!$A:$G,5,FALSE),0)</f>
        <v>0</v>
      </c>
      <c r="G25" s="9">
        <f>IFERROR(VLOOKUP($B25,'[32]11市町別戸数'!$A:$G,6,FALSE),0)</f>
        <v>0</v>
      </c>
      <c r="H25" s="9">
        <f>IFERROR(VLOOKUP($B25,'[32]11市町別マンション戸数'!A:C,3,FALSE),0)</f>
        <v>0</v>
      </c>
    </row>
    <row r="26" spans="1:8">
      <c r="A26" s="17"/>
      <c r="B26" s="2" t="s">
        <v>40</v>
      </c>
      <c r="C26" s="9">
        <f>IFERROR(VLOOKUP($B26,'[32]11市町別戸数'!$A:$G,7,FALSE),0)</f>
        <v>8</v>
      </c>
      <c r="D26" s="9">
        <f>IFERROR(VLOOKUP($B26,'[32]11市町別戸数'!$A:$G,3,FALSE),0)</f>
        <v>8</v>
      </c>
      <c r="E26" s="9">
        <f>IFERROR(VLOOKUP($B26,'[32]11市町別戸数'!$A:$G,4,FALSE),0)</f>
        <v>0</v>
      </c>
      <c r="F26" s="9">
        <f>IFERROR(VLOOKUP($B26,'[32]11市町別戸数'!$A:$G,5,FALSE),0)</f>
        <v>0</v>
      </c>
      <c r="G26" s="9">
        <f>IFERROR(VLOOKUP($B26,'[32]11市町別戸数'!$A:$G,6,FALSE),0)</f>
        <v>0</v>
      </c>
      <c r="H26" s="9">
        <f>IFERROR(VLOOKUP($B26,'[32]11市町別マンション戸数'!A:C,3,FALSE),0)</f>
        <v>0</v>
      </c>
    </row>
    <row r="27" spans="1:8">
      <c r="A27" s="17"/>
      <c r="B27" s="2" t="s">
        <v>0</v>
      </c>
      <c r="C27" s="9">
        <f>IFERROR(VLOOKUP($B27,'[32]11市町別戸数'!$A:$G,7,FALSE),0)</f>
        <v>31</v>
      </c>
      <c r="D27" s="9">
        <f>IFERROR(VLOOKUP($B27,'[32]11市町別戸数'!$A:$G,3,FALSE),0)</f>
        <v>5</v>
      </c>
      <c r="E27" s="9">
        <f>IFERROR(VLOOKUP($B27,'[32]11市町別戸数'!$A:$G,4,FALSE),0)</f>
        <v>22</v>
      </c>
      <c r="F27" s="9">
        <f>IFERROR(VLOOKUP($B27,'[32]11市町別戸数'!$A:$G,5,FALSE),0)</f>
        <v>0</v>
      </c>
      <c r="G27" s="9">
        <f>IFERROR(VLOOKUP($B27,'[32]11市町別戸数'!$A:$G,6,FALSE),0)</f>
        <v>4</v>
      </c>
      <c r="H27" s="9">
        <f>IFERROR(VLOOKUP($B27,'[32]11市町別マンション戸数'!A:C,3,FALSE),0)</f>
        <v>0</v>
      </c>
    </row>
    <row r="28" spans="1:8">
      <c r="A28" s="17"/>
      <c r="B28" s="2" t="s">
        <v>55</v>
      </c>
      <c r="C28" s="9">
        <f>IFERROR(VLOOKUP($B28,'[32]11市町別戸数'!$A:$G,7,FALSE),0)</f>
        <v>2</v>
      </c>
      <c r="D28" s="9">
        <f>IFERROR(VLOOKUP($B28,'[32]11市町別戸数'!$A:$G,3,FALSE),0)</f>
        <v>2</v>
      </c>
      <c r="E28" s="9">
        <f>IFERROR(VLOOKUP($B28,'[32]11市町別戸数'!$A:$G,4,FALSE),0)</f>
        <v>0</v>
      </c>
      <c r="F28" s="9">
        <f>IFERROR(VLOOKUP($B28,'[32]11市町別戸数'!$A:$G,5,FALSE),0)</f>
        <v>0</v>
      </c>
      <c r="G28" s="9">
        <f>IFERROR(VLOOKUP($B28,'[32]11市町別戸数'!$A:$G,6,FALSE),0)</f>
        <v>0</v>
      </c>
      <c r="H28" s="9">
        <f>IFERROR(VLOOKUP($B28,'[32]11市町別マンション戸数'!A:C,3,FALSE),0)</f>
        <v>0</v>
      </c>
    </row>
    <row r="29" spans="1:8">
      <c r="A29" s="17"/>
      <c r="B29" s="2" t="s">
        <v>32</v>
      </c>
      <c r="C29" s="9">
        <f>IFERROR(VLOOKUP($B29,'[32]11市町別戸数'!$A:$G,7,FALSE),0)</f>
        <v>1</v>
      </c>
      <c r="D29" s="9">
        <f>IFERROR(VLOOKUP($B29,'[32]11市町別戸数'!$A:$G,3,FALSE),0)</f>
        <v>1</v>
      </c>
      <c r="E29" s="9">
        <f>IFERROR(VLOOKUP($B29,'[32]11市町別戸数'!$A:$G,4,FALSE),0)</f>
        <v>0</v>
      </c>
      <c r="F29" s="9">
        <f>IFERROR(VLOOKUP($B29,'[32]11市町別戸数'!$A:$G,5,FALSE),0)</f>
        <v>0</v>
      </c>
      <c r="G29" s="9">
        <f>IFERROR(VLOOKUP($B29,'[32]11市町別戸数'!$A:$G,6,FALSE),0)</f>
        <v>0</v>
      </c>
      <c r="H29" s="9">
        <f>IFERROR(VLOOKUP($B29,'[32]11市町別マンション戸数'!A:C,3,FALSE),0)</f>
        <v>0</v>
      </c>
    </row>
    <row r="30" spans="1:8">
      <c r="A30" s="17"/>
      <c r="B30" s="2" t="s">
        <v>25</v>
      </c>
      <c r="C30" s="9">
        <f>IFERROR(VLOOKUP($B30,'[32]11市町別戸数'!$A:$G,7,FALSE),0)</f>
        <v>12</v>
      </c>
      <c r="D30" s="9">
        <f>IFERROR(VLOOKUP($B30,'[32]11市町別戸数'!$A:$G,3,FALSE),0)</f>
        <v>8</v>
      </c>
      <c r="E30" s="9">
        <f>IFERROR(VLOOKUP($B30,'[32]11市町別戸数'!$A:$G,4,FALSE),0)</f>
        <v>0</v>
      </c>
      <c r="F30" s="9">
        <f>IFERROR(VLOOKUP($B30,'[32]11市町別戸数'!$A:$G,5,FALSE),0)</f>
        <v>0</v>
      </c>
      <c r="G30" s="9">
        <f>IFERROR(VLOOKUP($B30,'[32]11市町別戸数'!$A:$G,6,FALSE),0)</f>
        <v>4</v>
      </c>
      <c r="H30" s="9">
        <f>IFERROR(VLOOKUP($B30,'[32]11市町別マンション戸数'!A:C,3,FALSE),0)</f>
        <v>0</v>
      </c>
    </row>
    <row r="31" spans="1:8">
      <c r="A31" s="17"/>
      <c r="B31" s="2" t="s">
        <v>18</v>
      </c>
      <c r="C31" s="9">
        <f>IFERROR(VLOOKUP($B31,'[32]11市町別戸数'!$A:$G,7,FALSE),0)</f>
        <v>5</v>
      </c>
      <c r="D31" s="9">
        <f>IFERROR(VLOOKUP($B31,'[32]11市町別戸数'!$A:$G,3,FALSE),0)</f>
        <v>4</v>
      </c>
      <c r="E31" s="9">
        <f>IFERROR(VLOOKUP($B31,'[32]11市町別戸数'!$A:$G,4,FALSE),0)</f>
        <v>0</v>
      </c>
      <c r="F31" s="9">
        <f>IFERROR(VLOOKUP($B31,'[32]11市町別戸数'!$A:$G,5,FALSE),0)</f>
        <v>0</v>
      </c>
      <c r="G31" s="9">
        <f>IFERROR(VLOOKUP($B31,'[32]11市町別戸数'!$A:$G,6,FALSE),0)</f>
        <v>1</v>
      </c>
      <c r="H31" s="9">
        <f>IFERROR(VLOOKUP($B31,'[32]11市町別マンション戸数'!A:C,3,FALSE),0)</f>
        <v>0</v>
      </c>
    </row>
    <row r="32" spans="1:8">
      <c r="A32" s="17"/>
      <c r="B32" s="2" t="s">
        <v>27</v>
      </c>
      <c r="C32" s="9">
        <f>IFERROR(VLOOKUP($B32,'[32]11市町別戸数'!$A:$G,7,FALSE),0)</f>
        <v>9</v>
      </c>
      <c r="D32" s="9">
        <f>IFERROR(VLOOKUP($B32,'[32]11市町別戸数'!$A:$G,3,FALSE),0)</f>
        <v>9</v>
      </c>
      <c r="E32" s="9">
        <f>IFERROR(VLOOKUP($B32,'[32]11市町別戸数'!$A:$G,4,FALSE),0)</f>
        <v>0</v>
      </c>
      <c r="F32" s="9">
        <f>IFERROR(VLOOKUP($B32,'[32]11市町別戸数'!$A:$G,5,FALSE),0)</f>
        <v>0</v>
      </c>
      <c r="G32" s="9">
        <f>IFERROR(VLOOKUP($B32,'[32]11市町別戸数'!$A:$G,6,FALSE),0)</f>
        <v>0</v>
      </c>
      <c r="H32" s="9">
        <f>IFERROR(VLOOKUP($B32,'[32]11市町別マンション戸数'!A:C,3,FALSE),0)</f>
        <v>0</v>
      </c>
    </row>
    <row r="33" spans="1:8">
      <c r="A33" s="17"/>
      <c r="B33" s="2" t="s">
        <v>16</v>
      </c>
      <c r="C33" s="9">
        <f>IFERROR(VLOOKUP($B33,'[32]11市町別戸数'!$A:$G,7,FALSE),0)</f>
        <v>2</v>
      </c>
      <c r="D33" s="9">
        <f>IFERROR(VLOOKUP($B33,'[32]11市町別戸数'!$A:$G,3,FALSE),0)</f>
        <v>2</v>
      </c>
      <c r="E33" s="9">
        <f>IFERROR(VLOOKUP($B33,'[32]11市町別戸数'!$A:$G,4,FALSE),0)</f>
        <v>0</v>
      </c>
      <c r="F33" s="9">
        <f>IFERROR(VLOOKUP($B33,'[32]11市町別戸数'!$A:$G,5,FALSE),0)</f>
        <v>0</v>
      </c>
      <c r="G33" s="9">
        <f>IFERROR(VLOOKUP($B33,'[32]11市町別戸数'!$A:$G,6,FALSE),0)</f>
        <v>0</v>
      </c>
      <c r="H33" s="9">
        <f>IFERROR(VLOOKUP($B33,'[32]11市町別マンション戸数'!A:C,3,FALSE),0)</f>
        <v>0</v>
      </c>
    </row>
    <row r="34" spans="1:8">
      <c r="A34" s="17"/>
      <c r="B34" s="3" t="s">
        <v>64</v>
      </c>
      <c r="C34" s="9">
        <f>IFERROR(VLOOKUP($B34,'[32]11市町別戸数'!$A:$G,7,FALSE),0)</f>
        <v>1</v>
      </c>
      <c r="D34" s="9">
        <f>IFERROR(VLOOKUP($B34,'[32]11市町別戸数'!$A:$G,3,FALSE),0)</f>
        <v>1</v>
      </c>
      <c r="E34" s="9">
        <f>IFERROR(VLOOKUP($B34,'[32]11市町別戸数'!$A:$G,4,FALSE),0)</f>
        <v>0</v>
      </c>
      <c r="F34" s="9">
        <f>IFERROR(VLOOKUP($B34,'[32]11市町別戸数'!$A:$G,5,FALSE),0)</f>
        <v>0</v>
      </c>
      <c r="G34" s="9">
        <f>IFERROR(VLOOKUP($B34,'[32]11市町別戸数'!$A:$G,6,FALSE),0)</f>
        <v>0</v>
      </c>
      <c r="H34" s="9">
        <f>IFERROR(VLOOKUP($B34,'[32]11市町別マンション戸数'!A:C,3,FALSE),0)</f>
        <v>0</v>
      </c>
    </row>
    <row r="35" spans="1:8">
      <c r="A35" s="17"/>
      <c r="B35" s="2" t="s">
        <v>62</v>
      </c>
      <c r="C35" s="9">
        <f>IFERROR(VLOOKUP($B35,'[32]11市町別戸数'!$A:$G,7,FALSE),0)</f>
        <v>1</v>
      </c>
      <c r="D35" s="9">
        <f>IFERROR(VLOOKUP($B35,'[32]11市町別戸数'!$A:$G,3,FALSE),0)</f>
        <v>1</v>
      </c>
      <c r="E35" s="9">
        <f>IFERROR(VLOOKUP($B35,'[32]11市町別戸数'!$A:$G,4,FALSE),0)</f>
        <v>0</v>
      </c>
      <c r="F35" s="9">
        <f>IFERROR(VLOOKUP($B35,'[32]11市町別戸数'!$A:$G,5,FALSE),0)</f>
        <v>0</v>
      </c>
      <c r="G35" s="9">
        <f>IFERROR(VLOOKUP($B35,'[32]11市町別戸数'!$A:$G,6,FALSE),0)</f>
        <v>0</v>
      </c>
      <c r="H35" s="9">
        <f>IFERROR(VLOOKUP($B35,'[32]11市町別マンション戸数'!A:C,3,FALSE),0)</f>
        <v>0</v>
      </c>
    </row>
    <row r="36" spans="1:8">
      <c r="A36" s="17"/>
      <c r="B36" s="2" t="s">
        <v>14</v>
      </c>
      <c r="C36" s="9">
        <f>IFERROR(VLOOKUP($B36,'[32]11市町別戸数'!$A:$G,7,FALSE),0)</f>
        <v>0</v>
      </c>
      <c r="D36" s="9">
        <f>IFERROR(VLOOKUP($B36,'[32]11市町別戸数'!$A:$G,3,FALSE),0)</f>
        <v>0</v>
      </c>
      <c r="E36" s="9">
        <f>IFERROR(VLOOKUP($B36,'[32]11市町別戸数'!$A:$G,4,FALSE),0)</f>
        <v>0</v>
      </c>
      <c r="F36" s="9">
        <f>IFERROR(VLOOKUP($B36,'[32]11市町別戸数'!$A:$G,5,FALSE),0)</f>
        <v>0</v>
      </c>
      <c r="G36" s="9">
        <f>IFERROR(VLOOKUP($B36,'[32]11市町別戸数'!$A:$G,6,FALSE),0)</f>
        <v>0</v>
      </c>
      <c r="H36" s="9">
        <f>IFERROR(VLOOKUP($B36,'[32]11市町別マンション戸数'!A:C,3,FALSE),0)</f>
        <v>0</v>
      </c>
    </row>
    <row r="37" spans="1:8">
      <c r="A37" s="17"/>
      <c r="B37" s="3" t="s">
        <v>33</v>
      </c>
      <c r="C37" s="9">
        <f>IFERROR(VLOOKUP($B37,'[32]11市町別戸数'!$A:$G,7,FALSE),0)</f>
        <v>0</v>
      </c>
      <c r="D37" s="9">
        <f>IFERROR(VLOOKUP($B37,'[32]11市町別戸数'!$A:$G,3,FALSE),0)</f>
        <v>0</v>
      </c>
      <c r="E37" s="9">
        <f>IFERROR(VLOOKUP($B37,'[32]11市町別戸数'!$A:$G,4,FALSE),0)</f>
        <v>0</v>
      </c>
      <c r="F37" s="9">
        <f>IFERROR(VLOOKUP($B37,'[32]11市町別戸数'!$A:$G,5,FALSE),0)</f>
        <v>0</v>
      </c>
      <c r="G37" s="9">
        <f>IFERROR(VLOOKUP($B37,'[32]11市町別戸数'!$A:$G,6,FALSE),0)</f>
        <v>0</v>
      </c>
      <c r="H37" s="9">
        <f>IFERROR(VLOOKUP($B37,'[32]11市町別マンション戸数'!A:C,3,FALSE),0)</f>
        <v>0</v>
      </c>
    </row>
    <row r="38" spans="1:8">
      <c r="A38" s="17"/>
      <c r="B38" s="2" t="s">
        <v>26</v>
      </c>
      <c r="C38" s="9">
        <f>IFERROR(VLOOKUP($B38,'[32]11市町別戸数'!$A:$G,7,FALSE),0)</f>
        <v>29</v>
      </c>
      <c r="D38" s="9">
        <f>IFERROR(VLOOKUP($B38,'[32]11市町別戸数'!$A:$G,3,FALSE),0)</f>
        <v>1</v>
      </c>
      <c r="E38" s="9">
        <f>IFERROR(VLOOKUP($B38,'[32]11市町別戸数'!$A:$G,4,FALSE),0)</f>
        <v>27</v>
      </c>
      <c r="F38" s="9">
        <f>IFERROR(VLOOKUP($B38,'[32]11市町別戸数'!$A:$G,5,FALSE),0)</f>
        <v>0</v>
      </c>
      <c r="G38" s="9">
        <f>IFERROR(VLOOKUP($B38,'[32]11市町別戸数'!$A:$G,6,FALSE),0)</f>
        <v>1</v>
      </c>
      <c r="H38" s="9">
        <f>IFERROR(VLOOKUP($B38,'[32]11市町別マンション戸数'!A:C,3,FALSE),0)</f>
        <v>0</v>
      </c>
    </row>
    <row r="39" spans="1:8">
      <c r="A39" s="17"/>
      <c r="B39" s="2" t="s">
        <v>54</v>
      </c>
      <c r="C39" s="9">
        <f>IFERROR(VLOOKUP($B39,'[32]11市町別戸数'!$A:$G,7,FALSE),0)</f>
        <v>3</v>
      </c>
      <c r="D39" s="9">
        <f>IFERROR(VLOOKUP($B39,'[32]11市町別戸数'!$A:$G,3,FALSE),0)</f>
        <v>3</v>
      </c>
      <c r="E39" s="9">
        <f>IFERROR(VLOOKUP($B39,'[32]11市町別戸数'!$A:$G,4,FALSE),0)</f>
        <v>0</v>
      </c>
      <c r="F39" s="9">
        <f>IFERROR(VLOOKUP($B39,'[32]11市町別戸数'!$A:$G,5,FALSE),0)</f>
        <v>0</v>
      </c>
      <c r="G39" s="9">
        <f>IFERROR(VLOOKUP($B39,'[32]11市町別戸数'!$A:$G,6,FALSE),0)</f>
        <v>0</v>
      </c>
      <c r="H39" s="9">
        <f>IFERROR(VLOOKUP($B39,'[32]11市町別マンション戸数'!A:C,3,FALSE),0)</f>
        <v>0</v>
      </c>
    </row>
    <row r="40" spans="1:8">
      <c r="A40" s="17"/>
      <c r="B40" s="2" t="s">
        <v>15</v>
      </c>
      <c r="C40" s="9">
        <f>IFERROR(VLOOKUP($B40,'[32]11市町別戸数'!$A:$G,7,FALSE),0)</f>
        <v>18</v>
      </c>
      <c r="D40" s="9">
        <f>IFERROR(VLOOKUP($B40,'[32]11市町別戸数'!$A:$G,3,FALSE),0)</f>
        <v>12</v>
      </c>
      <c r="E40" s="9">
        <f>IFERROR(VLOOKUP($B40,'[32]11市町別戸数'!$A:$G,4,FALSE),0)</f>
        <v>6</v>
      </c>
      <c r="F40" s="9">
        <f>IFERROR(VLOOKUP($B40,'[32]11市町別戸数'!$A:$G,5,FALSE),0)</f>
        <v>0</v>
      </c>
      <c r="G40" s="9">
        <f>IFERROR(VLOOKUP($B40,'[32]11市町別戸数'!$A:$G,6,FALSE),0)</f>
        <v>0</v>
      </c>
      <c r="H40" s="9">
        <f>IFERROR(VLOOKUP($B40,'[32]11市町別マンション戸数'!A:C,3,FALSE),0)</f>
        <v>0</v>
      </c>
    </row>
    <row r="41" spans="1:8">
      <c r="A41" s="17"/>
      <c r="B41" s="2" t="s">
        <v>3</v>
      </c>
      <c r="C41" s="9">
        <f>IFERROR(VLOOKUP($B41,'[32]11市町別戸数'!$A:$G,7,FALSE),0)</f>
        <v>14</v>
      </c>
      <c r="D41" s="9">
        <f>IFERROR(VLOOKUP($B41,'[32]11市町別戸数'!$A:$G,3,FALSE),0)</f>
        <v>4</v>
      </c>
      <c r="E41" s="9">
        <f>IFERROR(VLOOKUP($B41,'[32]11市町別戸数'!$A:$G,4,FALSE),0)</f>
        <v>10</v>
      </c>
      <c r="F41" s="9">
        <f>IFERROR(VLOOKUP($B41,'[32]11市町別戸数'!$A:$G,5,FALSE),0)</f>
        <v>0</v>
      </c>
      <c r="G41" s="9">
        <f>IFERROR(VLOOKUP($B41,'[32]11市町別戸数'!$A:$G,6,FALSE),0)</f>
        <v>0</v>
      </c>
      <c r="H41" s="9">
        <f>IFERROR(VLOOKUP($B41,'[32]11市町別マンション戸数'!A:C,3,FALSE),0)</f>
        <v>0</v>
      </c>
    </row>
    <row r="42" spans="1:8">
      <c r="A42" s="17"/>
      <c r="B42" s="2" t="s">
        <v>51</v>
      </c>
      <c r="C42" s="9">
        <f>IFERROR(VLOOKUP($B42,'[32]11市町別戸数'!$A:$G,7,FALSE),0)</f>
        <v>8</v>
      </c>
      <c r="D42" s="9">
        <f>IFERROR(VLOOKUP($B42,'[32]11市町別戸数'!$A:$G,3,FALSE),0)</f>
        <v>6</v>
      </c>
      <c r="E42" s="9">
        <f>IFERROR(VLOOKUP($B42,'[32]11市町別戸数'!$A:$G,4,FALSE),0)</f>
        <v>0</v>
      </c>
      <c r="F42" s="9">
        <f>IFERROR(VLOOKUP($B42,'[32]11市町別戸数'!$A:$G,5,FALSE),0)</f>
        <v>0</v>
      </c>
      <c r="G42" s="9">
        <f>IFERROR(VLOOKUP($B42,'[32]11市町別戸数'!$A:$G,6,FALSE),0)</f>
        <v>2</v>
      </c>
      <c r="H42" s="9">
        <f>IFERROR(VLOOKUP($B42,'[32]11市町別マンション戸数'!A:C,3,FALSE),0)</f>
        <v>0</v>
      </c>
    </row>
    <row r="43" spans="1:8">
      <c r="A43" s="17"/>
      <c r="B43" s="2" t="s">
        <v>1</v>
      </c>
      <c r="C43" s="9">
        <f>IFERROR(VLOOKUP($B43,'[32]11市町別戸数'!$A:$G,7,FALSE),0)</f>
        <v>1</v>
      </c>
      <c r="D43" s="9">
        <f>IFERROR(VLOOKUP($B43,'[32]11市町別戸数'!$A:$G,3,FALSE),0)</f>
        <v>1</v>
      </c>
      <c r="E43" s="9">
        <f>IFERROR(VLOOKUP($B43,'[32]11市町別戸数'!$A:$G,4,FALSE),0)</f>
        <v>0</v>
      </c>
      <c r="F43" s="9">
        <f>IFERROR(VLOOKUP($B43,'[32]11市町別戸数'!$A:$G,5,FALSE),0)</f>
        <v>0</v>
      </c>
      <c r="G43" s="9">
        <f>IFERROR(VLOOKUP($B43,'[32]11市町別戸数'!$A:$G,6,FALSE),0)</f>
        <v>0</v>
      </c>
      <c r="H43" s="9">
        <f>IFERROR(VLOOKUP($B43,'[32]11市町別マンション戸数'!A:C,3,FALSE),0)</f>
        <v>0</v>
      </c>
    </row>
    <row r="44" spans="1:8">
      <c r="A44" s="17"/>
      <c r="B44" s="4" t="s">
        <v>63</v>
      </c>
      <c r="C44" s="9">
        <f>IFERROR(VLOOKUP($B44,'[32]11市町別戸数'!$A:$G,7,FALSE),0)</f>
        <v>5</v>
      </c>
      <c r="D44" s="9">
        <f>IFERROR(VLOOKUP($B44,'[32]11市町別戸数'!$A:$G,3,FALSE),0)</f>
        <v>4</v>
      </c>
      <c r="E44" s="9">
        <f>IFERROR(VLOOKUP($B44,'[32]11市町別戸数'!$A:$G,4,FALSE),0)</f>
        <v>0</v>
      </c>
      <c r="F44" s="9">
        <f>IFERROR(VLOOKUP($B44,'[32]11市町別戸数'!$A:$G,5,FALSE),0)</f>
        <v>0</v>
      </c>
      <c r="G44" s="9">
        <f>IFERROR(VLOOKUP($B44,'[32]11市町別戸数'!$A:$G,6,FALSE),0)</f>
        <v>1</v>
      </c>
      <c r="H44" s="9">
        <f>IFERROR(VLOOKUP($B44,'[32]11市町別マンション戸数'!A:C,3,FALSE),0)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1598</v>
      </c>
      <c r="D45" s="9">
        <f t="shared" si="2"/>
        <v>577</v>
      </c>
      <c r="E45" s="9">
        <f t="shared" si="2"/>
        <v>793</v>
      </c>
      <c r="F45" s="9">
        <f t="shared" si="2"/>
        <v>2</v>
      </c>
      <c r="G45" s="9">
        <f t="shared" si="2"/>
        <v>226</v>
      </c>
      <c r="H45" s="9">
        <f t="shared" si="2"/>
        <v>9</v>
      </c>
    </row>
    <row r="46" spans="1:8">
      <c r="A46" s="17"/>
    </row>
  </sheetData>
  <phoneticPr fontId="4" type="Hiragana"/>
  <printOptions horizontalCentered="1" verticalCentered="1"/>
  <pageMargins left="0.7" right="0.7" top="0.75" bottom="0.75" header="0.3" footer="0.3"/>
  <pageSetup paperSize="9" scale="110" fitToWidth="1" fitToHeight="1" orientation="portrait" usePrinterDefaults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IV46"/>
  <sheetViews>
    <sheetView view="pageBreakPreview" zoomScale="85" zoomScaleNormal="115" zoomScaleSheetLayoutView="85" workbookViewId="0">
      <selection activeCell="G3" sqref="G3"/>
    </sheetView>
  </sheetViews>
  <sheetFormatPr defaultRowHeight="12.9"/>
  <cols>
    <col min="1" max="1" width="9" style="18" bestFit="1" customWidth="1"/>
    <col min="2" max="2" width="11.75" style="19" bestFit="1" customWidth="1"/>
    <col min="3" max="6" width="9" style="19" customWidth="1"/>
    <col min="7" max="7" width="10.75" style="19" bestFit="1" customWidth="1"/>
    <col min="8" max="256" width="9" style="19" customWidth="1"/>
  </cols>
  <sheetData>
    <row r="2" spans="2:8" ht="17">
      <c r="C2" s="6"/>
      <c r="D2" s="6"/>
      <c r="E2" s="10"/>
      <c r="F2" s="10" t="s">
        <v>22</v>
      </c>
      <c r="G2" s="12">
        <v>45383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21" t="s">
        <v>61</v>
      </c>
      <c r="D4" s="1" t="s">
        <v>57</v>
      </c>
      <c r="E4" s="1" t="s">
        <v>10</v>
      </c>
      <c r="F4" s="23" t="s">
        <v>67</v>
      </c>
      <c r="G4" s="1" t="s">
        <v>17</v>
      </c>
      <c r="H4" s="15" t="s">
        <v>19</v>
      </c>
    </row>
    <row r="5" spans="2:8">
      <c r="B5" s="2" t="s">
        <v>35</v>
      </c>
      <c r="C5" s="22">
        <f>IFERROR(VLOOKUP($B5,'[31]11市町別戸数'!$A:$G,7,FALSE),0)</f>
        <v>112</v>
      </c>
      <c r="D5" s="22">
        <f>IFERROR(VLOOKUP($B5,'[31]11市町別戸数'!$A:$G,3,FALSE),0)</f>
        <v>55</v>
      </c>
      <c r="E5" s="22">
        <f>IFERROR(VLOOKUP($B5,'[31]11市町別戸数'!$A:$G,4,FALSE),0)</f>
        <v>43</v>
      </c>
      <c r="F5" s="22">
        <f>IFERROR(VLOOKUP($B5,'[31]11市町別戸数'!$A:$G,5,FALSE),0)</f>
        <v>1</v>
      </c>
      <c r="G5" s="22">
        <f>IFERROR(VLOOKUP($B5,'[31]11市町別戸数'!$A:$G,6,FALSE),0)</f>
        <v>13</v>
      </c>
      <c r="H5" s="22">
        <f>IFERROR(VLOOKUP($B5,'[31]11市町別マンション戸数'!A:C,3,FALSE),0)</f>
        <v>0</v>
      </c>
    </row>
    <row r="6" spans="2:8">
      <c r="B6" s="2" t="s">
        <v>12</v>
      </c>
      <c r="C6" s="22">
        <f>IFERROR(VLOOKUP($B6,'[31]11市町別戸数'!$A:$G,7,FALSE),0)</f>
        <v>151</v>
      </c>
      <c r="D6" s="22">
        <f>IFERROR(VLOOKUP($B6,'[31]11市町別戸数'!$A:$G,3,FALSE),0)</f>
        <v>34</v>
      </c>
      <c r="E6" s="22">
        <f>IFERROR(VLOOKUP($B6,'[31]11市町別戸数'!$A:$G,4,FALSE),0)</f>
        <v>53</v>
      </c>
      <c r="F6" s="22">
        <f>IFERROR(VLOOKUP($B6,'[31]11市町別戸数'!$A:$G,5,FALSE),0)</f>
        <v>3</v>
      </c>
      <c r="G6" s="22">
        <f>IFERROR(VLOOKUP($B6,'[31]11市町別戸数'!$A:$G,6,FALSE),0)</f>
        <v>61</v>
      </c>
      <c r="H6" s="22">
        <f>IFERROR(VLOOKUP($B6,'[31]11市町別マンション戸数'!A:C,3,FALSE),0)</f>
        <v>53</v>
      </c>
    </row>
    <row r="7" spans="2:8">
      <c r="B7" s="2" t="s">
        <v>11</v>
      </c>
      <c r="C7" s="22">
        <f>IFERROR(VLOOKUP($B7,'[31]11市町別戸数'!$A:$G,7,FALSE),0)</f>
        <v>96</v>
      </c>
      <c r="D7" s="22">
        <f>IFERROR(VLOOKUP($B7,'[31]11市町別戸数'!$A:$G,3,FALSE),0)</f>
        <v>44</v>
      </c>
      <c r="E7" s="22">
        <f>IFERROR(VLOOKUP($B7,'[31]11市町別戸数'!$A:$G,4,FALSE),0)</f>
        <v>35</v>
      </c>
      <c r="F7" s="22">
        <f>IFERROR(VLOOKUP($B7,'[31]11市町別戸数'!$A:$G,5,FALSE),0)</f>
        <v>1</v>
      </c>
      <c r="G7" s="22">
        <f>IFERROR(VLOOKUP($B7,'[31]11市町別戸数'!$A:$G,6,FALSE),0)</f>
        <v>16</v>
      </c>
      <c r="H7" s="22">
        <f>IFERROR(VLOOKUP($B7,'[31]11市町別マンション戸数'!A:C,3,FALSE),0)</f>
        <v>0</v>
      </c>
    </row>
    <row r="8" spans="2:8">
      <c r="B8" s="2" t="s">
        <v>38</v>
      </c>
      <c r="C8" s="22">
        <f t="shared" ref="C8:H8" si="0">SUM(C5:C7)</f>
        <v>359</v>
      </c>
      <c r="D8" s="22">
        <f t="shared" si="0"/>
        <v>133</v>
      </c>
      <c r="E8" s="22">
        <f t="shared" si="0"/>
        <v>131</v>
      </c>
      <c r="F8" s="22">
        <f t="shared" si="0"/>
        <v>5</v>
      </c>
      <c r="G8" s="22">
        <f t="shared" si="0"/>
        <v>90</v>
      </c>
      <c r="H8" s="22">
        <f t="shared" si="0"/>
        <v>53</v>
      </c>
    </row>
    <row r="9" spans="2:8">
      <c r="B9" s="2" t="s">
        <v>36</v>
      </c>
      <c r="C9" s="22">
        <f>IFERROR(VLOOKUP($B9,'[31]11市町別戸数'!$A:$G,7,FALSE),0)</f>
        <v>358</v>
      </c>
      <c r="D9" s="22">
        <f>IFERROR(VLOOKUP($B9,'[31]11市町別戸数'!$A:$G,3,FALSE),0)</f>
        <v>109</v>
      </c>
      <c r="E9" s="22">
        <f>IFERROR(VLOOKUP($B9,'[31]11市町別戸数'!$A:$G,4,FALSE),0)</f>
        <v>193</v>
      </c>
      <c r="F9" s="22">
        <f>IFERROR(VLOOKUP($B9,'[31]11市町別戸数'!$A:$G,5,FALSE),0)</f>
        <v>1</v>
      </c>
      <c r="G9" s="22">
        <f>IFERROR(VLOOKUP($B9,'[31]11市町別戸数'!$A:$G,6,FALSE),0)</f>
        <v>55</v>
      </c>
      <c r="H9" s="22">
        <f>IFERROR(VLOOKUP($B9,'[31]11市町別マンション戸数'!A:C,3,FALSE),0)</f>
        <v>0</v>
      </c>
    </row>
    <row r="10" spans="2:8">
      <c r="B10" s="2" t="s">
        <v>29</v>
      </c>
      <c r="C10" s="22">
        <f>IFERROR(VLOOKUP($B10,'[31]11市町別戸数'!$A:$G,7,FALSE),0)</f>
        <v>63</v>
      </c>
      <c r="D10" s="22">
        <f>IFERROR(VLOOKUP($B10,'[31]11市町別戸数'!$A:$G,3,FALSE),0)</f>
        <v>40</v>
      </c>
      <c r="E10" s="22">
        <f>IFERROR(VLOOKUP($B10,'[31]11市町別戸数'!$A:$G,4,FALSE),0)</f>
        <v>18</v>
      </c>
      <c r="F10" s="22">
        <f>IFERROR(VLOOKUP($B10,'[31]11市町別戸数'!$A:$G,5,FALSE),0)</f>
        <v>0</v>
      </c>
      <c r="G10" s="22">
        <f>IFERROR(VLOOKUP($B10,'[31]11市町別戸数'!$A:$G,6,FALSE),0)</f>
        <v>5</v>
      </c>
      <c r="H10" s="22">
        <f>IFERROR(VLOOKUP($B10,'[31]11市町別マンション戸数'!A:C,3,FALSE),0)</f>
        <v>0</v>
      </c>
    </row>
    <row r="11" spans="2:8">
      <c r="B11" s="2" t="s">
        <v>68</v>
      </c>
      <c r="C11" s="22">
        <f>IFERROR(VLOOKUP($B11,'[31]11市町別戸数'!$A:$G,7,FALSE),0)</f>
        <v>2</v>
      </c>
      <c r="D11" s="22">
        <f>IFERROR(VLOOKUP($B11,'[31]11市町別戸数'!$A:$G,3,FALSE),0)</f>
        <v>2</v>
      </c>
      <c r="E11" s="22">
        <f>IFERROR(VLOOKUP($B11,'[31]11市町別戸数'!$A:$G,4,FALSE),0)</f>
        <v>0</v>
      </c>
      <c r="F11" s="22">
        <f>IFERROR(VLOOKUP($B11,'[31]11市町別戸数'!$A:$G,5,FALSE),0)</f>
        <v>0</v>
      </c>
      <c r="G11" s="22">
        <f>IFERROR(VLOOKUP($B11,'[31]11市町別戸数'!$A:$G,6,FALSE),0)</f>
        <v>0</v>
      </c>
      <c r="H11" s="22">
        <f>IFERROR(VLOOKUP($B11,'[31]11市町別マンション戸数'!A:C,3,FALSE),0)</f>
        <v>0</v>
      </c>
    </row>
    <row r="12" spans="2:8">
      <c r="B12" s="2" t="s">
        <v>6</v>
      </c>
      <c r="C12" s="22">
        <f t="shared" ref="C12:H12" si="1">SUM(C9:C11)</f>
        <v>423</v>
      </c>
      <c r="D12" s="22">
        <f t="shared" si="1"/>
        <v>151</v>
      </c>
      <c r="E12" s="22">
        <f t="shared" si="1"/>
        <v>211</v>
      </c>
      <c r="F12" s="22">
        <f t="shared" si="1"/>
        <v>1</v>
      </c>
      <c r="G12" s="22">
        <f t="shared" si="1"/>
        <v>60</v>
      </c>
      <c r="H12" s="22">
        <f t="shared" si="1"/>
        <v>0</v>
      </c>
    </row>
    <row r="13" spans="2:8">
      <c r="B13" s="2" t="s">
        <v>9</v>
      </c>
      <c r="C13" s="22">
        <f>IFERROR(VLOOKUP($B13,'[31]11市町別戸数'!$A:$G,7,FALSE),0)</f>
        <v>100</v>
      </c>
      <c r="D13" s="22">
        <f>IFERROR(VLOOKUP($B13,'[31]11市町別戸数'!$A:$G,3,FALSE),0)</f>
        <v>32</v>
      </c>
      <c r="E13" s="22">
        <f>IFERROR(VLOOKUP($B13,'[31]11市町別戸数'!$A:$G,4,FALSE),0)</f>
        <v>55</v>
      </c>
      <c r="F13" s="22">
        <f>IFERROR(VLOOKUP($B13,'[31]11市町別戸数'!$A:$G,5,FALSE),0)</f>
        <v>0</v>
      </c>
      <c r="G13" s="22">
        <f>IFERROR(VLOOKUP($B13,'[31]11市町別戸数'!$A:$G,6,FALSE),0)</f>
        <v>13</v>
      </c>
      <c r="H13" s="22">
        <f>IFERROR(VLOOKUP($B13,'[31]11市町別マンション戸数'!A:C,3,FALSE),0)</f>
        <v>0</v>
      </c>
    </row>
    <row r="14" spans="2:8">
      <c r="B14" s="2" t="s">
        <v>23</v>
      </c>
      <c r="C14" s="22">
        <f>IFERROR(VLOOKUP($B14,'[31]11市町別戸数'!$A:$G,7,FALSE),0)</f>
        <v>8</v>
      </c>
      <c r="D14" s="22">
        <f>IFERROR(VLOOKUP($B14,'[31]11市町別戸数'!$A:$G,3,FALSE),0)</f>
        <v>5</v>
      </c>
      <c r="E14" s="22">
        <f>IFERROR(VLOOKUP($B14,'[31]11市町別戸数'!$A:$G,4,FALSE),0)</f>
        <v>0</v>
      </c>
      <c r="F14" s="22">
        <f>IFERROR(VLOOKUP($B14,'[31]11市町別戸数'!$A:$G,5,FALSE),0)</f>
        <v>0</v>
      </c>
      <c r="G14" s="22">
        <f>IFERROR(VLOOKUP($B14,'[31]11市町別戸数'!$A:$G,6,FALSE),0)</f>
        <v>3</v>
      </c>
      <c r="H14" s="22">
        <f>IFERROR(VLOOKUP($B14,'[31]11市町別マンション戸数'!A:C,3,FALSE),0)</f>
        <v>0</v>
      </c>
    </row>
    <row r="15" spans="2:8">
      <c r="B15" s="2" t="s">
        <v>48</v>
      </c>
      <c r="C15" s="22">
        <f>IFERROR(VLOOKUP($B15,'[31]11市町別戸数'!$A:$G,7,FALSE),0)</f>
        <v>48</v>
      </c>
      <c r="D15" s="22">
        <f>IFERROR(VLOOKUP($B15,'[31]11市町別戸数'!$A:$G,3,FALSE),0)</f>
        <v>30</v>
      </c>
      <c r="E15" s="22">
        <f>IFERROR(VLOOKUP($B15,'[31]11市町別戸数'!$A:$G,4,FALSE),0)</f>
        <v>5</v>
      </c>
      <c r="F15" s="22">
        <f>IFERROR(VLOOKUP($B15,'[31]11市町別戸数'!$A:$G,5,FALSE),0)</f>
        <v>0</v>
      </c>
      <c r="G15" s="22">
        <f>IFERROR(VLOOKUP($B15,'[31]11市町別戸数'!$A:$G,6,FALSE),0)</f>
        <v>13</v>
      </c>
      <c r="H15" s="22">
        <f>IFERROR(VLOOKUP($B15,'[31]11市町別マンション戸数'!A:C,3,FALSE),0)</f>
        <v>0</v>
      </c>
    </row>
    <row r="16" spans="2:8">
      <c r="B16" s="2" t="s">
        <v>52</v>
      </c>
      <c r="C16" s="22">
        <f>IFERROR(VLOOKUP($B16,'[31]11市町別戸数'!$A:$G,7,FALSE),0)</f>
        <v>50</v>
      </c>
      <c r="D16" s="22">
        <f>IFERROR(VLOOKUP($B16,'[31]11市町別戸数'!$A:$G,3,FALSE),0)</f>
        <v>39</v>
      </c>
      <c r="E16" s="22">
        <f>IFERROR(VLOOKUP($B16,'[31]11市町別戸数'!$A:$G,4,FALSE),0)</f>
        <v>0</v>
      </c>
      <c r="F16" s="22">
        <f>IFERROR(VLOOKUP($B16,'[31]11市町別戸数'!$A:$G,5,FALSE),0)</f>
        <v>0</v>
      </c>
      <c r="G16" s="22">
        <f>IFERROR(VLOOKUP($B16,'[31]11市町別戸数'!$A:$G,6,FALSE),0)</f>
        <v>11</v>
      </c>
      <c r="H16" s="22">
        <f>IFERROR(VLOOKUP($B16,'[31]11市町別マンション戸数'!A:C,3,FALSE),0)</f>
        <v>0</v>
      </c>
    </row>
    <row r="17" spans="2:8">
      <c r="B17" s="2" t="s">
        <v>56</v>
      </c>
      <c r="C17" s="22">
        <f>IFERROR(VLOOKUP($B17,'[31]11市町別戸数'!$A:$G,7,FALSE),0)</f>
        <v>22</v>
      </c>
      <c r="D17" s="22">
        <f>IFERROR(VLOOKUP($B17,'[31]11市町別戸数'!$A:$G,3,FALSE),0)</f>
        <v>12</v>
      </c>
      <c r="E17" s="22">
        <f>IFERROR(VLOOKUP($B17,'[31]11市町別戸数'!$A:$G,4,FALSE),0)</f>
        <v>10</v>
      </c>
      <c r="F17" s="22">
        <f>IFERROR(VLOOKUP($B17,'[31]11市町別戸数'!$A:$G,5,FALSE),0)</f>
        <v>0</v>
      </c>
      <c r="G17" s="22">
        <f>IFERROR(VLOOKUP($B17,'[31]11市町別戸数'!$A:$G,6,FALSE),0)</f>
        <v>0</v>
      </c>
      <c r="H17" s="22">
        <f>IFERROR(VLOOKUP($B17,'[31]11市町別マンション戸数'!A:C,3,FALSE),0)</f>
        <v>0</v>
      </c>
    </row>
    <row r="18" spans="2:8">
      <c r="B18" s="2" t="s">
        <v>58</v>
      </c>
      <c r="C18" s="22">
        <f>IFERROR(VLOOKUP($B18,'[31]11市町別戸数'!$A:$G,7,FALSE),0)</f>
        <v>51</v>
      </c>
      <c r="D18" s="22">
        <f>IFERROR(VLOOKUP($B18,'[31]11市町別戸数'!$A:$G,3,FALSE),0)</f>
        <v>24</v>
      </c>
      <c r="E18" s="22">
        <f>IFERROR(VLOOKUP($B18,'[31]11市町別戸数'!$A:$G,4,FALSE),0)</f>
        <v>18</v>
      </c>
      <c r="F18" s="22">
        <f>IFERROR(VLOOKUP($B18,'[31]11市町別戸数'!$A:$G,5,FALSE),0)</f>
        <v>0</v>
      </c>
      <c r="G18" s="22">
        <f>IFERROR(VLOOKUP($B18,'[31]11市町別戸数'!$A:$G,6,FALSE),0)</f>
        <v>9</v>
      </c>
      <c r="H18" s="22">
        <f>IFERROR(VLOOKUP($B18,'[31]11市町別マンション戸数'!A:C,3,FALSE),0)</f>
        <v>0</v>
      </c>
    </row>
    <row r="19" spans="2:8">
      <c r="B19" s="2" t="s">
        <v>13</v>
      </c>
      <c r="C19" s="22">
        <f>IFERROR(VLOOKUP($B19,'[31]11市町別戸数'!$A:$G,7,FALSE),0)</f>
        <v>111</v>
      </c>
      <c r="D19" s="22">
        <f>IFERROR(VLOOKUP($B19,'[31]11市町別戸数'!$A:$G,3,FALSE),0)</f>
        <v>62</v>
      </c>
      <c r="E19" s="22">
        <f>IFERROR(VLOOKUP($B19,'[31]11市町別戸数'!$A:$G,4,FALSE),0)</f>
        <v>40</v>
      </c>
      <c r="F19" s="22">
        <f>IFERROR(VLOOKUP($B19,'[31]11市町別戸数'!$A:$G,5,FALSE),0)</f>
        <v>0</v>
      </c>
      <c r="G19" s="22">
        <f>IFERROR(VLOOKUP($B19,'[31]11市町別戸数'!$A:$G,6,FALSE),0)</f>
        <v>9</v>
      </c>
      <c r="H19" s="22">
        <f>IFERROR(VLOOKUP($B19,'[31]11市町別マンション戸数'!A:C,3,FALSE),0)</f>
        <v>0</v>
      </c>
    </row>
    <row r="20" spans="2:8">
      <c r="B20" s="2" t="s">
        <v>47</v>
      </c>
      <c r="C20" s="22">
        <f>IFERROR(VLOOKUP($B20,'[31]11市町別戸数'!$A:$G,7,FALSE),0)</f>
        <v>43</v>
      </c>
      <c r="D20" s="22">
        <f>IFERROR(VLOOKUP($B20,'[31]11市町別戸数'!$A:$G,3,FALSE),0)</f>
        <v>31</v>
      </c>
      <c r="E20" s="22">
        <f>IFERROR(VLOOKUP($B20,'[31]11市町別戸数'!$A:$G,4,FALSE),0)</f>
        <v>8</v>
      </c>
      <c r="F20" s="22">
        <f>IFERROR(VLOOKUP($B20,'[31]11市町別戸数'!$A:$G,5,FALSE),0)</f>
        <v>0</v>
      </c>
      <c r="G20" s="22">
        <f>IFERROR(VLOOKUP($B20,'[31]11市町別戸数'!$A:$G,6,FALSE),0)</f>
        <v>4</v>
      </c>
      <c r="H20" s="22">
        <f>IFERROR(VLOOKUP($B20,'[31]11市町別マンション戸数'!A:C,3,FALSE),0)</f>
        <v>0</v>
      </c>
    </row>
    <row r="21" spans="2:8">
      <c r="B21" s="2" t="s">
        <v>28</v>
      </c>
      <c r="C21" s="22">
        <f>IFERROR(VLOOKUP($B21,'[31]11市町別戸数'!$A:$G,7,FALSE),0)</f>
        <v>58</v>
      </c>
      <c r="D21" s="22">
        <f>IFERROR(VLOOKUP($B21,'[31]11市町別戸数'!$A:$G,3,FALSE),0)</f>
        <v>30</v>
      </c>
      <c r="E21" s="22">
        <f>IFERROR(VLOOKUP($B21,'[31]11市町別戸数'!$A:$G,4,FALSE),0)</f>
        <v>14</v>
      </c>
      <c r="F21" s="22">
        <f>IFERROR(VLOOKUP($B21,'[31]11市町別戸数'!$A:$G,5,FALSE),0)</f>
        <v>0</v>
      </c>
      <c r="G21" s="22">
        <f>IFERROR(VLOOKUP($B21,'[31]11市町別戸数'!$A:$G,6,FALSE),0)</f>
        <v>14</v>
      </c>
      <c r="H21" s="22">
        <f>IFERROR(VLOOKUP($B21,'[31]11市町別マンション戸数'!A:C,3,FALSE),0)</f>
        <v>0</v>
      </c>
    </row>
    <row r="22" spans="2:8">
      <c r="B22" s="2" t="s">
        <v>2</v>
      </c>
      <c r="C22" s="22">
        <f>IFERROR(VLOOKUP($B22,'[31]11市町別戸数'!$A:$G,7,FALSE),0)</f>
        <v>37</v>
      </c>
      <c r="D22" s="22">
        <f>IFERROR(VLOOKUP($B22,'[31]11市町別戸数'!$A:$G,3,FALSE),0)</f>
        <v>31</v>
      </c>
      <c r="E22" s="22">
        <f>IFERROR(VLOOKUP($B22,'[31]11市町別戸数'!$A:$G,4,FALSE),0)</f>
        <v>2</v>
      </c>
      <c r="F22" s="22">
        <f>IFERROR(VLOOKUP($B22,'[31]11市町別戸数'!$A:$G,5,FALSE),0)</f>
        <v>0</v>
      </c>
      <c r="G22" s="22">
        <f>IFERROR(VLOOKUP($B22,'[31]11市町別戸数'!$A:$G,6,FALSE),0)</f>
        <v>4</v>
      </c>
      <c r="H22" s="22">
        <f>IFERROR(VLOOKUP($B22,'[31]11市町別マンション戸数'!A:C,3,FALSE),0)</f>
        <v>0</v>
      </c>
    </row>
    <row r="23" spans="2:8">
      <c r="B23" s="2" t="s">
        <v>49</v>
      </c>
      <c r="C23" s="22">
        <f>IFERROR(VLOOKUP($B23,'[31]11市町別戸数'!$A:$G,7,FALSE),0)</f>
        <v>51</v>
      </c>
      <c r="D23" s="22">
        <f>IFERROR(VLOOKUP($B23,'[31]11市町別戸数'!$A:$G,3,FALSE),0)</f>
        <v>30</v>
      </c>
      <c r="E23" s="22">
        <f>IFERROR(VLOOKUP($B23,'[31]11市町別戸数'!$A:$G,4,FALSE),0)</f>
        <v>8</v>
      </c>
      <c r="F23" s="22">
        <f>IFERROR(VLOOKUP($B23,'[31]11市町別戸数'!$A:$G,5,FALSE),0)</f>
        <v>0</v>
      </c>
      <c r="G23" s="22">
        <f>IFERROR(VLOOKUP($B23,'[31]11市町別戸数'!$A:$G,6,FALSE),0)</f>
        <v>13</v>
      </c>
      <c r="H23" s="22">
        <f>IFERROR(VLOOKUP($B23,'[31]11市町別マンション戸数'!A:C,3,FALSE),0)</f>
        <v>0</v>
      </c>
    </row>
    <row r="24" spans="2:8">
      <c r="B24" s="2" t="s">
        <v>59</v>
      </c>
      <c r="C24" s="22">
        <f>IFERROR(VLOOKUP($B24,'[31]11市町別戸数'!$A:$G,7,FALSE),0)</f>
        <v>80</v>
      </c>
      <c r="D24" s="22">
        <f>IFERROR(VLOOKUP($B24,'[31]11市町別戸数'!$A:$G,3,FALSE),0)</f>
        <v>15</v>
      </c>
      <c r="E24" s="22">
        <f>IFERROR(VLOOKUP($B24,'[31]11市町別戸数'!$A:$G,4,FALSE),0)</f>
        <v>58</v>
      </c>
      <c r="F24" s="22">
        <f>IFERROR(VLOOKUP($B24,'[31]11市町別戸数'!$A:$G,5,FALSE),0)</f>
        <v>1</v>
      </c>
      <c r="G24" s="22">
        <f>IFERROR(VLOOKUP($B24,'[31]11市町別戸数'!$A:$G,6,FALSE),0)</f>
        <v>6</v>
      </c>
      <c r="H24" s="22">
        <f>IFERROR(VLOOKUP($B24,'[31]11市町別マンション戸数'!A:C,3,FALSE),0)</f>
        <v>0</v>
      </c>
    </row>
    <row r="25" spans="2:8">
      <c r="B25" s="2" t="s">
        <v>24</v>
      </c>
      <c r="C25" s="22">
        <f>IFERROR(VLOOKUP($B25,'[31]11市町別戸数'!$A:$G,7,FALSE),0)</f>
        <v>39</v>
      </c>
      <c r="D25" s="22">
        <f>IFERROR(VLOOKUP($B25,'[31]11市町別戸数'!$A:$G,3,FALSE),0)</f>
        <v>23</v>
      </c>
      <c r="E25" s="22">
        <f>IFERROR(VLOOKUP($B25,'[31]11市町別戸数'!$A:$G,4,FALSE),0)</f>
        <v>6</v>
      </c>
      <c r="F25" s="22">
        <f>IFERROR(VLOOKUP($B25,'[31]11市町別戸数'!$A:$G,5,FALSE),0)</f>
        <v>0</v>
      </c>
      <c r="G25" s="22">
        <f>IFERROR(VLOOKUP($B25,'[31]11市町別戸数'!$A:$G,6,FALSE),0)</f>
        <v>10</v>
      </c>
      <c r="H25" s="22">
        <f>IFERROR(VLOOKUP($B25,'[31]11市町別マンション戸数'!A:C,3,FALSE),0)</f>
        <v>0</v>
      </c>
    </row>
    <row r="26" spans="2:8">
      <c r="B26" s="2" t="s">
        <v>53</v>
      </c>
      <c r="C26" s="22">
        <f>IFERROR(VLOOKUP($B26,'[31]11市町別戸数'!$A:$G,7,FALSE),0)</f>
        <v>2</v>
      </c>
      <c r="D26" s="22">
        <f>IFERROR(VLOOKUP($B26,'[31]11市町別戸数'!$A:$G,3,FALSE),0)</f>
        <v>1</v>
      </c>
      <c r="E26" s="22">
        <f>IFERROR(VLOOKUP($B26,'[31]11市町別戸数'!$A:$G,4,FALSE),0)</f>
        <v>0</v>
      </c>
      <c r="F26" s="22">
        <f>IFERROR(VLOOKUP($B26,'[31]11市町別戸数'!$A:$G,5,FALSE),0)</f>
        <v>0</v>
      </c>
      <c r="G26" s="22">
        <f>IFERROR(VLOOKUP($B26,'[31]11市町別戸数'!$A:$G,6,FALSE),0)</f>
        <v>1</v>
      </c>
      <c r="H26" s="22">
        <f>IFERROR(VLOOKUP($B26,'[31]11市町別マンション戸数'!A:C,3,FALSE),0)</f>
        <v>0</v>
      </c>
    </row>
    <row r="27" spans="2:8">
      <c r="B27" s="2" t="s">
        <v>40</v>
      </c>
      <c r="C27" s="22">
        <f>IFERROR(VLOOKUP($B27,'[31]11市町別戸数'!$A:$G,7,FALSE),0)</f>
        <v>45</v>
      </c>
      <c r="D27" s="22">
        <f>IFERROR(VLOOKUP($B27,'[31]11市町別戸数'!$A:$G,3,FALSE),0)</f>
        <v>8</v>
      </c>
      <c r="E27" s="22">
        <f>IFERROR(VLOOKUP($B27,'[31]11市町別戸数'!$A:$G,4,FALSE),0)</f>
        <v>30</v>
      </c>
      <c r="F27" s="22">
        <f>IFERROR(VLOOKUP($B27,'[31]11市町別戸数'!$A:$G,5,FALSE),0)</f>
        <v>0</v>
      </c>
      <c r="G27" s="22">
        <f>IFERROR(VLOOKUP($B27,'[31]11市町別戸数'!$A:$G,6,FALSE),0)</f>
        <v>7</v>
      </c>
      <c r="H27" s="22">
        <f>IFERROR(VLOOKUP($B27,'[31]11市町別マンション戸数'!A:C,3,FALSE),0)</f>
        <v>0</v>
      </c>
    </row>
    <row r="28" spans="2:8">
      <c r="B28" s="2" t="s">
        <v>0</v>
      </c>
      <c r="C28" s="22">
        <f>IFERROR(VLOOKUP($B28,'[31]11市町別戸数'!$A:$G,7,FALSE),0)</f>
        <v>21</v>
      </c>
      <c r="D28" s="22">
        <f>IFERROR(VLOOKUP($B28,'[31]11市町別戸数'!$A:$G,3,FALSE),0)</f>
        <v>13</v>
      </c>
      <c r="E28" s="22">
        <f>IFERROR(VLOOKUP($B28,'[31]11市町別戸数'!$A:$G,4,FALSE),0)</f>
        <v>0</v>
      </c>
      <c r="F28" s="22">
        <f>IFERROR(VLOOKUP($B28,'[31]11市町別戸数'!$A:$G,5,FALSE),0)</f>
        <v>0</v>
      </c>
      <c r="G28" s="22">
        <f>IFERROR(VLOOKUP($B28,'[31]11市町別戸数'!$A:$G,6,FALSE),0)</f>
        <v>8</v>
      </c>
      <c r="H28" s="22">
        <f>IFERROR(VLOOKUP($B28,'[31]11市町別マンション戸数'!A:C,3,FALSE),0)</f>
        <v>0</v>
      </c>
    </row>
    <row r="29" spans="2:8">
      <c r="B29" s="2" t="s">
        <v>55</v>
      </c>
      <c r="C29" s="22">
        <f>IFERROR(VLOOKUP($B29,'[31]11市町別戸数'!$A:$G,7,FALSE),0)</f>
        <v>16</v>
      </c>
      <c r="D29" s="22">
        <f>IFERROR(VLOOKUP($B29,'[31]11市町別戸数'!$A:$G,3,FALSE),0)</f>
        <v>6</v>
      </c>
      <c r="E29" s="22">
        <f>IFERROR(VLOOKUP($B29,'[31]11市町別戸数'!$A:$G,4,FALSE),0)</f>
        <v>10</v>
      </c>
      <c r="F29" s="22">
        <f>IFERROR(VLOOKUP($B29,'[31]11市町別戸数'!$A:$G,5,FALSE),0)</f>
        <v>0</v>
      </c>
      <c r="G29" s="22">
        <f>IFERROR(VLOOKUP($B29,'[31]11市町別戸数'!$A:$G,6,FALSE),0)</f>
        <v>0</v>
      </c>
      <c r="H29" s="22">
        <f>IFERROR(VLOOKUP($B29,'[31]11市町別マンション戸数'!A:C,3,FALSE),0)</f>
        <v>0</v>
      </c>
    </row>
    <row r="30" spans="2:8">
      <c r="B30" s="2" t="s">
        <v>32</v>
      </c>
      <c r="C30" s="22">
        <f>IFERROR(VLOOKUP($B30,'[31]11市町別戸数'!$A:$G,7,FALSE),0)</f>
        <v>6</v>
      </c>
      <c r="D30" s="22">
        <f>IFERROR(VLOOKUP($B30,'[31]11市町別戸数'!$A:$G,3,FALSE),0)</f>
        <v>6</v>
      </c>
      <c r="E30" s="22">
        <f>IFERROR(VLOOKUP($B30,'[31]11市町別戸数'!$A:$G,4,FALSE),0)</f>
        <v>0</v>
      </c>
      <c r="F30" s="22">
        <f>IFERROR(VLOOKUP($B30,'[31]11市町別戸数'!$A:$G,5,FALSE),0)</f>
        <v>0</v>
      </c>
      <c r="G30" s="22">
        <f>IFERROR(VLOOKUP($B30,'[31]11市町別戸数'!$A:$G,6,FALSE),0)</f>
        <v>0</v>
      </c>
      <c r="H30" s="22">
        <f>IFERROR(VLOOKUP($B30,'[31]11市町別マンション戸数'!A:C,3,FALSE),0)</f>
        <v>0</v>
      </c>
    </row>
    <row r="31" spans="2:8">
      <c r="B31" s="2" t="s">
        <v>25</v>
      </c>
      <c r="C31" s="22">
        <f>IFERROR(VLOOKUP($B31,'[31]11市町別戸数'!$A:$G,7,FALSE),0)</f>
        <v>35</v>
      </c>
      <c r="D31" s="22">
        <f>IFERROR(VLOOKUP($B31,'[31]11市町別戸数'!$A:$G,3,FALSE),0)</f>
        <v>13</v>
      </c>
      <c r="E31" s="22">
        <f>IFERROR(VLOOKUP($B31,'[31]11市町別戸数'!$A:$G,4,FALSE),0)</f>
        <v>22</v>
      </c>
      <c r="F31" s="22">
        <f>IFERROR(VLOOKUP($B31,'[31]11市町別戸数'!$A:$G,5,FALSE),0)</f>
        <v>0</v>
      </c>
      <c r="G31" s="22">
        <f>IFERROR(VLOOKUP($B31,'[31]11市町別戸数'!$A:$G,6,FALSE),0)</f>
        <v>0</v>
      </c>
      <c r="H31" s="22">
        <f>IFERROR(VLOOKUP($B31,'[31]11市町別マンション戸数'!A:C,3,FALSE),0)</f>
        <v>0</v>
      </c>
    </row>
    <row r="32" spans="2:8">
      <c r="B32" s="2" t="s">
        <v>18</v>
      </c>
      <c r="C32" s="22">
        <f>IFERROR(VLOOKUP($B32,'[31]11市町別戸数'!$A:$G,7,FALSE),0)</f>
        <v>8</v>
      </c>
      <c r="D32" s="22">
        <f>IFERROR(VLOOKUP($B32,'[31]11市町別戸数'!$A:$G,3,FALSE),0)</f>
        <v>8</v>
      </c>
      <c r="E32" s="22">
        <f>IFERROR(VLOOKUP($B32,'[31]11市町別戸数'!$A:$G,4,FALSE),0)</f>
        <v>0</v>
      </c>
      <c r="F32" s="22">
        <f>IFERROR(VLOOKUP($B32,'[31]11市町別戸数'!$A:$G,5,FALSE),0)</f>
        <v>0</v>
      </c>
      <c r="G32" s="22">
        <f>IFERROR(VLOOKUP($B32,'[31]11市町別戸数'!$A:$G,6,FALSE),0)</f>
        <v>0</v>
      </c>
      <c r="H32" s="22">
        <f>IFERROR(VLOOKUP($B32,'[31]11市町別マンション戸数'!A:C,3,FALSE),0)</f>
        <v>0</v>
      </c>
    </row>
    <row r="33" spans="2:8">
      <c r="B33" s="2" t="s">
        <v>27</v>
      </c>
      <c r="C33" s="22">
        <f>IFERROR(VLOOKUP($B33,'[31]11市町別戸数'!$A:$G,7,FALSE),0)</f>
        <v>7</v>
      </c>
      <c r="D33" s="22">
        <f>IFERROR(VLOOKUP($B33,'[31]11市町別戸数'!$A:$G,3,FALSE),0)</f>
        <v>4</v>
      </c>
      <c r="E33" s="22">
        <f>IFERROR(VLOOKUP($B33,'[31]11市町別戸数'!$A:$G,4,FALSE),0)</f>
        <v>0</v>
      </c>
      <c r="F33" s="22">
        <f>IFERROR(VLOOKUP($B33,'[31]11市町別戸数'!$A:$G,5,FALSE),0)</f>
        <v>0</v>
      </c>
      <c r="G33" s="22">
        <f>IFERROR(VLOOKUP($B33,'[31]11市町別戸数'!$A:$G,6,FALSE),0)</f>
        <v>3</v>
      </c>
      <c r="H33" s="22">
        <f>IFERROR(VLOOKUP($B33,'[31]11市町別マンション戸数'!A:C,3,FALSE),0)</f>
        <v>0</v>
      </c>
    </row>
    <row r="34" spans="2:8">
      <c r="B34" s="2" t="s">
        <v>16</v>
      </c>
      <c r="C34" s="22">
        <f>IFERROR(VLOOKUP($B34,'[31]11市町別戸数'!$A:$G,7,FALSE),0)</f>
        <v>3</v>
      </c>
      <c r="D34" s="22">
        <f>IFERROR(VLOOKUP($B34,'[31]11市町別戸数'!$A:$G,3,FALSE),0)</f>
        <v>3</v>
      </c>
      <c r="E34" s="22">
        <f>IFERROR(VLOOKUP($B34,'[31]11市町別戸数'!$A:$G,4,FALSE),0)</f>
        <v>0</v>
      </c>
      <c r="F34" s="22">
        <f>IFERROR(VLOOKUP($B34,'[31]11市町別戸数'!$A:$G,5,FALSE),0)</f>
        <v>0</v>
      </c>
      <c r="G34" s="22">
        <f>IFERROR(VLOOKUP($B34,'[31]11市町別戸数'!$A:$G,6,FALSE),0)</f>
        <v>0</v>
      </c>
      <c r="H34" s="22">
        <f>IFERROR(VLOOKUP($B34,'[31]11市町別マンション戸数'!A:C,3,FALSE),0)</f>
        <v>0</v>
      </c>
    </row>
    <row r="35" spans="2:8">
      <c r="B35" s="3" t="s">
        <v>64</v>
      </c>
      <c r="C35" s="22">
        <f>IFERROR(VLOOKUP($B35,'[31]11市町別戸数'!$A:$G,7,FALSE),0)</f>
        <v>0</v>
      </c>
      <c r="D35" s="22">
        <f>IFERROR(VLOOKUP($B35,'[31]11市町別戸数'!$A:$G,3,FALSE),0)</f>
        <v>0</v>
      </c>
      <c r="E35" s="22">
        <f>IFERROR(VLOOKUP($B35,'[31]11市町別戸数'!$A:$G,4,FALSE),0)</f>
        <v>0</v>
      </c>
      <c r="F35" s="22">
        <f>IFERROR(VLOOKUP($B35,'[31]11市町別戸数'!$A:$G,5,FALSE),0)</f>
        <v>0</v>
      </c>
      <c r="G35" s="22">
        <f>IFERROR(VLOOKUP($B35,'[31]11市町別戸数'!$A:$G,6,FALSE),0)</f>
        <v>0</v>
      </c>
      <c r="H35" s="22">
        <f>IFERROR(VLOOKUP($B35,'[31]11市町別マンション戸数'!A:C,3,FALSE),0)</f>
        <v>0</v>
      </c>
    </row>
    <row r="36" spans="2:8">
      <c r="B36" s="2" t="s">
        <v>62</v>
      </c>
      <c r="C36" s="22">
        <f>IFERROR(VLOOKUP($B36,'[31]11市町別戸数'!$A:$G,7,FALSE),0)</f>
        <v>0</v>
      </c>
      <c r="D36" s="22">
        <f>IFERROR(VLOOKUP($B36,'[31]11市町別戸数'!$A:$G,3,FALSE),0)</f>
        <v>0</v>
      </c>
      <c r="E36" s="22">
        <f>IFERROR(VLOOKUP($B36,'[31]11市町別戸数'!$A:$G,4,FALSE),0)</f>
        <v>0</v>
      </c>
      <c r="F36" s="22">
        <f>IFERROR(VLOOKUP($B36,'[31]11市町別戸数'!$A:$G,5,FALSE),0)</f>
        <v>0</v>
      </c>
      <c r="G36" s="22">
        <f>IFERROR(VLOOKUP($B36,'[31]11市町別戸数'!$A:$G,6,FALSE),0)</f>
        <v>0</v>
      </c>
      <c r="H36" s="22">
        <f>IFERROR(VLOOKUP($B36,'[31]11市町別マンション戸数'!A:C,3,FALSE),0)</f>
        <v>0</v>
      </c>
    </row>
    <row r="37" spans="2:8">
      <c r="B37" s="2" t="s">
        <v>14</v>
      </c>
      <c r="C37" s="22">
        <f>IFERROR(VLOOKUP($B37,'[31]11市町別戸数'!$A:$G,7,FALSE),0)</f>
        <v>1</v>
      </c>
      <c r="D37" s="22">
        <f>IFERROR(VLOOKUP($B37,'[31]11市町別戸数'!$A:$G,3,FALSE),0)</f>
        <v>1</v>
      </c>
      <c r="E37" s="22">
        <f>IFERROR(VLOOKUP($B37,'[31]11市町別戸数'!$A:$G,4,FALSE),0)</f>
        <v>0</v>
      </c>
      <c r="F37" s="22">
        <f>IFERROR(VLOOKUP($B37,'[31]11市町別戸数'!$A:$G,5,FALSE),0)</f>
        <v>0</v>
      </c>
      <c r="G37" s="22">
        <f>IFERROR(VLOOKUP($B37,'[31]11市町別戸数'!$A:$G,6,FALSE),0)</f>
        <v>0</v>
      </c>
      <c r="H37" s="22">
        <f>IFERROR(VLOOKUP($B37,'[31]11市町別マンション戸数'!A:C,3,FALSE),0)</f>
        <v>0</v>
      </c>
    </row>
    <row r="38" spans="2:8">
      <c r="B38" s="3" t="s">
        <v>33</v>
      </c>
      <c r="C38" s="22">
        <f>IFERROR(VLOOKUP($B38,'[31]11市町別戸数'!$A:$G,7,FALSE),0)</f>
        <v>0</v>
      </c>
      <c r="D38" s="22">
        <f>IFERROR(VLOOKUP($B38,'[31]11市町別戸数'!$A:$G,3,FALSE),0)</f>
        <v>0</v>
      </c>
      <c r="E38" s="22">
        <f>IFERROR(VLOOKUP($B38,'[31]11市町別戸数'!$A:$G,4,FALSE),0)</f>
        <v>0</v>
      </c>
      <c r="F38" s="22">
        <f>IFERROR(VLOOKUP($B38,'[31]11市町別戸数'!$A:$G,5,FALSE),0)</f>
        <v>0</v>
      </c>
      <c r="G38" s="22">
        <f>IFERROR(VLOOKUP($B38,'[31]11市町別戸数'!$A:$G,6,FALSE),0)</f>
        <v>0</v>
      </c>
      <c r="H38" s="22">
        <f>IFERROR(VLOOKUP($B38,'[31]11市町別マンション戸数'!A:C,3,FALSE),0)</f>
        <v>0</v>
      </c>
    </row>
    <row r="39" spans="2:8">
      <c r="B39" s="2" t="s">
        <v>26</v>
      </c>
      <c r="C39" s="22">
        <f>IFERROR(VLOOKUP($B39,'[31]11市町別戸数'!$A:$G,7,FALSE),0)</f>
        <v>10</v>
      </c>
      <c r="D39" s="22">
        <f>IFERROR(VLOOKUP($B39,'[31]11市町別戸数'!$A:$G,3,FALSE),0)</f>
        <v>7</v>
      </c>
      <c r="E39" s="22">
        <f>IFERROR(VLOOKUP($B39,'[31]11市町別戸数'!$A:$G,4,FALSE),0)</f>
        <v>2</v>
      </c>
      <c r="F39" s="22">
        <f>IFERROR(VLOOKUP($B39,'[31]11市町別戸数'!$A:$G,5,FALSE),0)</f>
        <v>0</v>
      </c>
      <c r="G39" s="22">
        <f>IFERROR(VLOOKUP($B39,'[31]11市町別戸数'!$A:$G,6,FALSE),0)</f>
        <v>1</v>
      </c>
      <c r="H39" s="22">
        <f>IFERROR(VLOOKUP($B39,'[31]11市町別マンション戸数'!A:C,3,FALSE),0)</f>
        <v>0</v>
      </c>
    </row>
    <row r="40" spans="2:8">
      <c r="B40" s="2" t="s">
        <v>54</v>
      </c>
      <c r="C40" s="22">
        <f>IFERROR(VLOOKUP($B40,'[31]11市町別戸数'!$A:$G,7,FALSE),0)</f>
        <v>4</v>
      </c>
      <c r="D40" s="22">
        <f>IFERROR(VLOOKUP($B40,'[31]11市町別戸数'!$A:$G,3,FALSE),0)</f>
        <v>4</v>
      </c>
      <c r="E40" s="22">
        <f>IFERROR(VLOOKUP($B40,'[31]11市町別戸数'!$A:$G,4,FALSE),0)</f>
        <v>0</v>
      </c>
      <c r="F40" s="22">
        <f>IFERROR(VLOOKUP($B40,'[31]11市町別戸数'!$A:$G,5,FALSE),0)</f>
        <v>0</v>
      </c>
      <c r="G40" s="22">
        <f>IFERROR(VLOOKUP($B40,'[31]11市町別戸数'!$A:$G,6,FALSE),0)</f>
        <v>0</v>
      </c>
      <c r="H40" s="22">
        <f>IFERROR(VLOOKUP($B40,'[31]11市町別マンション戸数'!A:C,3,FALSE),0)</f>
        <v>0</v>
      </c>
    </row>
    <row r="41" spans="2:8">
      <c r="B41" s="2" t="s">
        <v>15</v>
      </c>
      <c r="C41" s="22">
        <f>IFERROR(VLOOKUP($B41,'[31]11市町別戸数'!$A:$G,7,FALSE),0)</f>
        <v>91</v>
      </c>
      <c r="D41" s="22">
        <f>IFERROR(VLOOKUP($B41,'[31]11市町別戸数'!$A:$G,3,FALSE),0)</f>
        <v>15</v>
      </c>
      <c r="E41" s="22">
        <f>IFERROR(VLOOKUP($B41,'[31]11市町別戸数'!$A:$G,4,FALSE),0)</f>
        <v>69</v>
      </c>
      <c r="F41" s="22">
        <f>IFERROR(VLOOKUP($B41,'[31]11市町別戸数'!$A:$G,5,FALSE),0)</f>
        <v>0</v>
      </c>
      <c r="G41" s="22">
        <f>IFERROR(VLOOKUP($B41,'[31]11市町別戸数'!$A:$G,6,FALSE),0)</f>
        <v>7</v>
      </c>
      <c r="H41" s="22">
        <f>IFERROR(VLOOKUP($B41,'[31]11市町別マンション戸数'!A:C,3,FALSE),0)</f>
        <v>0</v>
      </c>
    </row>
    <row r="42" spans="2:8">
      <c r="B42" s="2" t="s">
        <v>3</v>
      </c>
      <c r="C42" s="22">
        <f>IFERROR(VLOOKUP($B42,'[31]11市町別戸数'!$A:$G,7,FALSE),0)</f>
        <v>7</v>
      </c>
      <c r="D42" s="22">
        <f>IFERROR(VLOOKUP($B42,'[31]11市町別戸数'!$A:$G,3,FALSE),0)</f>
        <v>4</v>
      </c>
      <c r="E42" s="22">
        <f>IFERROR(VLOOKUP($B42,'[31]11市町別戸数'!$A:$G,4,FALSE),0)</f>
        <v>0</v>
      </c>
      <c r="F42" s="22">
        <f>IFERROR(VLOOKUP($B42,'[31]11市町別戸数'!$A:$G,5,FALSE),0)</f>
        <v>0</v>
      </c>
      <c r="G42" s="22">
        <f>IFERROR(VLOOKUP($B42,'[31]11市町別戸数'!$A:$G,6,FALSE),0)</f>
        <v>3</v>
      </c>
      <c r="H42" s="22">
        <f>IFERROR(VLOOKUP($B42,'[31]11市町別マンション戸数'!A:C,3,FALSE),0)</f>
        <v>0</v>
      </c>
    </row>
    <row r="43" spans="2:8">
      <c r="B43" s="2" t="s">
        <v>51</v>
      </c>
      <c r="C43" s="22">
        <f>IFERROR(VLOOKUP($B43,'[31]11市町別戸数'!$A:$G,7,FALSE),0)</f>
        <v>12</v>
      </c>
      <c r="D43" s="22">
        <f>IFERROR(VLOOKUP($B43,'[31]11市町別戸数'!$A:$G,3,FALSE),0)</f>
        <v>9</v>
      </c>
      <c r="E43" s="22">
        <f>IFERROR(VLOOKUP($B43,'[31]11市町別戸数'!$A:$G,4,FALSE),0)</f>
        <v>0</v>
      </c>
      <c r="F43" s="22">
        <f>IFERROR(VLOOKUP($B43,'[31]11市町別戸数'!$A:$G,5,FALSE),0)</f>
        <v>0</v>
      </c>
      <c r="G43" s="22">
        <f>IFERROR(VLOOKUP($B43,'[31]11市町別戸数'!$A:$G,6,FALSE),0)</f>
        <v>3</v>
      </c>
      <c r="H43" s="22">
        <f>IFERROR(VLOOKUP($B43,'[31]11市町別マンション戸数'!A:C,3,FALSE),0)</f>
        <v>0</v>
      </c>
    </row>
    <row r="44" spans="2:8">
      <c r="B44" s="2" t="s">
        <v>1</v>
      </c>
      <c r="C44" s="22">
        <f>IFERROR(VLOOKUP($B44,'[31]11市町別戸数'!$A:$G,7,FALSE),0)</f>
        <v>1</v>
      </c>
      <c r="D44" s="22">
        <f>IFERROR(VLOOKUP($B44,'[31]11市町別戸数'!$A:$G,3,FALSE),0)</f>
        <v>1</v>
      </c>
      <c r="E44" s="22">
        <f>IFERROR(VLOOKUP($B44,'[31]11市町別戸数'!$A:$G,4,FALSE),0)</f>
        <v>0</v>
      </c>
      <c r="F44" s="22">
        <f>IFERROR(VLOOKUP($B44,'[31]11市町別戸数'!$A:$G,5,FALSE),0)</f>
        <v>0</v>
      </c>
      <c r="G44" s="22">
        <f>IFERROR(VLOOKUP($B44,'[31]11市町別戸数'!$A:$G,6,FALSE),0)</f>
        <v>0</v>
      </c>
      <c r="H44" s="22">
        <f>IFERROR(VLOOKUP($B44,'[31]11市町別マンション戸数'!A:C,3,FALSE),0)</f>
        <v>0</v>
      </c>
    </row>
    <row r="45" spans="2:8">
      <c r="B45" s="4" t="s">
        <v>63</v>
      </c>
      <c r="C45" s="22">
        <f>IFERROR(VLOOKUP($B45,'[31]11市町別戸数'!$A:$G,7,FALSE),0)</f>
        <v>1</v>
      </c>
      <c r="D45" s="22">
        <f>IFERROR(VLOOKUP($B45,'[31]11市町別戸数'!$A:$G,3,FALSE),0)</f>
        <v>1</v>
      </c>
      <c r="E45" s="22">
        <f>IFERROR(VLOOKUP($B45,'[31]11市町別戸数'!$A:$G,4,FALSE),0)</f>
        <v>0</v>
      </c>
      <c r="F45" s="22">
        <f>IFERROR(VLOOKUP($B45,'[31]11市町別戸数'!$A:$G,5,FALSE),0)</f>
        <v>0</v>
      </c>
      <c r="G45" s="22">
        <f>IFERROR(VLOOKUP($B45,'[31]11市町別戸数'!$A:$G,6,FALSE),0)</f>
        <v>0</v>
      </c>
      <c r="H45" s="22">
        <f>IFERROR(VLOOKUP($B45,'[31]11市町別マンション戸数'!A:C,3,FALSE),0)</f>
        <v>0</v>
      </c>
    </row>
    <row r="46" spans="2:8">
      <c r="B46" s="20" t="s">
        <v>20</v>
      </c>
      <c r="C46" s="22">
        <f t="shared" ref="C46:H46" si="2">SUM(C5:C45)-C8-C12</f>
        <v>1750</v>
      </c>
      <c r="D46" s="22">
        <f t="shared" si="2"/>
        <v>752</v>
      </c>
      <c r="E46" s="22">
        <f t="shared" si="2"/>
        <v>699</v>
      </c>
      <c r="F46" s="22">
        <f t="shared" si="2"/>
        <v>7</v>
      </c>
      <c r="G46" s="22">
        <f t="shared" si="2"/>
        <v>292</v>
      </c>
      <c r="H46" s="22">
        <f t="shared" si="2"/>
        <v>53</v>
      </c>
    </row>
  </sheetData>
  <phoneticPr fontId="10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5"/>
  <sheetViews>
    <sheetView view="pageBreakPreview" zoomScale="60" workbookViewId="0">
      <selection activeCell="A9" sqref="A9"/>
    </sheetView>
  </sheetViews>
  <sheetFormatPr defaultRowHeight="12.9"/>
  <cols>
    <col min="7" max="7" width="12.75" customWidth="1"/>
  </cols>
  <sheetData>
    <row r="1" spans="1:8" ht="17">
      <c r="A1" s="17"/>
      <c r="C1" s="6"/>
      <c r="D1" s="6"/>
      <c r="E1" s="10"/>
      <c r="F1" s="10" t="s">
        <v>22</v>
      </c>
      <c r="G1" s="12">
        <v>45413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IFERROR(VLOOKUP($B4,'[30]11市町別戸数'!$A:$G,7,FALSE),0)</f>
        <v>87</v>
      </c>
      <c r="D4" s="9">
        <f>IFERROR(VLOOKUP($B4,'[30]11市町別戸数'!$A:$G,3,FALSE),0)</f>
        <v>47</v>
      </c>
      <c r="E4" s="9">
        <f>IFERROR(VLOOKUP($B4,'[30]11市町別戸数'!$A:$G,4,FALSE),0)</f>
        <v>36</v>
      </c>
      <c r="F4" s="9">
        <f>IFERROR(VLOOKUP($B4,'[30]11市町別戸数'!$A:$G,5,FALSE),0)</f>
        <v>0</v>
      </c>
      <c r="G4" s="9">
        <f>IFERROR(VLOOKUP($B4,'[30]11市町別戸数'!$A:$G,6,FALSE),0)</f>
        <v>4</v>
      </c>
      <c r="H4" s="9">
        <f>IFERROR(VLOOKUP($B4,'[30]11市町別マンション戸数'!A:C,3,FALSE),0)</f>
        <v>0</v>
      </c>
    </row>
    <row r="5" spans="1:8">
      <c r="A5" s="17"/>
      <c r="B5" s="2" t="s">
        <v>12</v>
      </c>
      <c r="C5" s="9">
        <f>IFERROR(VLOOKUP($B5,'[30]11市町別戸数'!$A:$G,7,FALSE),0)</f>
        <v>92</v>
      </c>
      <c r="D5" s="9">
        <f>IFERROR(VLOOKUP($B5,'[30]11市町別戸数'!$A:$G,3,FALSE),0)</f>
        <v>32</v>
      </c>
      <c r="E5" s="9">
        <f>IFERROR(VLOOKUP($B5,'[30]11市町別戸数'!$A:$G,4,FALSE),0)</f>
        <v>51</v>
      </c>
      <c r="F5" s="9">
        <f>IFERROR(VLOOKUP($B5,'[30]11市町別戸数'!$A:$G,5,FALSE),0)</f>
        <v>0</v>
      </c>
      <c r="G5" s="9">
        <f>IFERROR(VLOOKUP($B5,'[30]11市町別戸数'!$A:$G,6,FALSE),0)</f>
        <v>9</v>
      </c>
      <c r="H5" s="9">
        <f>IFERROR(VLOOKUP($B5,'[30]11市町別マンション戸数'!A:C,3,FALSE),0)</f>
        <v>0</v>
      </c>
    </row>
    <row r="6" spans="1:8">
      <c r="A6" s="17"/>
      <c r="B6" s="2" t="s">
        <v>11</v>
      </c>
      <c r="C6" s="9">
        <f>IFERROR(VLOOKUP($B6,'[30]11市町別戸数'!$A:$G,7,FALSE),0)</f>
        <v>63</v>
      </c>
      <c r="D6" s="9">
        <f>IFERROR(VLOOKUP($B6,'[30]11市町別戸数'!$A:$G,3,FALSE),0)</f>
        <v>55</v>
      </c>
      <c r="E6" s="9">
        <f>IFERROR(VLOOKUP($B6,'[30]11市町別戸数'!$A:$G,4,FALSE),0)</f>
        <v>0</v>
      </c>
      <c r="F6" s="9">
        <f>IFERROR(VLOOKUP($B6,'[30]11市町別戸数'!$A:$G,5,FALSE),0)</f>
        <v>0</v>
      </c>
      <c r="G6" s="9">
        <f>IFERROR(VLOOKUP($B6,'[30]11市町別戸数'!$A:$G,6,FALSE),0)</f>
        <v>8</v>
      </c>
      <c r="H6" s="9">
        <f>IFERROR(VLOOKUP($B6,'[30]11市町別マンション戸数'!A:C,3,FALSE),0)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242</v>
      </c>
      <c r="D7" s="9">
        <f t="shared" si="0"/>
        <v>134</v>
      </c>
      <c r="E7" s="9">
        <f t="shared" si="0"/>
        <v>87</v>
      </c>
      <c r="F7" s="9">
        <f t="shared" si="0"/>
        <v>0</v>
      </c>
      <c r="G7" s="9">
        <f t="shared" si="0"/>
        <v>21</v>
      </c>
      <c r="H7" s="9">
        <f t="shared" si="0"/>
        <v>0</v>
      </c>
    </row>
    <row r="8" spans="1:8">
      <c r="A8" s="17"/>
      <c r="B8" s="2" t="s">
        <v>36</v>
      </c>
      <c r="C8" s="9">
        <f>IFERROR(VLOOKUP($B8,'[30]11市町別戸数'!$A:$G,7,FALSE),0)</f>
        <v>399</v>
      </c>
      <c r="D8" s="9">
        <f>IFERROR(VLOOKUP($B8,'[30]11市町別戸数'!$A:$G,3,FALSE),0)</f>
        <v>148</v>
      </c>
      <c r="E8" s="9">
        <f>IFERROR(VLOOKUP($B8,'[30]11市町別戸数'!$A:$G,4,FALSE),0)</f>
        <v>200</v>
      </c>
      <c r="F8" s="9">
        <f>IFERROR(VLOOKUP($B8,'[30]11市町別戸数'!$A:$G,5,FALSE),0)</f>
        <v>1</v>
      </c>
      <c r="G8" s="9">
        <f>IFERROR(VLOOKUP($B8,'[30]11市町別戸数'!$A:$G,6,FALSE),0)</f>
        <v>50</v>
      </c>
      <c r="H8" s="9">
        <f>IFERROR(VLOOKUP($B8,'[30]11市町別マンション戸数'!A:C,3,FALSE),0)</f>
        <v>0</v>
      </c>
    </row>
    <row r="9" spans="1:8">
      <c r="A9" s="17"/>
      <c r="B9" s="2" t="s">
        <v>29</v>
      </c>
      <c r="C9" s="9">
        <f>IFERROR(VLOOKUP($B9,'[30]11市町別戸数'!$A:$G,7,FALSE),0)</f>
        <v>181</v>
      </c>
      <c r="D9" s="9">
        <f>IFERROR(VLOOKUP($B9,'[30]11市町別戸数'!$A:$G,3,FALSE),0)</f>
        <v>42</v>
      </c>
      <c r="E9" s="9">
        <f>IFERROR(VLOOKUP($B9,'[30]11市町別戸数'!$A:$G,4,FALSE),0)</f>
        <v>44</v>
      </c>
      <c r="F9" s="9">
        <f>IFERROR(VLOOKUP($B9,'[30]11市町別戸数'!$A:$G,5,FALSE),0)</f>
        <v>0</v>
      </c>
      <c r="G9" s="9">
        <f>IFERROR(VLOOKUP($B9,'[30]11市町別戸数'!$A:$G,6,FALSE),0)</f>
        <v>95</v>
      </c>
      <c r="H9" s="9">
        <f>IFERROR(VLOOKUP($B9,'[30]11市町別マンション戸数'!A:C,3,FALSE),0)</f>
        <v>83</v>
      </c>
    </row>
    <row r="10" spans="1:8">
      <c r="A10" s="17"/>
      <c r="B10" s="2" t="s">
        <v>68</v>
      </c>
      <c r="C10" s="9">
        <f>IFERROR(VLOOKUP($B10,'[30]11市町別戸数'!$A:$G,7,FALSE),0)</f>
        <v>12</v>
      </c>
      <c r="D10" s="9">
        <f>IFERROR(VLOOKUP($B10,'[30]11市町別戸数'!$A:$G,3,FALSE),0)</f>
        <v>3</v>
      </c>
      <c r="E10" s="9">
        <f>IFERROR(VLOOKUP($B10,'[30]11市町別戸数'!$A:$G,4,FALSE),0)</f>
        <v>9</v>
      </c>
      <c r="F10" s="9">
        <f>IFERROR(VLOOKUP($B10,'[30]11市町別戸数'!$A:$G,5,FALSE),0)</f>
        <v>0</v>
      </c>
      <c r="G10" s="9">
        <f>IFERROR(VLOOKUP($B10,'[30]11市町別戸数'!$A:$G,6,FALSE),0)</f>
        <v>0</v>
      </c>
      <c r="H10" s="9">
        <f>IFERROR(VLOOKUP($B10,'[30]11市町別マンション戸数'!A:C,3,FALSE),0)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592</v>
      </c>
      <c r="D11" s="9">
        <f t="shared" si="1"/>
        <v>193</v>
      </c>
      <c r="E11" s="9">
        <f t="shared" si="1"/>
        <v>253</v>
      </c>
      <c r="F11" s="9">
        <f t="shared" si="1"/>
        <v>1</v>
      </c>
      <c r="G11" s="9">
        <f t="shared" si="1"/>
        <v>145</v>
      </c>
      <c r="H11" s="9">
        <f t="shared" si="1"/>
        <v>83</v>
      </c>
    </row>
    <row r="12" spans="1:8">
      <c r="A12" s="17"/>
      <c r="B12" s="2" t="s">
        <v>9</v>
      </c>
      <c r="C12" s="9">
        <f>IFERROR(VLOOKUP($B12,'[30]11市町別戸数'!$A:$G,7,FALSE),0)</f>
        <v>44</v>
      </c>
      <c r="D12" s="9">
        <f>IFERROR(VLOOKUP($B12,'[30]11市町別戸数'!$A:$G,3,FALSE),0)</f>
        <v>24</v>
      </c>
      <c r="E12" s="9">
        <f>IFERROR(VLOOKUP($B12,'[30]11市町別戸数'!$A:$G,4,FALSE),0)</f>
        <v>4</v>
      </c>
      <c r="F12" s="9">
        <f>IFERROR(VLOOKUP($B12,'[30]11市町別戸数'!$A:$G,5,FALSE),0)</f>
        <v>0</v>
      </c>
      <c r="G12" s="9">
        <f>IFERROR(VLOOKUP($B12,'[30]11市町別戸数'!$A:$G,6,FALSE),0)</f>
        <v>16</v>
      </c>
      <c r="H12" s="9">
        <f>IFERROR(VLOOKUP($B12,'[30]11市町別マンション戸数'!A:C,3,FALSE),0)</f>
        <v>0</v>
      </c>
    </row>
    <row r="13" spans="1:8">
      <c r="A13" s="17"/>
      <c r="B13" s="2" t="s">
        <v>23</v>
      </c>
      <c r="C13" s="9">
        <f>IFERROR(VLOOKUP($B13,'[30]11市町別戸数'!$A:$G,7,FALSE),0)</f>
        <v>3</v>
      </c>
      <c r="D13" s="9">
        <f>IFERROR(VLOOKUP($B13,'[30]11市町別戸数'!$A:$G,3,FALSE),0)</f>
        <v>3</v>
      </c>
      <c r="E13" s="9">
        <f>IFERROR(VLOOKUP($B13,'[30]11市町別戸数'!$A:$G,4,FALSE),0)</f>
        <v>0</v>
      </c>
      <c r="F13" s="9">
        <f>IFERROR(VLOOKUP($B13,'[30]11市町別戸数'!$A:$G,5,FALSE),0)</f>
        <v>0</v>
      </c>
      <c r="G13" s="9">
        <f>IFERROR(VLOOKUP($B13,'[30]11市町別戸数'!$A:$G,6,FALSE),0)</f>
        <v>0</v>
      </c>
      <c r="H13" s="9">
        <f>IFERROR(VLOOKUP($B13,'[30]11市町別マンション戸数'!A:C,3,FALSE),0)</f>
        <v>0</v>
      </c>
    </row>
    <row r="14" spans="1:8">
      <c r="A14" s="17"/>
      <c r="B14" s="2" t="s">
        <v>48</v>
      </c>
      <c r="C14" s="9">
        <f>IFERROR(VLOOKUP($B14,'[30]11市町別戸数'!$A:$G,7,FALSE),0)</f>
        <v>354</v>
      </c>
      <c r="D14" s="9">
        <f>IFERROR(VLOOKUP($B14,'[30]11市町別戸数'!$A:$G,3,FALSE),0)</f>
        <v>20</v>
      </c>
      <c r="E14" s="9">
        <f>IFERROR(VLOOKUP($B14,'[30]11市町別戸数'!$A:$G,4,FALSE),0)</f>
        <v>12</v>
      </c>
      <c r="F14" s="9">
        <f>IFERROR(VLOOKUP($B14,'[30]11市町別戸数'!$A:$G,5,FALSE),0)</f>
        <v>0</v>
      </c>
      <c r="G14" s="9">
        <f>IFERROR(VLOOKUP($B14,'[30]11市町別戸数'!$A:$G,6,FALSE),0)</f>
        <v>322</v>
      </c>
      <c r="H14" s="9">
        <f>IFERROR(VLOOKUP($B14,'[30]11市町別マンション戸数'!A:C,3,FALSE),0)</f>
        <v>315</v>
      </c>
    </row>
    <row r="15" spans="1:8">
      <c r="A15" s="17"/>
      <c r="B15" s="2" t="s">
        <v>52</v>
      </c>
      <c r="C15" s="9">
        <f>IFERROR(VLOOKUP($B15,'[30]11市町別戸数'!$A:$G,7,FALSE),0)</f>
        <v>57</v>
      </c>
      <c r="D15" s="9">
        <f>IFERROR(VLOOKUP($B15,'[30]11市町別戸数'!$A:$G,3,FALSE),0)</f>
        <v>28</v>
      </c>
      <c r="E15" s="9">
        <f>IFERROR(VLOOKUP($B15,'[30]11市町別戸数'!$A:$G,4,FALSE),0)</f>
        <v>20</v>
      </c>
      <c r="F15" s="9">
        <f>IFERROR(VLOOKUP($B15,'[30]11市町別戸数'!$A:$G,5,FALSE),0)</f>
        <v>0</v>
      </c>
      <c r="G15" s="9">
        <f>IFERROR(VLOOKUP($B15,'[30]11市町別戸数'!$A:$G,6,FALSE),0)</f>
        <v>9</v>
      </c>
      <c r="H15" s="9">
        <f>IFERROR(VLOOKUP($B15,'[30]11市町別マンション戸数'!A:C,3,FALSE),0)</f>
        <v>0</v>
      </c>
    </row>
    <row r="16" spans="1:8">
      <c r="A16" s="17"/>
      <c r="B16" s="2" t="s">
        <v>56</v>
      </c>
      <c r="C16" s="9">
        <f>IFERROR(VLOOKUP($B16,'[30]11市町別戸数'!$A:$G,7,FALSE),0)</f>
        <v>10</v>
      </c>
      <c r="D16" s="9">
        <f>IFERROR(VLOOKUP($B16,'[30]11市町別戸数'!$A:$G,3,FALSE),0)</f>
        <v>9</v>
      </c>
      <c r="E16" s="9">
        <f>IFERROR(VLOOKUP($B16,'[30]11市町別戸数'!$A:$G,4,FALSE),0)</f>
        <v>0</v>
      </c>
      <c r="F16" s="9">
        <f>IFERROR(VLOOKUP($B16,'[30]11市町別戸数'!$A:$G,5,FALSE),0)</f>
        <v>0</v>
      </c>
      <c r="G16" s="9">
        <f>IFERROR(VLOOKUP($B16,'[30]11市町別戸数'!$A:$G,6,FALSE),0)</f>
        <v>1</v>
      </c>
      <c r="H16" s="9">
        <f>IFERROR(VLOOKUP($B16,'[30]11市町別マンション戸数'!A:C,3,FALSE),0)</f>
        <v>0</v>
      </c>
    </row>
    <row r="17" spans="1:8">
      <c r="A17" s="17"/>
      <c r="B17" s="2" t="s">
        <v>58</v>
      </c>
      <c r="C17" s="9">
        <f>IFERROR(VLOOKUP($B17,'[30]11市町別戸数'!$A:$G,7,FALSE),0)</f>
        <v>47</v>
      </c>
      <c r="D17" s="9">
        <f>IFERROR(VLOOKUP($B17,'[30]11市町別戸数'!$A:$G,3,FALSE),0)</f>
        <v>25</v>
      </c>
      <c r="E17" s="9">
        <f>IFERROR(VLOOKUP($B17,'[30]11市町別戸数'!$A:$G,4,FALSE),0)</f>
        <v>0</v>
      </c>
      <c r="F17" s="9">
        <f>IFERROR(VLOOKUP($B17,'[30]11市町別戸数'!$A:$G,5,FALSE),0)</f>
        <v>12</v>
      </c>
      <c r="G17" s="9">
        <f>IFERROR(VLOOKUP($B17,'[30]11市町別戸数'!$A:$G,6,FALSE),0)</f>
        <v>10</v>
      </c>
      <c r="H17" s="9">
        <f>IFERROR(VLOOKUP($B17,'[30]11市町別マンション戸数'!A:C,3,FALSE),0)</f>
        <v>0</v>
      </c>
    </row>
    <row r="18" spans="1:8">
      <c r="A18" s="17"/>
      <c r="B18" s="2" t="s">
        <v>13</v>
      </c>
      <c r="C18" s="9">
        <f>IFERROR(VLOOKUP($B18,'[30]11市町別戸数'!$A:$G,7,FALSE),0)</f>
        <v>162</v>
      </c>
      <c r="D18" s="9">
        <f>IFERROR(VLOOKUP($B18,'[30]11市町別戸数'!$A:$G,3,FALSE),0)</f>
        <v>52</v>
      </c>
      <c r="E18" s="9">
        <f>IFERROR(VLOOKUP($B18,'[30]11市町別戸数'!$A:$G,4,FALSE),0)</f>
        <v>8</v>
      </c>
      <c r="F18" s="9">
        <f>IFERROR(VLOOKUP($B18,'[30]11市町別戸数'!$A:$G,5,FALSE),0)</f>
        <v>0</v>
      </c>
      <c r="G18" s="9">
        <f>IFERROR(VLOOKUP($B18,'[30]11市町別戸数'!$A:$G,6,FALSE),0)</f>
        <v>102</v>
      </c>
      <c r="H18" s="9">
        <f>IFERROR(VLOOKUP($B18,'[30]11市町別マンション戸数'!A:C,3,FALSE),0)</f>
        <v>83</v>
      </c>
    </row>
    <row r="19" spans="1:8">
      <c r="A19" s="17"/>
      <c r="B19" s="2" t="s">
        <v>47</v>
      </c>
      <c r="C19" s="9">
        <f>IFERROR(VLOOKUP($B19,'[30]11市町別戸数'!$A:$G,7,FALSE),0)</f>
        <v>140</v>
      </c>
      <c r="D19" s="9">
        <f>IFERROR(VLOOKUP($B19,'[30]11市町別戸数'!$A:$G,3,FALSE),0)</f>
        <v>36</v>
      </c>
      <c r="E19" s="9">
        <f>IFERROR(VLOOKUP($B19,'[30]11市町別戸数'!$A:$G,4,FALSE),0)</f>
        <v>6</v>
      </c>
      <c r="F19" s="9">
        <f>IFERROR(VLOOKUP($B19,'[30]11市町別戸数'!$A:$G,5,FALSE),0)</f>
        <v>0</v>
      </c>
      <c r="G19" s="9">
        <f>IFERROR(VLOOKUP($B19,'[30]11市町別戸数'!$A:$G,6,FALSE),0)</f>
        <v>98</v>
      </c>
      <c r="H19" s="9">
        <f>IFERROR(VLOOKUP($B19,'[30]11市町別マンション戸数'!A:C,3,FALSE),0)</f>
        <v>86</v>
      </c>
    </row>
    <row r="20" spans="1:8">
      <c r="A20" s="17"/>
      <c r="B20" s="2" t="s">
        <v>28</v>
      </c>
      <c r="C20" s="9">
        <f>IFERROR(VLOOKUP($B20,'[30]11市町別戸数'!$A:$G,7,FALSE),0)</f>
        <v>49</v>
      </c>
      <c r="D20" s="9">
        <f>IFERROR(VLOOKUP($B20,'[30]11市町別戸数'!$A:$G,3,FALSE),0)</f>
        <v>33</v>
      </c>
      <c r="E20" s="9">
        <f>IFERROR(VLOOKUP($B20,'[30]11市町別戸数'!$A:$G,4,FALSE),0)</f>
        <v>4</v>
      </c>
      <c r="F20" s="9">
        <f>IFERROR(VLOOKUP($B20,'[30]11市町別戸数'!$A:$G,5,FALSE),0)</f>
        <v>0</v>
      </c>
      <c r="G20" s="9">
        <f>IFERROR(VLOOKUP($B20,'[30]11市町別戸数'!$A:$G,6,FALSE),0)</f>
        <v>12</v>
      </c>
      <c r="H20" s="9">
        <f>IFERROR(VLOOKUP($B20,'[30]11市町別マンション戸数'!A:C,3,FALSE),0)</f>
        <v>0</v>
      </c>
    </row>
    <row r="21" spans="1:8">
      <c r="A21" s="17"/>
      <c r="B21" s="2" t="s">
        <v>2</v>
      </c>
      <c r="C21" s="9">
        <f>IFERROR(VLOOKUP($B21,'[30]11市町別戸数'!$A:$G,7,FALSE),0)</f>
        <v>58</v>
      </c>
      <c r="D21" s="9">
        <f>IFERROR(VLOOKUP($B21,'[30]11市町別戸数'!$A:$G,3,FALSE),0)</f>
        <v>33</v>
      </c>
      <c r="E21" s="9">
        <f>IFERROR(VLOOKUP($B21,'[30]11市町別戸数'!$A:$G,4,FALSE),0)</f>
        <v>18</v>
      </c>
      <c r="F21" s="9">
        <f>IFERROR(VLOOKUP($B21,'[30]11市町別戸数'!$A:$G,5,FALSE),0)</f>
        <v>0</v>
      </c>
      <c r="G21" s="9">
        <f>IFERROR(VLOOKUP($B21,'[30]11市町別戸数'!$A:$G,6,FALSE),0)</f>
        <v>7</v>
      </c>
      <c r="H21" s="9">
        <f>IFERROR(VLOOKUP($B21,'[30]11市町別マンション戸数'!A:C,3,FALSE),0)</f>
        <v>0</v>
      </c>
    </row>
    <row r="22" spans="1:8">
      <c r="A22" s="17"/>
      <c r="B22" s="2" t="s">
        <v>49</v>
      </c>
      <c r="C22" s="9">
        <f>IFERROR(VLOOKUP($B22,'[30]11市町別戸数'!$A:$G,7,FALSE),0)</f>
        <v>30</v>
      </c>
      <c r="D22" s="9">
        <f>IFERROR(VLOOKUP($B22,'[30]11市町別戸数'!$A:$G,3,FALSE),0)</f>
        <v>22</v>
      </c>
      <c r="E22" s="9">
        <f>IFERROR(VLOOKUP($B22,'[30]11市町別戸数'!$A:$G,4,FALSE),0)</f>
        <v>4</v>
      </c>
      <c r="F22" s="9">
        <f>IFERROR(VLOOKUP($B22,'[30]11市町別戸数'!$A:$G,5,FALSE),0)</f>
        <v>0</v>
      </c>
      <c r="G22" s="9">
        <f>IFERROR(VLOOKUP($B22,'[30]11市町別戸数'!$A:$G,6,FALSE),0)</f>
        <v>4</v>
      </c>
      <c r="H22" s="9">
        <f>IFERROR(VLOOKUP($B22,'[30]11市町別マンション戸数'!A:C,3,FALSE),0)</f>
        <v>0</v>
      </c>
    </row>
    <row r="23" spans="1:8">
      <c r="A23" s="17"/>
      <c r="B23" s="2" t="s">
        <v>59</v>
      </c>
      <c r="C23" s="9">
        <f>IFERROR(VLOOKUP($B23,'[30]11市町別戸数'!$A:$G,7,FALSE),0)</f>
        <v>36</v>
      </c>
      <c r="D23" s="9">
        <f>IFERROR(VLOOKUP($B23,'[30]11市町別戸数'!$A:$G,3,FALSE),0)</f>
        <v>20</v>
      </c>
      <c r="E23" s="9">
        <f>IFERROR(VLOOKUP($B23,'[30]11市町別戸数'!$A:$G,4,FALSE),0)</f>
        <v>10</v>
      </c>
      <c r="F23" s="9">
        <f>IFERROR(VLOOKUP($B23,'[30]11市町別戸数'!$A:$G,5,FALSE),0)</f>
        <v>0</v>
      </c>
      <c r="G23" s="9">
        <f>IFERROR(VLOOKUP($B23,'[30]11市町別戸数'!$A:$G,6,FALSE),0)</f>
        <v>6</v>
      </c>
      <c r="H23" s="9">
        <f>IFERROR(VLOOKUP($B23,'[30]11市町別マンション戸数'!A:C,3,FALSE),0)</f>
        <v>0</v>
      </c>
    </row>
    <row r="24" spans="1:8">
      <c r="A24" s="17"/>
      <c r="B24" s="2" t="s">
        <v>24</v>
      </c>
      <c r="C24" s="9">
        <f>IFERROR(VLOOKUP($B24,'[30]11市町別戸数'!$A:$G,7,FALSE),0)</f>
        <v>61</v>
      </c>
      <c r="D24" s="9">
        <f>IFERROR(VLOOKUP($B24,'[30]11市町別戸数'!$A:$G,3,FALSE),0)</f>
        <v>29</v>
      </c>
      <c r="E24" s="9">
        <f>IFERROR(VLOOKUP($B24,'[30]11市町別戸数'!$A:$G,4,FALSE),0)</f>
        <v>20</v>
      </c>
      <c r="F24" s="9">
        <f>IFERROR(VLOOKUP($B24,'[30]11市町別戸数'!$A:$G,5,FALSE),0)</f>
        <v>0</v>
      </c>
      <c r="G24" s="9">
        <f>IFERROR(VLOOKUP($B24,'[30]11市町別戸数'!$A:$G,6,FALSE),0)</f>
        <v>12</v>
      </c>
      <c r="H24" s="9">
        <f>IFERROR(VLOOKUP($B24,'[30]11市町別マンション戸数'!A:C,3,FALSE),0)</f>
        <v>0</v>
      </c>
    </row>
    <row r="25" spans="1:8">
      <c r="A25" s="17"/>
      <c r="B25" s="2" t="s">
        <v>53</v>
      </c>
      <c r="C25" s="9">
        <f>IFERROR(VLOOKUP($B25,'[30]11市町別戸数'!$A:$G,7,FALSE),0)</f>
        <v>3</v>
      </c>
      <c r="D25" s="9">
        <f>IFERROR(VLOOKUP($B25,'[30]11市町別戸数'!$A:$G,3,FALSE),0)</f>
        <v>3</v>
      </c>
      <c r="E25" s="9">
        <f>IFERROR(VLOOKUP($B25,'[30]11市町別戸数'!$A:$G,4,FALSE),0)</f>
        <v>0</v>
      </c>
      <c r="F25" s="9">
        <f>IFERROR(VLOOKUP($B25,'[30]11市町別戸数'!$A:$G,5,FALSE),0)</f>
        <v>0</v>
      </c>
      <c r="G25" s="9">
        <f>IFERROR(VLOOKUP($B25,'[30]11市町別戸数'!$A:$G,6,FALSE),0)</f>
        <v>0</v>
      </c>
      <c r="H25" s="9">
        <f>IFERROR(VLOOKUP($B25,'[30]11市町別マンション戸数'!A:C,3,FALSE),0)</f>
        <v>0</v>
      </c>
    </row>
    <row r="26" spans="1:8">
      <c r="A26" s="17"/>
      <c r="B26" s="2" t="s">
        <v>40</v>
      </c>
      <c r="C26" s="9">
        <f>IFERROR(VLOOKUP($B26,'[30]11市町別戸数'!$A:$G,7,FALSE),0)</f>
        <v>36</v>
      </c>
      <c r="D26" s="9">
        <f>IFERROR(VLOOKUP($B26,'[30]11市町別戸数'!$A:$G,3,FALSE),0)</f>
        <v>17</v>
      </c>
      <c r="E26" s="9">
        <f>IFERROR(VLOOKUP($B26,'[30]11市町別戸数'!$A:$G,4,FALSE),0)</f>
        <v>0</v>
      </c>
      <c r="F26" s="9">
        <f>IFERROR(VLOOKUP($B26,'[30]11市町別戸数'!$A:$G,5,FALSE),0)</f>
        <v>0</v>
      </c>
      <c r="G26" s="9">
        <f>IFERROR(VLOOKUP($B26,'[30]11市町別戸数'!$A:$G,6,FALSE),0)</f>
        <v>19</v>
      </c>
      <c r="H26" s="9">
        <f>IFERROR(VLOOKUP($B26,'[30]11市町別マンション戸数'!A:C,3,FALSE),0)</f>
        <v>0</v>
      </c>
    </row>
    <row r="27" spans="1:8">
      <c r="A27" s="17"/>
      <c r="B27" s="2" t="s">
        <v>0</v>
      </c>
      <c r="C27" s="9">
        <f>IFERROR(VLOOKUP($B27,'[30]11市町別戸数'!$A:$G,7,FALSE),0)</f>
        <v>31</v>
      </c>
      <c r="D27" s="9">
        <f>IFERROR(VLOOKUP($B27,'[30]11市町別戸数'!$A:$G,3,FALSE),0)</f>
        <v>9</v>
      </c>
      <c r="E27" s="9">
        <f>IFERROR(VLOOKUP($B27,'[30]11市町別戸数'!$A:$G,4,FALSE),0)</f>
        <v>21</v>
      </c>
      <c r="F27" s="9">
        <f>IFERROR(VLOOKUP($B27,'[30]11市町別戸数'!$A:$G,5,FALSE),0)</f>
        <v>0</v>
      </c>
      <c r="G27" s="9">
        <f>IFERROR(VLOOKUP($B27,'[30]11市町別戸数'!$A:$G,6,FALSE),0)</f>
        <v>1</v>
      </c>
      <c r="H27" s="9">
        <f>IFERROR(VLOOKUP($B27,'[30]11市町別マンション戸数'!A:C,3,FALSE),0)</f>
        <v>0</v>
      </c>
    </row>
    <row r="28" spans="1:8">
      <c r="A28" s="17"/>
      <c r="B28" s="2" t="s">
        <v>55</v>
      </c>
      <c r="C28" s="9">
        <f>IFERROR(VLOOKUP($B28,'[30]11市町別戸数'!$A:$G,7,FALSE),0)</f>
        <v>1</v>
      </c>
      <c r="D28" s="9">
        <f>IFERROR(VLOOKUP($B28,'[30]11市町別戸数'!$A:$G,3,FALSE),0)</f>
        <v>1</v>
      </c>
      <c r="E28" s="9">
        <f>IFERROR(VLOOKUP($B28,'[30]11市町別戸数'!$A:$G,4,FALSE),0)</f>
        <v>0</v>
      </c>
      <c r="F28" s="9">
        <f>IFERROR(VLOOKUP($B28,'[30]11市町別戸数'!$A:$G,5,FALSE),0)</f>
        <v>0</v>
      </c>
      <c r="G28" s="9">
        <f>IFERROR(VLOOKUP($B28,'[30]11市町別戸数'!$A:$G,6,FALSE),0)</f>
        <v>0</v>
      </c>
      <c r="H28" s="9">
        <f>IFERROR(VLOOKUP($B28,'[30]11市町別マンション戸数'!A:C,3,FALSE),0)</f>
        <v>0</v>
      </c>
    </row>
    <row r="29" spans="1:8">
      <c r="A29" s="17"/>
      <c r="B29" s="2" t="s">
        <v>32</v>
      </c>
      <c r="C29" s="9">
        <f>IFERROR(VLOOKUP($B29,'[30]11市町別戸数'!$A:$G,7,FALSE),0)</f>
        <v>0</v>
      </c>
      <c r="D29" s="9">
        <f>IFERROR(VLOOKUP($B29,'[30]11市町別戸数'!$A:$G,3,FALSE),0)</f>
        <v>0</v>
      </c>
      <c r="E29" s="9">
        <f>IFERROR(VLOOKUP($B29,'[30]11市町別戸数'!$A:$G,4,FALSE),0)</f>
        <v>0</v>
      </c>
      <c r="F29" s="9">
        <f>IFERROR(VLOOKUP($B29,'[30]11市町別戸数'!$A:$G,5,FALSE),0)</f>
        <v>0</v>
      </c>
      <c r="G29" s="9">
        <f>IFERROR(VLOOKUP($B29,'[30]11市町別戸数'!$A:$G,6,FALSE),0)</f>
        <v>0</v>
      </c>
      <c r="H29" s="9">
        <f>IFERROR(VLOOKUP($B29,'[30]11市町別マンション戸数'!A:C,3,FALSE),0)</f>
        <v>0</v>
      </c>
    </row>
    <row r="30" spans="1:8">
      <c r="A30" s="17"/>
      <c r="B30" s="2" t="s">
        <v>25</v>
      </c>
      <c r="C30" s="9">
        <f>IFERROR(VLOOKUP($B30,'[30]11市町別戸数'!$A:$G,7,FALSE),0)</f>
        <v>21</v>
      </c>
      <c r="D30" s="9">
        <f>IFERROR(VLOOKUP($B30,'[30]11市町別戸数'!$A:$G,3,FALSE),0)</f>
        <v>9</v>
      </c>
      <c r="E30" s="9">
        <f>IFERROR(VLOOKUP($B30,'[30]11市町別戸数'!$A:$G,4,FALSE),0)</f>
        <v>12</v>
      </c>
      <c r="F30" s="9">
        <f>IFERROR(VLOOKUP($B30,'[30]11市町別戸数'!$A:$G,5,FALSE),0)</f>
        <v>0</v>
      </c>
      <c r="G30" s="9">
        <f>IFERROR(VLOOKUP($B30,'[30]11市町別戸数'!$A:$G,6,FALSE),0)</f>
        <v>0</v>
      </c>
      <c r="H30" s="9">
        <f>IFERROR(VLOOKUP($B30,'[30]11市町別マンション戸数'!A:C,3,FALSE),0)</f>
        <v>0</v>
      </c>
    </row>
    <row r="31" spans="1:8">
      <c r="A31" s="17"/>
      <c r="B31" s="2" t="s">
        <v>18</v>
      </c>
      <c r="C31" s="9">
        <f>IFERROR(VLOOKUP($B31,'[30]11市町別戸数'!$A:$G,7,FALSE),0)</f>
        <v>20</v>
      </c>
      <c r="D31" s="9">
        <f>IFERROR(VLOOKUP($B31,'[30]11市町別戸数'!$A:$G,3,FALSE),0)</f>
        <v>10</v>
      </c>
      <c r="E31" s="9">
        <f>IFERROR(VLOOKUP($B31,'[30]11市町別戸数'!$A:$G,4,FALSE),0)</f>
        <v>10</v>
      </c>
      <c r="F31" s="9">
        <f>IFERROR(VLOOKUP($B31,'[30]11市町別戸数'!$A:$G,5,FALSE),0)</f>
        <v>0</v>
      </c>
      <c r="G31" s="9">
        <f>IFERROR(VLOOKUP($B31,'[30]11市町別戸数'!$A:$G,6,FALSE),0)</f>
        <v>0</v>
      </c>
      <c r="H31" s="9">
        <f>IFERROR(VLOOKUP($B31,'[30]11市町別マンション戸数'!A:C,3,FALSE),0)</f>
        <v>0</v>
      </c>
    </row>
    <row r="32" spans="1:8">
      <c r="A32" s="17"/>
      <c r="B32" s="2" t="s">
        <v>27</v>
      </c>
      <c r="C32" s="9">
        <f>IFERROR(VLOOKUP($B32,'[30]11市町別戸数'!$A:$G,7,FALSE),0)</f>
        <v>8</v>
      </c>
      <c r="D32" s="9">
        <f>IFERROR(VLOOKUP($B32,'[30]11市町別戸数'!$A:$G,3,FALSE),0)</f>
        <v>8</v>
      </c>
      <c r="E32" s="9">
        <f>IFERROR(VLOOKUP($B32,'[30]11市町別戸数'!$A:$G,4,FALSE),0)</f>
        <v>0</v>
      </c>
      <c r="F32" s="9">
        <f>IFERROR(VLOOKUP($B32,'[30]11市町別戸数'!$A:$G,5,FALSE),0)</f>
        <v>0</v>
      </c>
      <c r="G32" s="9">
        <f>IFERROR(VLOOKUP($B32,'[30]11市町別戸数'!$A:$G,6,FALSE),0)</f>
        <v>0</v>
      </c>
      <c r="H32" s="9">
        <f>IFERROR(VLOOKUP($B32,'[30]11市町別マンション戸数'!A:C,3,FALSE),0)</f>
        <v>0</v>
      </c>
    </row>
    <row r="33" spans="1:8">
      <c r="A33" s="17"/>
      <c r="B33" s="2" t="s">
        <v>16</v>
      </c>
      <c r="C33" s="9">
        <f>IFERROR(VLOOKUP($B33,'[30]11市町別戸数'!$A:$G,7,FALSE),0)</f>
        <v>0</v>
      </c>
      <c r="D33" s="9">
        <f>IFERROR(VLOOKUP($B33,'[30]11市町別戸数'!$A:$G,3,FALSE),0)</f>
        <v>0</v>
      </c>
      <c r="E33" s="9">
        <f>IFERROR(VLOOKUP($B33,'[30]11市町別戸数'!$A:$G,4,FALSE),0)</f>
        <v>0</v>
      </c>
      <c r="F33" s="9">
        <f>IFERROR(VLOOKUP($B33,'[30]11市町別戸数'!$A:$G,5,FALSE),0)</f>
        <v>0</v>
      </c>
      <c r="G33" s="9">
        <f>IFERROR(VLOOKUP($B33,'[30]11市町別戸数'!$A:$G,6,FALSE),0)</f>
        <v>0</v>
      </c>
      <c r="H33" s="9">
        <f>IFERROR(VLOOKUP($B33,'[30]11市町別マンション戸数'!A:C,3,FALSE),0)</f>
        <v>0</v>
      </c>
    </row>
    <row r="34" spans="1:8">
      <c r="A34" s="17"/>
      <c r="B34" s="3" t="s">
        <v>64</v>
      </c>
      <c r="C34" s="9">
        <f>IFERROR(VLOOKUP($B34,'[30]11市町別戸数'!$A:$G,7,FALSE),0)</f>
        <v>3</v>
      </c>
      <c r="D34" s="9">
        <f>IFERROR(VLOOKUP($B34,'[30]11市町別戸数'!$A:$G,3,FALSE),0)</f>
        <v>2</v>
      </c>
      <c r="E34" s="9">
        <f>IFERROR(VLOOKUP($B34,'[30]11市町別戸数'!$A:$G,4,FALSE),0)</f>
        <v>0</v>
      </c>
      <c r="F34" s="9">
        <f>IFERROR(VLOOKUP($B34,'[30]11市町別戸数'!$A:$G,5,FALSE),0)</f>
        <v>1</v>
      </c>
      <c r="G34" s="9">
        <f>IFERROR(VLOOKUP($B34,'[30]11市町別戸数'!$A:$G,6,FALSE),0)</f>
        <v>0</v>
      </c>
      <c r="H34" s="9">
        <f>IFERROR(VLOOKUP($B34,'[30]11市町別マンション戸数'!A:C,3,FALSE),0)</f>
        <v>0</v>
      </c>
    </row>
    <row r="35" spans="1:8">
      <c r="A35" s="17"/>
      <c r="B35" s="2" t="s">
        <v>62</v>
      </c>
      <c r="C35" s="9">
        <f>IFERROR(VLOOKUP($B35,'[30]11市町別戸数'!$A:$G,7,FALSE),0)</f>
        <v>0</v>
      </c>
      <c r="D35" s="9">
        <f>IFERROR(VLOOKUP($B35,'[30]11市町別戸数'!$A:$G,3,FALSE),0)</f>
        <v>0</v>
      </c>
      <c r="E35" s="9">
        <f>IFERROR(VLOOKUP($B35,'[30]11市町別戸数'!$A:$G,4,FALSE),0)</f>
        <v>0</v>
      </c>
      <c r="F35" s="9">
        <f>IFERROR(VLOOKUP($B35,'[30]11市町別戸数'!$A:$G,5,FALSE),0)</f>
        <v>0</v>
      </c>
      <c r="G35" s="9">
        <f>IFERROR(VLOOKUP($B35,'[30]11市町別戸数'!$A:$G,6,FALSE),0)</f>
        <v>0</v>
      </c>
      <c r="H35" s="9">
        <f>IFERROR(VLOOKUP($B35,'[30]11市町別マンション戸数'!A:C,3,FALSE),0)</f>
        <v>0</v>
      </c>
    </row>
    <row r="36" spans="1:8">
      <c r="A36" s="17"/>
      <c r="B36" s="2" t="s">
        <v>14</v>
      </c>
      <c r="C36" s="9">
        <f>IFERROR(VLOOKUP($B36,'[30]11市町別戸数'!$A:$G,7,FALSE),0)</f>
        <v>0</v>
      </c>
      <c r="D36" s="9">
        <f>IFERROR(VLOOKUP($B36,'[30]11市町別戸数'!$A:$G,3,FALSE),0)</f>
        <v>0</v>
      </c>
      <c r="E36" s="9">
        <f>IFERROR(VLOOKUP($B36,'[30]11市町別戸数'!$A:$G,4,FALSE),0)</f>
        <v>0</v>
      </c>
      <c r="F36" s="9">
        <f>IFERROR(VLOOKUP($B36,'[30]11市町別戸数'!$A:$G,5,FALSE),0)</f>
        <v>0</v>
      </c>
      <c r="G36" s="9">
        <f>IFERROR(VLOOKUP($B36,'[30]11市町別戸数'!$A:$G,6,FALSE),0)</f>
        <v>0</v>
      </c>
      <c r="H36" s="9">
        <f>IFERROR(VLOOKUP($B36,'[30]11市町別マンション戸数'!A:C,3,FALSE),0)</f>
        <v>0</v>
      </c>
    </row>
    <row r="37" spans="1:8">
      <c r="A37" s="17"/>
      <c r="B37" s="3" t="s">
        <v>33</v>
      </c>
      <c r="C37" s="9">
        <f>IFERROR(VLOOKUP($B37,'[30]11市町別戸数'!$A:$G,7,FALSE),0)</f>
        <v>1</v>
      </c>
      <c r="D37" s="9">
        <f>IFERROR(VLOOKUP($B37,'[30]11市町別戸数'!$A:$G,3,FALSE),0)</f>
        <v>1</v>
      </c>
      <c r="E37" s="9">
        <f>IFERROR(VLOOKUP($B37,'[30]11市町別戸数'!$A:$G,4,FALSE),0)</f>
        <v>0</v>
      </c>
      <c r="F37" s="9">
        <f>IFERROR(VLOOKUP($B37,'[30]11市町別戸数'!$A:$G,5,FALSE),0)</f>
        <v>0</v>
      </c>
      <c r="G37" s="9">
        <f>IFERROR(VLOOKUP($B37,'[30]11市町別戸数'!$A:$G,6,FALSE),0)</f>
        <v>0</v>
      </c>
      <c r="H37" s="9">
        <f>IFERROR(VLOOKUP($B37,'[30]11市町別マンション戸数'!A:C,3,FALSE),0)</f>
        <v>0</v>
      </c>
    </row>
    <row r="38" spans="1:8">
      <c r="A38" s="17"/>
      <c r="B38" s="2" t="s">
        <v>26</v>
      </c>
      <c r="C38" s="9">
        <f>IFERROR(VLOOKUP($B38,'[30]11市町別戸数'!$A:$G,7,FALSE),0)</f>
        <v>5</v>
      </c>
      <c r="D38" s="9">
        <f>IFERROR(VLOOKUP($B38,'[30]11市町別戸数'!$A:$G,3,FALSE),0)</f>
        <v>4</v>
      </c>
      <c r="E38" s="9">
        <f>IFERROR(VLOOKUP($B38,'[30]11市町別戸数'!$A:$G,4,FALSE),0)</f>
        <v>0</v>
      </c>
      <c r="F38" s="9">
        <f>IFERROR(VLOOKUP($B38,'[30]11市町別戸数'!$A:$G,5,FALSE),0)</f>
        <v>1</v>
      </c>
      <c r="G38" s="9">
        <f>IFERROR(VLOOKUP($B38,'[30]11市町別戸数'!$A:$G,6,FALSE),0)</f>
        <v>0</v>
      </c>
      <c r="H38" s="9">
        <f>IFERROR(VLOOKUP($B38,'[30]11市町別マンション戸数'!A:C,3,FALSE),0)</f>
        <v>0</v>
      </c>
    </row>
    <row r="39" spans="1:8">
      <c r="A39" s="17"/>
      <c r="B39" s="2" t="s">
        <v>54</v>
      </c>
      <c r="C39" s="9">
        <f>IFERROR(VLOOKUP($B39,'[30]11市町別戸数'!$A:$G,7,FALSE),0)</f>
        <v>8</v>
      </c>
      <c r="D39" s="9">
        <f>IFERROR(VLOOKUP($B39,'[30]11市町別戸数'!$A:$G,3,FALSE),0)</f>
        <v>4</v>
      </c>
      <c r="E39" s="9">
        <f>IFERROR(VLOOKUP($B39,'[30]11市町別戸数'!$A:$G,4,FALSE),0)</f>
        <v>0</v>
      </c>
      <c r="F39" s="9">
        <f>IFERROR(VLOOKUP($B39,'[30]11市町別戸数'!$A:$G,5,FALSE),0)</f>
        <v>0</v>
      </c>
      <c r="G39" s="9">
        <f>IFERROR(VLOOKUP($B39,'[30]11市町別戸数'!$A:$G,6,FALSE),0)</f>
        <v>4</v>
      </c>
      <c r="H39" s="9">
        <f>IFERROR(VLOOKUP($B39,'[30]11市町別マンション戸数'!A:C,3,FALSE),0)</f>
        <v>0</v>
      </c>
    </row>
    <row r="40" spans="1:8">
      <c r="A40" s="17"/>
      <c r="B40" s="2" t="s">
        <v>15</v>
      </c>
      <c r="C40" s="9">
        <f>IFERROR(VLOOKUP($B40,'[30]11市町別戸数'!$A:$G,7,FALSE),0)</f>
        <v>30</v>
      </c>
      <c r="D40" s="9">
        <f>IFERROR(VLOOKUP($B40,'[30]11市町別戸数'!$A:$G,3,FALSE),0)</f>
        <v>8</v>
      </c>
      <c r="E40" s="9">
        <f>IFERROR(VLOOKUP($B40,'[30]11市町別戸数'!$A:$G,4,FALSE),0)</f>
        <v>14</v>
      </c>
      <c r="F40" s="9">
        <f>IFERROR(VLOOKUP($B40,'[30]11市町別戸数'!$A:$G,5,FALSE),0)</f>
        <v>0</v>
      </c>
      <c r="G40" s="9">
        <f>IFERROR(VLOOKUP($B40,'[30]11市町別戸数'!$A:$G,6,FALSE),0)</f>
        <v>8</v>
      </c>
      <c r="H40" s="9">
        <f>IFERROR(VLOOKUP($B40,'[30]11市町別マンション戸数'!A:C,3,FALSE),0)</f>
        <v>0</v>
      </c>
    </row>
    <row r="41" spans="1:8">
      <c r="A41" s="17"/>
      <c r="B41" s="2" t="s">
        <v>3</v>
      </c>
      <c r="C41" s="9">
        <f>IFERROR(VLOOKUP($B41,'[30]11市町別戸数'!$A:$G,7,FALSE),0)</f>
        <v>8</v>
      </c>
      <c r="D41" s="9">
        <f>IFERROR(VLOOKUP($B41,'[30]11市町別戸数'!$A:$G,3,FALSE),0)</f>
        <v>2</v>
      </c>
      <c r="E41" s="9">
        <f>IFERROR(VLOOKUP($B41,'[30]11市町別戸数'!$A:$G,4,FALSE),0)</f>
        <v>0</v>
      </c>
      <c r="F41" s="9">
        <f>IFERROR(VLOOKUP($B41,'[30]11市町別戸数'!$A:$G,5,FALSE),0)</f>
        <v>0</v>
      </c>
      <c r="G41" s="9">
        <f>IFERROR(VLOOKUP($B41,'[30]11市町別戸数'!$A:$G,6,FALSE),0)</f>
        <v>6</v>
      </c>
      <c r="H41" s="9">
        <f>IFERROR(VLOOKUP($B41,'[30]11市町別マンション戸数'!A:C,3,FALSE),0)</f>
        <v>0</v>
      </c>
    </row>
    <row r="42" spans="1:8">
      <c r="A42" s="17"/>
      <c r="B42" s="2" t="s">
        <v>51</v>
      </c>
      <c r="C42" s="9">
        <f>IFERROR(VLOOKUP($B42,'[30]11市町別戸数'!$A:$G,7,FALSE),0)</f>
        <v>18</v>
      </c>
      <c r="D42" s="9">
        <f>IFERROR(VLOOKUP($B42,'[30]11市町別戸数'!$A:$G,3,FALSE),0)</f>
        <v>7</v>
      </c>
      <c r="E42" s="9">
        <f>IFERROR(VLOOKUP($B42,'[30]11市町別戸数'!$A:$G,4,FALSE),0)</f>
        <v>8</v>
      </c>
      <c r="F42" s="9">
        <f>IFERROR(VLOOKUP($B42,'[30]11市町別戸数'!$A:$G,5,FALSE),0)</f>
        <v>0</v>
      </c>
      <c r="G42" s="9">
        <f>IFERROR(VLOOKUP($B42,'[30]11市町別戸数'!$A:$G,6,FALSE),0)</f>
        <v>3</v>
      </c>
      <c r="H42" s="9">
        <f>IFERROR(VLOOKUP($B42,'[30]11市町別マンション戸数'!A:C,3,FALSE),0)</f>
        <v>0</v>
      </c>
    </row>
    <row r="43" spans="1:8">
      <c r="A43" s="17"/>
      <c r="B43" s="2" t="s">
        <v>1</v>
      </c>
      <c r="C43" s="9">
        <f>IFERROR(VLOOKUP($B43,'[30]11市町別戸数'!$A:$G,7,FALSE),0)</f>
        <v>0</v>
      </c>
      <c r="D43" s="9">
        <f>IFERROR(VLOOKUP($B43,'[30]11市町別戸数'!$A:$G,3,FALSE),0)</f>
        <v>0</v>
      </c>
      <c r="E43" s="9">
        <f>IFERROR(VLOOKUP($B43,'[30]11市町別戸数'!$A:$G,4,FALSE),0)</f>
        <v>0</v>
      </c>
      <c r="F43" s="9">
        <f>IFERROR(VLOOKUP($B43,'[30]11市町別戸数'!$A:$G,5,FALSE),0)</f>
        <v>0</v>
      </c>
      <c r="G43" s="9">
        <f>IFERROR(VLOOKUP($B43,'[30]11市町別戸数'!$A:$G,6,FALSE),0)</f>
        <v>0</v>
      </c>
      <c r="H43" s="9">
        <f>IFERROR(VLOOKUP($B43,'[30]11市町別マンション戸数'!A:C,3,FALSE),0)</f>
        <v>0</v>
      </c>
    </row>
    <row r="44" spans="1:8">
      <c r="A44" s="17"/>
      <c r="B44" s="4" t="s">
        <v>63</v>
      </c>
      <c r="C44" s="9">
        <f>IFERROR(VLOOKUP($B44,'[30]11市町別戸数'!$A:$G,7,FALSE),0)</f>
        <v>0</v>
      </c>
      <c r="D44" s="9">
        <f>IFERROR(VLOOKUP($B44,'[30]11市町別戸数'!$A:$G,3,FALSE),0)</f>
        <v>0</v>
      </c>
      <c r="E44" s="9">
        <f>IFERROR(VLOOKUP($B44,'[30]11市町別戸数'!$A:$G,4,FALSE),0)</f>
        <v>0</v>
      </c>
      <c r="F44" s="9">
        <f>IFERROR(VLOOKUP($B44,'[30]11市町別戸数'!$A:$G,5,FALSE),0)</f>
        <v>0</v>
      </c>
      <c r="G44" s="9">
        <f>IFERROR(VLOOKUP($B44,'[30]11市町別戸数'!$A:$G,6,FALSE),0)</f>
        <v>0</v>
      </c>
      <c r="H44" s="9">
        <f>IFERROR(VLOOKUP($B44,'[30]11市町別マンション戸数'!A:C,3,FALSE),0)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2078</v>
      </c>
      <c r="D45" s="9">
        <f t="shared" si="2"/>
        <v>746</v>
      </c>
      <c r="E45" s="9">
        <f t="shared" si="2"/>
        <v>511</v>
      </c>
      <c r="F45" s="9">
        <f t="shared" si="2"/>
        <v>15</v>
      </c>
      <c r="G45" s="9">
        <f t="shared" si="2"/>
        <v>806</v>
      </c>
      <c r="H45" s="9">
        <f t="shared" si="2"/>
        <v>567</v>
      </c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85" zoomScaleSheetLayoutView="85" workbookViewId="0">
      <selection activeCell="T17" sqref="T17"/>
    </sheetView>
  </sheetViews>
  <sheetFormatPr defaultRowHeight="12.9"/>
  <cols>
    <col min="7" max="7" width="10" customWidth="1"/>
  </cols>
  <sheetData>
    <row r="1" spans="1:8" ht="17">
      <c r="A1" s="17"/>
      <c r="C1" s="6"/>
      <c r="D1" s="6"/>
      <c r="E1" s="10"/>
      <c r="F1" s="10" t="s">
        <v>22</v>
      </c>
      <c r="G1" s="12">
        <v>45444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IFERROR(VLOOKUP($B4,'[21]11市町別戸数'!$A:$G,7,FALSE),0)</f>
        <v>76</v>
      </c>
      <c r="D4" s="9">
        <f>IFERROR(VLOOKUP($B4,'[21]11市町別戸数'!$A:$G,3,FALSE),0)</f>
        <v>49</v>
      </c>
      <c r="E4" s="9">
        <f>IFERROR(VLOOKUP($B4,'[21]11市町別戸数'!$A:$G,4,FALSE),0)</f>
        <v>12</v>
      </c>
      <c r="F4" s="9">
        <f>IFERROR(VLOOKUP($B4,'[21]11市町別戸数'!$A:$G,5,FALSE),0)</f>
        <v>1</v>
      </c>
      <c r="G4" s="9">
        <f>IFERROR(VLOOKUP($B4,'[21]11市町別戸数'!$A:$G,6,FALSE),0)</f>
        <v>14</v>
      </c>
      <c r="H4" s="9">
        <f>IFERROR(VLOOKUP($B4,'[21]11市町別マンション戸数'!A:C,3,FALSE),0)</f>
        <v>0</v>
      </c>
    </row>
    <row r="5" spans="1:8">
      <c r="A5" s="17"/>
      <c r="B5" s="2" t="s">
        <v>12</v>
      </c>
      <c r="C5" s="9">
        <f>IFERROR(VLOOKUP($B5,'[21]11市町別戸数'!$A:$G,7,FALSE),0)</f>
        <v>201</v>
      </c>
      <c r="D5" s="9">
        <f>IFERROR(VLOOKUP($B5,'[21]11市町別戸数'!$A:$G,3,FALSE),0)</f>
        <v>33</v>
      </c>
      <c r="E5" s="9">
        <f>IFERROR(VLOOKUP($B5,'[21]11市町別戸数'!$A:$G,4,FALSE),0)</f>
        <v>141</v>
      </c>
      <c r="F5" s="9">
        <f>IFERROR(VLOOKUP($B5,'[21]11市町別戸数'!$A:$G,5,FALSE),0)</f>
        <v>0</v>
      </c>
      <c r="G5" s="9">
        <f>IFERROR(VLOOKUP($B5,'[21]11市町別戸数'!$A:$G,6,FALSE),0)</f>
        <v>27</v>
      </c>
      <c r="H5" s="9">
        <f>IFERROR(VLOOKUP($B5,'[21]11市町別マンション戸数'!A:C,3,FALSE),0)</f>
        <v>0</v>
      </c>
    </row>
    <row r="6" spans="1:8">
      <c r="A6" s="17"/>
      <c r="B6" s="2" t="s">
        <v>11</v>
      </c>
      <c r="C6" s="9">
        <f>IFERROR(VLOOKUP($B6,'[21]11市町別戸数'!$A:$G,7,FALSE),0)</f>
        <v>45</v>
      </c>
      <c r="D6" s="9">
        <f>IFERROR(VLOOKUP($B6,'[21]11市町別戸数'!$A:$G,3,FALSE),0)</f>
        <v>38</v>
      </c>
      <c r="E6" s="9">
        <f>IFERROR(VLOOKUP($B6,'[21]11市町別戸数'!$A:$G,4,FALSE),0)</f>
        <v>0</v>
      </c>
      <c r="F6" s="9">
        <f>IFERROR(VLOOKUP($B6,'[21]11市町別戸数'!$A:$G,5,FALSE),0)</f>
        <v>0</v>
      </c>
      <c r="G6" s="9">
        <f>IFERROR(VLOOKUP($B6,'[21]11市町別戸数'!$A:$G,6,FALSE),0)</f>
        <v>7</v>
      </c>
      <c r="H6" s="9">
        <f>IFERROR(VLOOKUP($B6,'[21]11市町別マンション戸数'!A:C,3,FALSE),0)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322</v>
      </c>
      <c r="D7" s="9">
        <f t="shared" si="0"/>
        <v>120</v>
      </c>
      <c r="E7" s="9">
        <f t="shared" si="0"/>
        <v>153</v>
      </c>
      <c r="F7" s="9">
        <f t="shared" si="0"/>
        <v>1</v>
      </c>
      <c r="G7" s="9">
        <f t="shared" si="0"/>
        <v>48</v>
      </c>
      <c r="H7" s="9">
        <f t="shared" si="0"/>
        <v>0</v>
      </c>
    </row>
    <row r="8" spans="1:8">
      <c r="A8" s="17"/>
      <c r="B8" s="2" t="s">
        <v>36</v>
      </c>
      <c r="C8" s="9">
        <f>IFERROR(VLOOKUP($B8,'[21]11市町別戸数'!$A:$G,7,FALSE),0)</f>
        <v>273</v>
      </c>
      <c r="D8" s="9">
        <f>IFERROR(VLOOKUP($B8,'[21]11市町別戸数'!$A:$G,3,FALSE),0)</f>
        <v>124</v>
      </c>
      <c r="E8" s="9">
        <f>IFERROR(VLOOKUP($B8,'[21]11市町別戸数'!$A:$G,4,FALSE),0)</f>
        <v>111</v>
      </c>
      <c r="F8" s="9">
        <f>IFERROR(VLOOKUP($B8,'[21]11市町別戸数'!$A:$G,5,FALSE),0)</f>
        <v>0</v>
      </c>
      <c r="G8" s="9">
        <f>IFERROR(VLOOKUP($B8,'[21]11市町別戸数'!$A:$G,6,FALSE),0)</f>
        <v>38</v>
      </c>
      <c r="H8" s="9">
        <f>IFERROR(VLOOKUP($B8,'[21]11市町別マンション戸数'!A:C,3,FALSE),0)</f>
        <v>6</v>
      </c>
    </row>
    <row r="9" spans="1:8">
      <c r="A9" s="17"/>
      <c r="B9" s="2" t="s">
        <v>29</v>
      </c>
      <c r="C9" s="9">
        <f>IFERROR(VLOOKUP($B9,'[21]11市町別戸数'!$A:$G,7,FALSE),0)</f>
        <v>48</v>
      </c>
      <c r="D9" s="9">
        <f>IFERROR(VLOOKUP($B9,'[21]11市町別戸数'!$A:$G,3,FALSE),0)</f>
        <v>42</v>
      </c>
      <c r="E9" s="9">
        <f>IFERROR(VLOOKUP($B9,'[21]11市町別戸数'!$A:$G,4,FALSE),0)</f>
        <v>4</v>
      </c>
      <c r="F9" s="9">
        <f>IFERROR(VLOOKUP($B9,'[21]11市町別戸数'!$A:$G,5,FALSE),0)</f>
        <v>0</v>
      </c>
      <c r="G9" s="9">
        <f>IFERROR(VLOOKUP($B9,'[21]11市町別戸数'!$A:$G,6,FALSE),0)</f>
        <v>2</v>
      </c>
      <c r="H9" s="9">
        <f>IFERROR(VLOOKUP($B9,'[21]11市町別マンション戸数'!A:C,3,FALSE),0)</f>
        <v>0</v>
      </c>
    </row>
    <row r="10" spans="1:8">
      <c r="A10" s="17"/>
      <c r="B10" s="2" t="s">
        <v>68</v>
      </c>
      <c r="C10" s="9">
        <f>IFERROR(VLOOKUP($B10,'[21]11市町別戸数'!$A:$G,7,FALSE),0)</f>
        <v>11</v>
      </c>
      <c r="D10" s="9">
        <f>IFERROR(VLOOKUP($B10,'[21]11市町別戸数'!$A:$G,3,FALSE),0)</f>
        <v>2</v>
      </c>
      <c r="E10" s="9">
        <f>IFERROR(VLOOKUP($B10,'[21]11市町別戸数'!$A:$G,4,FALSE),0)</f>
        <v>8</v>
      </c>
      <c r="F10" s="9">
        <f>IFERROR(VLOOKUP($B10,'[21]11市町別戸数'!$A:$G,5,FALSE),0)</f>
        <v>0</v>
      </c>
      <c r="G10" s="9">
        <f>IFERROR(VLOOKUP($B10,'[21]11市町別戸数'!$A:$G,6,FALSE),0)</f>
        <v>1</v>
      </c>
      <c r="H10" s="9">
        <f>IFERROR(VLOOKUP($B10,'[21]11市町別マンション戸数'!A:C,3,FALSE),0)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332</v>
      </c>
      <c r="D11" s="9">
        <f t="shared" si="1"/>
        <v>168</v>
      </c>
      <c r="E11" s="9">
        <f t="shared" si="1"/>
        <v>123</v>
      </c>
      <c r="F11" s="9">
        <f t="shared" si="1"/>
        <v>0</v>
      </c>
      <c r="G11" s="9">
        <f t="shared" si="1"/>
        <v>41</v>
      </c>
      <c r="H11" s="9">
        <f t="shared" si="1"/>
        <v>6</v>
      </c>
    </row>
    <row r="12" spans="1:8">
      <c r="A12" s="17"/>
      <c r="B12" s="2" t="s">
        <v>9</v>
      </c>
      <c r="C12" s="9">
        <f>IFERROR(VLOOKUP($B12,'[21]11市町別戸数'!$A:$G,7,FALSE),0)</f>
        <v>59</v>
      </c>
      <c r="D12" s="9">
        <f>IFERROR(VLOOKUP($B12,'[21]11市町別戸数'!$A:$G,3,FALSE),0)</f>
        <v>27</v>
      </c>
      <c r="E12" s="9">
        <f>IFERROR(VLOOKUP($B12,'[21]11市町別戸数'!$A:$G,4,FALSE),0)</f>
        <v>18</v>
      </c>
      <c r="F12" s="9">
        <f>IFERROR(VLOOKUP($B12,'[21]11市町別戸数'!$A:$G,5,FALSE),0)</f>
        <v>1</v>
      </c>
      <c r="G12" s="9">
        <f>IFERROR(VLOOKUP($B12,'[21]11市町別戸数'!$A:$G,6,FALSE),0)</f>
        <v>13</v>
      </c>
      <c r="H12" s="9">
        <f>IFERROR(VLOOKUP($B12,'[21]11市町別マンション戸数'!A:C,3,FALSE),0)</f>
        <v>0</v>
      </c>
    </row>
    <row r="13" spans="1:8">
      <c r="A13" s="17"/>
      <c r="B13" s="2" t="s">
        <v>23</v>
      </c>
      <c r="C13" s="9">
        <f>IFERROR(VLOOKUP($B13,'[21]11市町別戸数'!$A:$G,7,FALSE),0)</f>
        <v>9</v>
      </c>
      <c r="D13" s="9">
        <f>IFERROR(VLOOKUP($B13,'[21]11市町別戸数'!$A:$G,3,FALSE),0)</f>
        <v>6</v>
      </c>
      <c r="E13" s="9">
        <f>IFERROR(VLOOKUP($B13,'[21]11市町別戸数'!$A:$G,4,FALSE),0)</f>
        <v>0</v>
      </c>
      <c r="F13" s="9">
        <f>IFERROR(VLOOKUP($B13,'[21]11市町別戸数'!$A:$G,5,FALSE),0)</f>
        <v>0</v>
      </c>
      <c r="G13" s="9">
        <f>IFERROR(VLOOKUP($B13,'[21]11市町別戸数'!$A:$G,6,FALSE),0)</f>
        <v>3</v>
      </c>
      <c r="H13" s="9">
        <f>IFERROR(VLOOKUP($B13,'[21]11市町別マンション戸数'!A:C,3,FALSE),0)</f>
        <v>0</v>
      </c>
    </row>
    <row r="14" spans="1:8">
      <c r="A14" s="17"/>
      <c r="B14" s="2" t="s">
        <v>48</v>
      </c>
      <c r="C14" s="9">
        <f>IFERROR(VLOOKUP($B14,'[21]11市町別戸数'!$A:$G,7,FALSE),0)</f>
        <v>26</v>
      </c>
      <c r="D14" s="9">
        <f>IFERROR(VLOOKUP($B14,'[21]11市町別戸数'!$A:$G,3,FALSE),0)</f>
        <v>24</v>
      </c>
      <c r="E14" s="9">
        <f>IFERROR(VLOOKUP($B14,'[21]11市町別戸数'!$A:$G,4,FALSE),0)</f>
        <v>0</v>
      </c>
      <c r="F14" s="9">
        <f>IFERROR(VLOOKUP($B14,'[21]11市町別戸数'!$A:$G,5,FALSE),0)</f>
        <v>0</v>
      </c>
      <c r="G14" s="9">
        <f>IFERROR(VLOOKUP($B14,'[21]11市町別戸数'!$A:$G,6,FALSE),0)</f>
        <v>2</v>
      </c>
      <c r="H14" s="9">
        <f>IFERROR(VLOOKUP($B14,'[21]11市町別マンション戸数'!A:C,3,FALSE),0)</f>
        <v>0</v>
      </c>
    </row>
    <row r="15" spans="1:8">
      <c r="A15" s="17"/>
      <c r="B15" s="2" t="s">
        <v>52</v>
      </c>
      <c r="C15" s="9">
        <f>IFERROR(VLOOKUP($B15,'[21]11市町別戸数'!$A:$G,7,FALSE),0)</f>
        <v>31</v>
      </c>
      <c r="D15" s="9">
        <f>IFERROR(VLOOKUP($B15,'[21]11市町別戸数'!$A:$G,3,FALSE),0)</f>
        <v>22</v>
      </c>
      <c r="E15" s="9">
        <f>IFERROR(VLOOKUP($B15,'[21]11市町別戸数'!$A:$G,4,FALSE),0)</f>
        <v>0</v>
      </c>
      <c r="F15" s="9">
        <f>IFERROR(VLOOKUP($B15,'[21]11市町別戸数'!$A:$G,5,FALSE),0)</f>
        <v>0</v>
      </c>
      <c r="G15" s="9">
        <f>IFERROR(VLOOKUP($B15,'[21]11市町別戸数'!$A:$G,6,FALSE),0)</f>
        <v>9</v>
      </c>
      <c r="H15" s="9">
        <f>IFERROR(VLOOKUP($B15,'[21]11市町別マンション戸数'!A:C,3,FALSE),0)</f>
        <v>0</v>
      </c>
    </row>
    <row r="16" spans="1:8">
      <c r="A16" s="17"/>
      <c r="B16" s="2" t="s">
        <v>56</v>
      </c>
      <c r="C16" s="9">
        <f>IFERROR(VLOOKUP($B16,'[21]11市町別戸数'!$A:$G,7,FALSE),0)</f>
        <v>12</v>
      </c>
      <c r="D16" s="9">
        <f>IFERROR(VLOOKUP($B16,'[21]11市町別戸数'!$A:$G,3,FALSE),0)</f>
        <v>10</v>
      </c>
      <c r="E16" s="9">
        <f>IFERROR(VLOOKUP($B16,'[21]11市町別戸数'!$A:$G,4,FALSE),0)</f>
        <v>0</v>
      </c>
      <c r="F16" s="9">
        <f>IFERROR(VLOOKUP($B16,'[21]11市町別戸数'!$A:$G,5,FALSE),0)</f>
        <v>1</v>
      </c>
      <c r="G16" s="9">
        <f>IFERROR(VLOOKUP($B16,'[21]11市町別戸数'!$A:$G,6,FALSE),0)</f>
        <v>1</v>
      </c>
      <c r="H16" s="9">
        <f>IFERROR(VLOOKUP($B16,'[21]11市町別マンション戸数'!A:C,3,FALSE),0)</f>
        <v>0</v>
      </c>
    </row>
    <row r="17" spans="1:8">
      <c r="A17" s="17"/>
      <c r="B17" s="2" t="s">
        <v>58</v>
      </c>
      <c r="C17" s="9">
        <f>IFERROR(VLOOKUP($B17,'[21]11市町別戸数'!$A:$G,7,FALSE),0)</f>
        <v>36</v>
      </c>
      <c r="D17" s="9">
        <f>IFERROR(VLOOKUP($B17,'[21]11市町別戸数'!$A:$G,3,FALSE),0)</f>
        <v>22</v>
      </c>
      <c r="E17" s="9">
        <f>IFERROR(VLOOKUP($B17,'[21]11市町別戸数'!$A:$G,4,FALSE),0)</f>
        <v>6</v>
      </c>
      <c r="F17" s="9">
        <f>IFERROR(VLOOKUP($B17,'[21]11市町別戸数'!$A:$G,5,FALSE),0)</f>
        <v>0</v>
      </c>
      <c r="G17" s="9">
        <f>IFERROR(VLOOKUP($B17,'[21]11市町別戸数'!$A:$G,6,FALSE),0)</f>
        <v>8</v>
      </c>
      <c r="H17" s="9">
        <f>IFERROR(VLOOKUP($B17,'[21]11市町別マンション戸数'!A:C,3,FALSE),0)</f>
        <v>0</v>
      </c>
    </row>
    <row r="18" spans="1:8">
      <c r="A18" s="17"/>
      <c r="B18" s="2" t="s">
        <v>13</v>
      </c>
      <c r="C18" s="9">
        <f>IFERROR(VLOOKUP($B18,'[21]11市町別戸数'!$A:$G,7,FALSE),0)</f>
        <v>93</v>
      </c>
      <c r="D18" s="9">
        <f>IFERROR(VLOOKUP($B18,'[21]11市町別戸数'!$A:$G,3,FALSE),0)</f>
        <v>60</v>
      </c>
      <c r="E18" s="9">
        <f>IFERROR(VLOOKUP($B18,'[21]11市町別戸数'!$A:$G,4,FALSE),0)</f>
        <v>18</v>
      </c>
      <c r="F18" s="9">
        <f>IFERROR(VLOOKUP($B18,'[21]11市町別戸数'!$A:$G,5,FALSE),0)</f>
        <v>0</v>
      </c>
      <c r="G18" s="9">
        <f>IFERROR(VLOOKUP($B18,'[21]11市町別戸数'!$A:$G,6,FALSE),0)</f>
        <v>15</v>
      </c>
      <c r="H18" s="9">
        <f>IFERROR(VLOOKUP($B18,'[21]11市町別マンション戸数'!A:C,3,FALSE),0)</f>
        <v>0</v>
      </c>
    </row>
    <row r="19" spans="1:8">
      <c r="A19" s="17"/>
      <c r="B19" s="2" t="s">
        <v>47</v>
      </c>
      <c r="C19" s="9">
        <f>IFERROR(VLOOKUP($B19,'[21]11市町別戸数'!$A:$G,7,FALSE),0)</f>
        <v>77</v>
      </c>
      <c r="D19" s="9">
        <f>IFERROR(VLOOKUP($B19,'[21]11市町別戸数'!$A:$G,3,FALSE),0)</f>
        <v>44</v>
      </c>
      <c r="E19" s="9">
        <f>IFERROR(VLOOKUP($B19,'[21]11市町別戸数'!$A:$G,4,FALSE),0)</f>
        <v>18</v>
      </c>
      <c r="F19" s="9">
        <f>IFERROR(VLOOKUP($B19,'[21]11市町別戸数'!$A:$G,5,FALSE),0)</f>
        <v>0</v>
      </c>
      <c r="G19" s="9">
        <f>IFERROR(VLOOKUP($B19,'[21]11市町別戸数'!$A:$G,6,FALSE),0)</f>
        <v>15</v>
      </c>
      <c r="H19" s="9">
        <f>IFERROR(VLOOKUP($B19,'[21]11市町別マンション戸数'!A:C,3,FALSE),0)</f>
        <v>0</v>
      </c>
    </row>
    <row r="20" spans="1:8">
      <c r="A20" s="17"/>
      <c r="B20" s="2" t="s">
        <v>28</v>
      </c>
      <c r="C20" s="9">
        <f>IFERROR(VLOOKUP($B20,'[21]11市町別戸数'!$A:$G,7,FALSE),0)</f>
        <v>48</v>
      </c>
      <c r="D20" s="9">
        <f>IFERROR(VLOOKUP($B20,'[21]11市町別戸数'!$A:$G,3,FALSE),0)</f>
        <v>33</v>
      </c>
      <c r="E20" s="9">
        <f>IFERROR(VLOOKUP($B20,'[21]11市町別戸数'!$A:$G,4,FALSE),0)</f>
        <v>8</v>
      </c>
      <c r="F20" s="9">
        <f>IFERROR(VLOOKUP($B20,'[21]11市町別戸数'!$A:$G,5,FALSE),0)</f>
        <v>0</v>
      </c>
      <c r="G20" s="9">
        <f>IFERROR(VLOOKUP($B20,'[21]11市町別戸数'!$A:$G,6,FALSE),0)</f>
        <v>7</v>
      </c>
      <c r="H20" s="9">
        <f>IFERROR(VLOOKUP($B20,'[21]11市町別マンション戸数'!A:C,3,FALSE),0)</f>
        <v>0</v>
      </c>
    </row>
    <row r="21" spans="1:8">
      <c r="A21" s="17"/>
      <c r="B21" s="2" t="s">
        <v>2</v>
      </c>
      <c r="C21" s="9">
        <f>IFERROR(VLOOKUP($B21,'[21]11市町別戸数'!$A:$G,7,FALSE),0)</f>
        <v>79</v>
      </c>
      <c r="D21" s="9">
        <f>IFERROR(VLOOKUP($B21,'[21]11市町別戸数'!$A:$G,3,FALSE),0)</f>
        <v>41</v>
      </c>
      <c r="E21" s="9">
        <f>IFERROR(VLOOKUP($B21,'[21]11市町別戸数'!$A:$G,4,FALSE),0)</f>
        <v>28</v>
      </c>
      <c r="F21" s="9">
        <f>IFERROR(VLOOKUP($B21,'[21]11市町別戸数'!$A:$G,5,FALSE),0)</f>
        <v>0</v>
      </c>
      <c r="G21" s="9">
        <f>IFERROR(VLOOKUP($B21,'[21]11市町別戸数'!$A:$G,6,FALSE),0)</f>
        <v>10</v>
      </c>
      <c r="H21" s="9">
        <f>IFERROR(VLOOKUP($B21,'[21]11市町別マンション戸数'!A:C,3,FALSE),0)</f>
        <v>0</v>
      </c>
    </row>
    <row r="22" spans="1:8">
      <c r="A22" s="17"/>
      <c r="B22" s="2" t="s">
        <v>49</v>
      </c>
      <c r="C22" s="9">
        <f>IFERROR(VLOOKUP($B22,'[21]11市町別戸数'!$A:$G,7,FALSE),0)</f>
        <v>96</v>
      </c>
      <c r="D22" s="9">
        <f>IFERROR(VLOOKUP($B22,'[21]11市町別戸数'!$A:$G,3,FALSE),0)</f>
        <v>33</v>
      </c>
      <c r="E22" s="9">
        <f>IFERROR(VLOOKUP($B22,'[21]11市町別戸数'!$A:$G,4,FALSE),0)</f>
        <v>60</v>
      </c>
      <c r="F22" s="9">
        <f>IFERROR(VLOOKUP($B22,'[21]11市町別戸数'!$A:$G,5,FALSE),0)</f>
        <v>0</v>
      </c>
      <c r="G22" s="9">
        <f>IFERROR(VLOOKUP($B22,'[21]11市町別戸数'!$A:$G,6,FALSE),0)</f>
        <v>3</v>
      </c>
      <c r="H22" s="9">
        <f>IFERROR(VLOOKUP($B22,'[21]11市町別マンション戸数'!A:C,3,FALSE),0)</f>
        <v>0</v>
      </c>
    </row>
    <row r="23" spans="1:8">
      <c r="A23" s="17"/>
      <c r="B23" s="2" t="s">
        <v>59</v>
      </c>
      <c r="C23" s="9">
        <f>IFERROR(VLOOKUP($B23,'[21]11市町別戸数'!$A:$G,7,FALSE),0)</f>
        <v>40</v>
      </c>
      <c r="D23" s="9">
        <f>IFERROR(VLOOKUP($B23,'[21]11市町別戸数'!$A:$G,3,FALSE),0)</f>
        <v>16</v>
      </c>
      <c r="E23" s="9">
        <f>IFERROR(VLOOKUP($B23,'[21]11市町別戸数'!$A:$G,4,FALSE),0)</f>
        <v>18</v>
      </c>
      <c r="F23" s="9">
        <f>IFERROR(VLOOKUP($B23,'[21]11市町別戸数'!$A:$G,5,FALSE),0)</f>
        <v>0</v>
      </c>
      <c r="G23" s="9">
        <f>IFERROR(VLOOKUP($B23,'[21]11市町別戸数'!$A:$G,6,FALSE),0)</f>
        <v>6</v>
      </c>
      <c r="H23" s="9">
        <f>IFERROR(VLOOKUP($B23,'[21]11市町別マンション戸数'!A:C,3,FALSE),0)</f>
        <v>0</v>
      </c>
    </row>
    <row r="24" spans="1:8">
      <c r="A24" s="17"/>
      <c r="B24" s="2" t="s">
        <v>24</v>
      </c>
      <c r="C24" s="9">
        <f>IFERROR(VLOOKUP($B24,'[21]11市町別戸数'!$A:$G,7,FALSE),0)</f>
        <v>38</v>
      </c>
      <c r="D24" s="9">
        <f>IFERROR(VLOOKUP($B24,'[21]11市町別戸数'!$A:$G,3,FALSE),0)</f>
        <v>20</v>
      </c>
      <c r="E24" s="9">
        <f>IFERROR(VLOOKUP($B24,'[21]11市町別戸数'!$A:$G,4,FALSE),0)</f>
        <v>0</v>
      </c>
      <c r="F24" s="9">
        <f>IFERROR(VLOOKUP($B24,'[21]11市町別戸数'!$A:$G,5,FALSE),0)</f>
        <v>0</v>
      </c>
      <c r="G24" s="9">
        <f>IFERROR(VLOOKUP($B24,'[21]11市町別戸数'!$A:$G,6,FALSE),0)</f>
        <v>18</v>
      </c>
      <c r="H24" s="9">
        <f>IFERROR(VLOOKUP($B24,'[21]11市町別マンション戸数'!A:C,3,FALSE),0)</f>
        <v>0</v>
      </c>
    </row>
    <row r="25" spans="1:8">
      <c r="A25" s="17"/>
      <c r="B25" s="2" t="s">
        <v>53</v>
      </c>
      <c r="C25" s="9">
        <f>IFERROR(VLOOKUP($B25,'[21]11市町別戸数'!$A:$G,7,FALSE),0)</f>
        <v>6</v>
      </c>
      <c r="D25" s="9">
        <f>IFERROR(VLOOKUP($B25,'[21]11市町別戸数'!$A:$G,3,FALSE),0)</f>
        <v>5</v>
      </c>
      <c r="E25" s="9">
        <f>IFERROR(VLOOKUP($B25,'[21]11市町別戸数'!$A:$G,4,FALSE),0)</f>
        <v>0</v>
      </c>
      <c r="F25" s="9">
        <f>IFERROR(VLOOKUP($B25,'[21]11市町別戸数'!$A:$G,5,FALSE),0)</f>
        <v>1</v>
      </c>
      <c r="G25" s="9">
        <f>IFERROR(VLOOKUP($B25,'[21]11市町別戸数'!$A:$G,6,FALSE),0)</f>
        <v>0</v>
      </c>
      <c r="H25" s="9">
        <f>IFERROR(VLOOKUP($B25,'[21]11市町別マンション戸数'!A:C,3,FALSE),0)</f>
        <v>0</v>
      </c>
    </row>
    <row r="26" spans="1:8">
      <c r="A26" s="17"/>
      <c r="B26" s="2" t="s">
        <v>40</v>
      </c>
      <c r="C26" s="9">
        <f>IFERROR(VLOOKUP($B26,'[21]11市町別戸数'!$A:$G,7,FALSE),0)</f>
        <v>14</v>
      </c>
      <c r="D26" s="9">
        <f>IFERROR(VLOOKUP($B26,'[21]11市町別戸数'!$A:$G,3,FALSE),0)</f>
        <v>13</v>
      </c>
      <c r="E26" s="9">
        <f>IFERROR(VLOOKUP($B26,'[21]11市町別戸数'!$A:$G,4,FALSE),0)</f>
        <v>0</v>
      </c>
      <c r="F26" s="9">
        <f>IFERROR(VLOOKUP($B26,'[21]11市町別戸数'!$A:$G,5,FALSE),0)</f>
        <v>0</v>
      </c>
      <c r="G26" s="9">
        <f>IFERROR(VLOOKUP($B26,'[21]11市町別戸数'!$A:$G,6,FALSE),0)</f>
        <v>1</v>
      </c>
      <c r="H26" s="9">
        <f>IFERROR(VLOOKUP($B26,'[21]11市町別マンション戸数'!A:C,3,FALSE),0)</f>
        <v>0</v>
      </c>
    </row>
    <row r="27" spans="1:8">
      <c r="A27" s="17"/>
      <c r="B27" s="2" t="s">
        <v>0</v>
      </c>
      <c r="C27" s="9">
        <f>IFERROR(VLOOKUP($B27,'[21]11市町別戸数'!$A:$G,7,FALSE),0)</f>
        <v>17</v>
      </c>
      <c r="D27" s="9">
        <f>IFERROR(VLOOKUP($B27,'[21]11市町別戸数'!$A:$G,3,FALSE),0)</f>
        <v>11</v>
      </c>
      <c r="E27" s="9">
        <f>IFERROR(VLOOKUP($B27,'[21]11市町別戸数'!$A:$G,4,FALSE),0)</f>
        <v>4</v>
      </c>
      <c r="F27" s="9">
        <f>IFERROR(VLOOKUP($B27,'[21]11市町別戸数'!$A:$G,5,FALSE),0)</f>
        <v>0</v>
      </c>
      <c r="G27" s="9">
        <f>IFERROR(VLOOKUP($B27,'[21]11市町別戸数'!$A:$G,6,FALSE),0)</f>
        <v>2</v>
      </c>
      <c r="H27" s="9">
        <f>IFERROR(VLOOKUP($B27,'[21]11市町別マンション戸数'!A:C,3,FALSE),0)</f>
        <v>0</v>
      </c>
    </row>
    <row r="28" spans="1:8">
      <c r="A28" s="17"/>
      <c r="B28" s="2" t="s">
        <v>55</v>
      </c>
      <c r="C28" s="9">
        <f>IFERROR(VLOOKUP($B28,'[21]11市町別戸数'!$A:$G,7,FALSE),0)</f>
        <v>0</v>
      </c>
      <c r="D28" s="9">
        <f>IFERROR(VLOOKUP($B28,'[21]11市町別戸数'!$A:$G,3,FALSE),0)</f>
        <v>0</v>
      </c>
      <c r="E28" s="9">
        <f>IFERROR(VLOOKUP($B28,'[21]11市町別戸数'!$A:$G,4,FALSE),0)</f>
        <v>0</v>
      </c>
      <c r="F28" s="9">
        <f>IFERROR(VLOOKUP($B28,'[21]11市町別戸数'!$A:$G,5,FALSE),0)</f>
        <v>0</v>
      </c>
      <c r="G28" s="9">
        <f>IFERROR(VLOOKUP($B28,'[21]11市町別戸数'!$A:$G,6,FALSE),0)</f>
        <v>0</v>
      </c>
      <c r="H28" s="9">
        <f>IFERROR(VLOOKUP($B28,'[21]11市町別マンション戸数'!A:C,3,FALSE),0)</f>
        <v>0</v>
      </c>
    </row>
    <row r="29" spans="1:8">
      <c r="A29" s="17"/>
      <c r="B29" s="2" t="s">
        <v>32</v>
      </c>
      <c r="C29" s="9">
        <f>IFERROR(VLOOKUP($B29,'[21]11市町別戸数'!$A:$G,7,FALSE),0)</f>
        <v>2</v>
      </c>
      <c r="D29" s="9">
        <f>IFERROR(VLOOKUP($B29,'[21]11市町別戸数'!$A:$G,3,FALSE),0)</f>
        <v>2</v>
      </c>
      <c r="E29" s="9">
        <f>IFERROR(VLOOKUP($B29,'[21]11市町別戸数'!$A:$G,4,FALSE),0)</f>
        <v>0</v>
      </c>
      <c r="F29" s="9">
        <f>IFERROR(VLOOKUP($B29,'[21]11市町別戸数'!$A:$G,5,FALSE),0)</f>
        <v>0</v>
      </c>
      <c r="G29" s="9">
        <f>IFERROR(VLOOKUP($B29,'[21]11市町別戸数'!$A:$G,6,FALSE),0)</f>
        <v>0</v>
      </c>
      <c r="H29" s="9">
        <f>IFERROR(VLOOKUP($B29,'[21]11市町別マンション戸数'!A:C,3,FALSE),0)</f>
        <v>0</v>
      </c>
    </row>
    <row r="30" spans="1:8">
      <c r="A30" s="17"/>
      <c r="B30" s="2" t="s">
        <v>25</v>
      </c>
      <c r="C30" s="9">
        <f>IFERROR(VLOOKUP($B30,'[21]11市町別戸数'!$A:$G,7,FALSE),0)</f>
        <v>8</v>
      </c>
      <c r="D30" s="9">
        <f>IFERROR(VLOOKUP($B30,'[21]11市町別戸数'!$A:$G,3,FALSE),0)</f>
        <v>7</v>
      </c>
      <c r="E30" s="9">
        <f>IFERROR(VLOOKUP($B30,'[21]11市町別戸数'!$A:$G,4,FALSE),0)</f>
        <v>0</v>
      </c>
      <c r="F30" s="9">
        <f>IFERROR(VLOOKUP($B30,'[21]11市町別戸数'!$A:$G,5,FALSE),0)</f>
        <v>0</v>
      </c>
      <c r="G30" s="9">
        <f>IFERROR(VLOOKUP($B30,'[21]11市町別戸数'!$A:$G,6,FALSE),0)</f>
        <v>1</v>
      </c>
      <c r="H30" s="9">
        <f>IFERROR(VLOOKUP($B30,'[21]11市町別マンション戸数'!A:C,3,FALSE),0)</f>
        <v>0</v>
      </c>
    </row>
    <row r="31" spans="1:8">
      <c r="A31" s="17"/>
      <c r="B31" s="2" t="s">
        <v>18</v>
      </c>
      <c r="C31" s="9">
        <f>IFERROR(VLOOKUP($B31,'[21]11市町別戸数'!$A:$G,7,FALSE),0)</f>
        <v>1</v>
      </c>
      <c r="D31" s="9">
        <f>IFERROR(VLOOKUP($B31,'[21]11市町別戸数'!$A:$G,3,FALSE),0)</f>
        <v>1</v>
      </c>
      <c r="E31" s="9">
        <f>IFERROR(VLOOKUP($B31,'[21]11市町別戸数'!$A:$G,4,FALSE),0)</f>
        <v>0</v>
      </c>
      <c r="F31" s="9">
        <f>IFERROR(VLOOKUP($B31,'[21]11市町別戸数'!$A:$G,5,FALSE),0)</f>
        <v>0</v>
      </c>
      <c r="G31" s="9">
        <f>IFERROR(VLOOKUP($B31,'[21]11市町別戸数'!$A:$G,6,FALSE),0)</f>
        <v>0</v>
      </c>
      <c r="H31" s="9">
        <f>IFERROR(VLOOKUP($B31,'[21]11市町別マンション戸数'!A:C,3,FALSE),0)</f>
        <v>0</v>
      </c>
    </row>
    <row r="32" spans="1:8">
      <c r="A32" s="17"/>
      <c r="B32" s="2" t="s">
        <v>27</v>
      </c>
      <c r="C32" s="9">
        <f>IFERROR(VLOOKUP($B32,'[21]11市町別戸数'!$A:$G,7,FALSE),0)</f>
        <v>11</v>
      </c>
      <c r="D32" s="9">
        <f>IFERROR(VLOOKUP($B32,'[21]11市町別戸数'!$A:$G,3,FALSE),0)</f>
        <v>10</v>
      </c>
      <c r="E32" s="9">
        <f>IFERROR(VLOOKUP($B32,'[21]11市町別戸数'!$A:$G,4,FALSE),0)</f>
        <v>0</v>
      </c>
      <c r="F32" s="9">
        <f>IFERROR(VLOOKUP($B32,'[21]11市町別戸数'!$A:$G,5,FALSE),0)</f>
        <v>0</v>
      </c>
      <c r="G32" s="9">
        <f>IFERROR(VLOOKUP($B32,'[21]11市町別戸数'!$A:$G,6,FALSE),0)</f>
        <v>1</v>
      </c>
      <c r="H32" s="9">
        <f>IFERROR(VLOOKUP($B32,'[21]11市町別マンション戸数'!A:C,3,FALSE),0)</f>
        <v>0</v>
      </c>
    </row>
    <row r="33" spans="1:8">
      <c r="A33" s="17"/>
      <c r="B33" s="2" t="s">
        <v>16</v>
      </c>
      <c r="C33" s="9">
        <f>IFERROR(VLOOKUP($B33,'[21]11市町別戸数'!$A:$G,7,FALSE),0)</f>
        <v>0</v>
      </c>
      <c r="D33" s="9">
        <f>IFERROR(VLOOKUP($B33,'[21]11市町別戸数'!$A:$G,3,FALSE),0)</f>
        <v>0</v>
      </c>
      <c r="E33" s="9">
        <f>IFERROR(VLOOKUP($B33,'[21]11市町別戸数'!$A:$G,4,FALSE),0)</f>
        <v>0</v>
      </c>
      <c r="F33" s="9">
        <f>IFERROR(VLOOKUP($B33,'[21]11市町別戸数'!$A:$G,5,FALSE),0)</f>
        <v>0</v>
      </c>
      <c r="G33" s="9">
        <f>IFERROR(VLOOKUP($B33,'[21]11市町別戸数'!$A:$G,6,FALSE),0)</f>
        <v>0</v>
      </c>
      <c r="H33" s="9">
        <f>IFERROR(VLOOKUP($B33,'[21]11市町別マンション戸数'!A:C,3,FALSE),0)</f>
        <v>0</v>
      </c>
    </row>
    <row r="34" spans="1:8">
      <c r="A34" s="17"/>
      <c r="B34" s="3" t="s">
        <v>64</v>
      </c>
      <c r="C34" s="9">
        <f>IFERROR(VLOOKUP($B34,'[21]11市町別戸数'!$A:$G,7,FALSE),0)</f>
        <v>0</v>
      </c>
      <c r="D34" s="9">
        <f>IFERROR(VLOOKUP($B34,'[21]11市町別戸数'!$A:$G,3,FALSE),0)</f>
        <v>0</v>
      </c>
      <c r="E34" s="9">
        <f>IFERROR(VLOOKUP($B34,'[21]11市町別戸数'!$A:$G,4,FALSE),0)</f>
        <v>0</v>
      </c>
      <c r="F34" s="9">
        <f>IFERROR(VLOOKUP($B34,'[21]11市町別戸数'!$A:$G,5,FALSE),0)</f>
        <v>0</v>
      </c>
      <c r="G34" s="9">
        <f>IFERROR(VLOOKUP($B34,'[21]11市町別戸数'!$A:$G,6,FALSE),0)</f>
        <v>0</v>
      </c>
      <c r="H34" s="9">
        <f>IFERROR(VLOOKUP($B34,'[21]11市町別マンション戸数'!A:C,3,FALSE),0)</f>
        <v>0</v>
      </c>
    </row>
    <row r="35" spans="1:8">
      <c r="A35" s="17"/>
      <c r="B35" s="2" t="s">
        <v>62</v>
      </c>
      <c r="C35" s="9">
        <f>IFERROR(VLOOKUP($B35,'[21]11市町別戸数'!$A:$G,7,FALSE),0)</f>
        <v>0</v>
      </c>
      <c r="D35" s="9">
        <f>IFERROR(VLOOKUP($B35,'[21]11市町別戸数'!$A:$G,3,FALSE),0)</f>
        <v>0</v>
      </c>
      <c r="E35" s="9">
        <f>IFERROR(VLOOKUP($B35,'[21]11市町別戸数'!$A:$G,4,FALSE),0)</f>
        <v>0</v>
      </c>
      <c r="F35" s="9">
        <f>IFERROR(VLOOKUP($B35,'[21]11市町別戸数'!$A:$G,5,FALSE),0)</f>
        <v>0</v>
      </c>
      <c r="G35" s="9">
        <f>IFERROR(VLOOKUP($B35,'[21]11市町別戸数'!$A:$G,6,FALSE),0)</f>
        <v>0</v>
      </c>
      <c r="H35" s="9">
        <f>IFERROR(VLOOKUP($B35,'[21]11市町別マンション戸数'!A:C,3,FALSE),0)</f>
        <v>0</v>
      </c>
    </row>
    <row r="36" spans="1:8">
      <c r="A36" s="17"/>
      <c r="B36" s="2" t="s">
        <v>14</v>
      </c>
      <c r="C36" s="9">
        <f>IFERROR(VLOOKUP($B36,'[21]11市町別戸数'!$A:$G,7,FALSE),0)</f>
        <v>1</v>
      </c>
      <c r="D36" s="9">
        <f>IFERROR(VLOOKUP($B36,'[21]11市町別戸数'!$A:$G,3,FALSE),0)</f>
        <v>1</v>
      </c>
      <c r="E36" s="9">
        <f>IFERROR(VLOOKUP($B36,'[21]11市町別戸数'!$A:$G,4,FALSE),0)</f>
        <v>0</v>
      </c>
      <c r="F36" s="9">
        <f>IFERROR(VLOOKUP($B36,'[21]11市町別戸数'!$A:$G,5,FALSE),0)</f>
        <v>0</v>
      </c>
      <c r="G36" s="9">
        <f>IFERROR(VLOOKUP($B36,'[21]11市町別戸数'!$A:$G,6,FALSE),0)</f>
        <v>0</v>
      </c>
      <c r="H36" s="9">
        <f>IFERROR(VLOOKUP($B36,'[21]11市町別マンション戸数'!A:C,3,FALSE),0)</f>
        <v>0</v>
      </c>
    </row>
    <row r="37" spans="1:8">
      <c r="A37" s="17"/>
      <c r="B37" s="3" t="s">
        <v>33</v>
      </c>
      <c r="C37" s="9">
        <f>IFERROR(VLOOKUP($B37,'[21]11市町別戸数'!$A:$G,7,FALSE),0)</f>
        <v>1</v>
      </c>
      <c r="D37" s="9">
        <f>IFERROR(VLOOKUP($B37,'[21]11市町別戸数'!$A:$G,3,FALSE),0)</f>
        <v>1</v>
      </c>
      <c r="E37" s="9">
        <f>IFERROR(VLOOKUP($B37,'[21]11市町別戸数'!$A:$G,4,FALSE),0)</f>
        <v>0</v>
      </c>
      <c r="F37" s="9">
        <f>IFERROR(VLOOKUP($B37,'[21]11市町別戸数'!$A:$G,5,FALSE),0)</f>
        <v>0</v>
      </c>
      <c r="G37" s="9">
        <f>IFERROR(VLOOKUP($B37,'[21]11市町別戸数'!$A:$G,6,FALSE),0)</f>
        <v>0</v>
      </c>
      <c r="H37" s="9">
        <f>IFERROR(VLOOKUP($B37,'[21]11市町別マンション戸数'!A:C,3,FALSE),0)</f>
        <v>0</v>
      </c>
    </row>
    <row r="38" spans="1:8">
      <c r="A38" s="17"/>
      <c r="B38" s="2" t="s">
        <v>26</v>
      </c>
      <c r="C38" s="9">
        <f>IFERROR(VLOOKUP($B38,'[21]11市町別戸数'!$A:$G,7,FALSE),0)</f>
        <v>7</v>
      </c>
      <c r="D38" s="9">
        <f>IFERROR(VLOOKUP($B38,'[21]11市町別戸数'!$A:$G,3,FALSE),0)</f>
        <v>5</v>
      </c>
      <c r="E38" s="9">
        <f>IFERROR(VLOOKUP($B38,'[21]11市町別戸数'!$A:$G,4,FALSE),0)</f>
        <v>0</v>
      </c>
      <c r="F38" s="9">
        <f>IFERROR(VLOOKUP($B38,'[21]11市町別戸数'!$A:$G,5,FALSE),0)</f>
        <v>1</v>
      </c>
      <c r="G38" s="9">
        <f>IFERROR(VLOOKUP($B38,'[21]11市町別戸数'!$A:$G,6,FALSE),0)</f>
        <v>1</v>
      </c>
      <c r="H38" s="9">
        <f>IFERROR(VLOOKUP($B38,'[21]11市町別マンション戸数'!A:C,3,FALSE),0)</f>
        <v>0</v>
      </c>
    </row>
    <row r="39" spans="1:8">
      <c r="A39" s="17"/>
      <c r="B39" s="2" t="s">
        <v>54</v>
      </c>
      <c r="C39" s="9">
        <f>IFERROR(VLOOKUP($B39,'[21]11市町別戸数'!$A:$G,7,FALSE),0)</f>
        <v>11</v>
      </c>
      <c r="D39" s="9">
        <f>IFERROR(VLOOKUP($B39,'[21]11市町別戸数'!$A:$G,3,FALSE),0)</f>
        <v>9</v>
      </c>
      <c r="E39" s="9">
        <f>IFERROR(VLOOKUP($B39,'[21]11市町別戸数'!$A:$G,4,FALSE),0)</f>
        <v>0</v>
      </c>
      <c r="F39" s="9">
        <f>IFERROR(VLOOKUP($B39,'[21]11市町別戸数'!$A:$G,5,FALSE),0)</f>
        <v>0</v>
      </c>
      <c r="G39" s="9">
        <f>IFERROR(VLOOKUP($B39,'[21]11市町別戸数'!$A:$G,6,FALSE),0)</f>
        <v>2</v>
      </c>
      <c r="H39" s="9">
        <f>IFERROR(VLOOKUP($B39,'[21]11市町別マンション戸数'!A:C,3,FALSE),0)</f>
        <v>0</v>
      </c>
    </row>
    <row r="40" spans="1:8">
      <c r="A40" s="17"/>
      <c r="B40" s="2" t="s">
        <v>15</v>
      </c>
      <c r="C40" s="9">
        <f>IFERROR(VLOOKUP($B40,'[21]11市町別戸数'!$A:$G,7,FALSE),0)</f>
        <v>12</v>
      </c>
      <c r="D40" s="9">
        <f>IFERROR(VLOOKUP($B40,'[21]11市町別戸数'!$A:$G,3,FALSE),0)</f>
        <v>11</v>
      </c>
      <c r="E40" s="9">
        <f>IFERROR(VLOOKUP($B40,'[21]11市町別戸数'!$A:$G,4,FALSE),0)</f>
        <v>0</v>
      </c>
      <c r="F40" s="9">
        <f>IFERROR(VLOOKUP($B40,'[21]11市町別戸数'!$A:$G,5,FALSE),0)</f>
        <v>0</v>
      </c>
      <c r="G40" s="9">
        <f>IFERROR(VLOOKUP($B40,'[21]11市町別戸数'!$A:$G,6,FALSE),0)</f>
        <v>1</v>
      </c>
      <c r="H40" s="9">
        <f>IFERROR(VLOOKUP($B40,'[21]11市町別マンション戸数'!A:C,3,FALSE),0)</f>
        <v>0</v>
      </c>
    </row>
    <row r="41" spans="1:8">
      <c r="A41" s="17"/>
      <c r="B41" s="2" t="s">
        <v>3</v>
      </c>
      <c r="C41" s="9">
        <f>IFERROR(VLOOKUP($B41,'[21]11市町別戸数'!$A:$G,7,FALSE),0)</f>
        <v>10</v>
      </c>
      <c r="D41" s="9">
        <f>IFERROR(VLOOKUP($B41,'[21]11市町別戸数'!$A:$G,3,FALSE),0)</f>
        <v>9</v>
      </c>
      <c r="E41" s="9">
        <f>IFERROR(VLOOKUP($B41,'[21]11市町別戸数'!$A:$G,4,FALSE),0)</f>
        <v>0</v>
      </c>
      <c r="F41" s="9">
        <f>IFERROR(VLOOKUP($B41,'[21]11市町別戸数'!$A:$G,5,FALSE),0)</f>
        <v>0</v>
      </c>
      <c r="G41" s="9">
        <f>IFERROR(VLOOKUP($B41,'[21]11市町別戸数'!$A:$G,6,FALSE),0)</f>
        <v>1</v>
      </c>
      <c r="H41" s="9">
        <f>IFERROR(VLOOKUP($B41,'[21]11市町別マンション戸数'!A:C,3,FALSE),0)</f>
        <v>0</v>
      </c>
    </row>
    <row r="42" spans="1:8">
      <c r="A42" s="17"/>
      <c r="B42" s="2" t="s">
        <v>51</v>
      </c>
      <c r="C42" s="9">
        <f>IFERROR(VLOOKUP($B42,'[21]11市町別戸数'!$A:$G,7,FALSE),0)</f>
        <v>4</v>
      </c>
      <c r="D42" s="9">
        <f>IFERROR(VLOOKUP($B42,'[21]11市町別戸数'!$A:$G,3,FALSE),0)</f>
        <v>3</v>
      </c>
      <c r="E42" s="9">
        <f>IFERROR(VLOOKUP($B42,'[21]11市町別戸数'!$A:$G,4,FALSE),0)</f>
        <v>0</v>
      </c>
      <c r="F42" s="9">
        <f>IFERROR(VLOOKUP($B42,'[21]11市町別戸数'!$A:$G,5,FALSE),0)</f>
        <v>0</v>
      </c>
      <c r="G42" s="9">
        <f>IFERROR(VLOOKUP($B42,'[21]11市町別戸数'!$A:$G,6,FALSE),0)</f>
        <v>1</v>
      </c>
      <c r="H42" s="9">
        <f>IFERROR(VLOOKUP($B42,'[21]11市町別マンション戸数'!A:C,3,FALSE),0)</f>
        <v>0</v>
      </c>
    </row>
    <row r="43" spans="1:8">
      <c r="A43" s="17"/>
      <c r="B43" s="2" t="s">
        <v>1</v>
      </c>
      <c r="C43" s="9">
        <f>IFERROR(VLOOKUP($B43,'[21]11市町別戸数'!$A:$G,7,FALSE),0)</f>
        <v>0</v>
      </c>
      <c r="D43" s="9">
        <f>IFERROR(VLOOKUP($B43,'[21]11市町別戸数'!$A:$G,3,FALSE),0)</f>
        <v>0</v>
      </c>
      <c r="E43" s="9">
        <f>IFERROR(VLOOKUP($B43,'[21]11市町別戸数'!$A:$G,4,FALSE),0)</f>
        <v>0</v>
      </c>
      <c r="F43" s="9">
        <f>IFERROR(VLOOKUP($B43,'[21]11市町別戸数'!$A:$G,5,FALSE),0)</f>
        <v>0</v>
      </c>
      <c r="G43" s="9">
        <f>IFERROR(VLOOKUP($B43,'[21]11市町別戸数'!$A:$G,6,FALSE),0)</f>
        <v>0</v>
      </c>
      <c r="H43" s="9">
        <f>IFERROR(VLOOKUP($B43,'[21]11市町別マンション戸数'!A:C,3,FALSE),0)</f>
        <v>0</v>
      </c>
    </row>
    <row r="44" spans="1:8">
      <c r="A44" s="17"/>
      <c r="B44" s="4" t="s">
        <v>63</v>
      </c>
      <c r="C44" s="9">
        <f>IFERROR(VLOOKUP($B44,'[21]11市町別戸数'!$A:$G,7,FALSE),0)</f>
        <v>6</v>
      </c>
      <c r="D44" s="9">
        <f>IFERROR(VLOOKUP($B44,'[21]11市町別戸数'!$A:$G,3,FALSE),0)</f>
        <v>6</v>
      </c>
      <c r="E44" s="9">
        <f>IFERROR(VLOOKUP($B44,'[21]11市町別戸数'!$A:$G,4,FALSE),0)</f>
        <v>0</v>
      </c>
      <c r="F44" s="9">
        <f>IFERROR(VLOOKUP($B44,'[21]11市町別戸数'!$A:$G,5,FALSE),0)</f>
        <v>0</v>
      </c>
      <c r="G44" s="9">
        <f>IFERROR(VLOOKUP($B44,'[21]11市町別戸数'!$A:$G,6,FALSE),0)</f>
        <v>0</v>
      </c>
      <c r="H44" s="9">
        <f>IFERROR(VLOOKUP($B44,'[21]11市町別マンション戸数'!A:C,3,FALSE),0)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1409</v>
      </c>
      <c r="D45" s="9">
        <f t="shared" si="2"/>
        <v>740</v>
      </c>
      <c r="E45" s="9">
        <f t="shared" si="2"/>
        <v>454</v>
      </c>
      <c r="F45" s="9">
        <f t="shared" si="2"/>
        <v>5</v>
      </c>
      <c r="G45" s="9">
        <f t="shared" si="2"/>
        <v>210</v>
      </c>
      <c r="H45" s="9">
        <f t="shared" si="2"/>
        <v>6</v>
      </c>
    </row>
    <row r="46" spans="1:8">
      <c r="A46" s="17"/>
    </row>
  </sheetData>
  <phoneticPr fontId="4" type="Hiragana"/>
  <pageMargins left="0.7" right="0.7" top="0.75" bottom="0.75" header="0.3" footer="0.3"/>
  <pageSetup paperSize="9" scale="110" fitToWidth="1" fitToHeight="1" orientation="portrait" usePrinterDefaults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85" zoomScaleSheetLayoutView="85" workbookViewId="0">
      <selection activeCell="J24" sqref="J24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45474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IFERROR(VLOOKUP($B4,'[15]11市町別戸数'!$A:$G,7,FALSE),0)</f>
        <v>117</v>
      </c>
      <c r="D4" s="9">
        <f>IFERROR(VLOOKUP($B4,'[15]11市町別戸数'!$A:$G,3,FALSE),0)</f>
        <v>40</v>
      </c>
      <c r="E4" s="9">
        <f>IFERROR(VLOOKUP($B4,'[15]11市町別戸数'!$A:$G,4,FALSE),0)</f>
        <v>70</v>
      </c>
      <c r="F4" s="9">
        <f>IFERROR(VLOOKUP($B4,'[15]11市町別戸数'!$A:$G,5,FALSE),0)</f>
        <v>0</v>
      </c>
      <c r="G4" s="9">
        <f>IFERROR(VLOOKUP($B4,'[15]11市町別戸数'!$A:$G,6,FALSE),0)</f>
        <v>7</v>
      </c>
      <c r="H4" s="9">
        <f>IFERROR(VLOOKUP($B4,'[15]11市町別マンション戸数'!A:C,3,FALSE),0)</f>
        <v>0</v>
      </c>
    </row>
    <row r="5" spans="1:8">
      <c r="A5" s="17"/>
      <c r="B5" s="2" t="s">
        <v>12</v>
      </c>
      <c r="C5" s="9">
        <f>IFERROR(VLOOKUP($B5,'[15]11市町別戸数'!$A:$G,7,FALSE),0)</f>
        <v>122</v>
      </c>
      <c r="D5" s="9">
        <f>IFERROR(VLOOKUP($B5,'[15]11市町別戸数'!$A:$G,3,FALSE),0)</f>
        <v>41</v>
      </c>
      <c r="E5" s="9">
        <f>IFERROR(VLOOKUP($B5,'[15]11市町別戸数'!$A:$G,4,FALSE),0)</f>
        <v>74</v>
      </c>
      <c r="F5" s="9">
        <f>IFERROR(VLOOKUP($B5,'[15]11市町別戸数'!$A:$G,5,FALSE),0)</f>
        <v>1</v>
      </c>
      <c r="G5" s="9">
        <f>IFERROR(VLOOKUP($B5,'[15]11市町別戸数'!$A:$G,6,FALSE),0)</f>
        <v>6</v>
      </c>
      <c r="H5" s="9">
        <f>IFERROR(VLOOKUP($B5,'[15]11市町別マンション戸数'!A:C,3,FALSE),0)</f>
        <v>0</v>
      </c>
    </row>
    <row r="6" spans="1:8">
      <c r="A6" s="17"/>
      <c r="B6" s="2" t="s">
        <v>11</v>
      </c>
      <c r="C6" s="9">
        <f>IFERROR(VLOOKUP($B6,'[15]11市町別戸数'!$A:$G,7,FALSE),0)</f>
        <v>112</v>
      </c>
      <c r="D6" s="9">
        <f>IFERROR(VLOOKUP($B6,'[15]11市町別戸数'!$A:$G,3,FALSE),0)</f>
        <v>45</v>
      </c>
      <c r="E6" s="9">
        <f>IFERROR(VLOOKUP($B6,'[15]11市町別戸数'!$A:$G,4,FALSE),0)</f>
        <v>47</v>
      </c>
      <c r="F6" s="9">
        <f>IFERROR(VLOOKUP($B6,'[15]11市町別戸数'!$A:$G,5,FALSE),0)</f>
        <v>1</v>
      </c>
      <c r="G6" s="9">
        <f>IFERROR(VLOOKUP($B6,'[15]11市町別戸数'!$A:$G,6,FALSE),0)</f>
        <v>19</v>
      </c>
      <c r="H6" s="9">
        <f>IFERROR(VLOOKUP($B6,'[15]11市町別マンション戸数'!A:C,3,FALSE),0)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351</v>
      </c>
      <c r="D7" s="9">
        <f t="shared" si="0"/>
        <v>126</v>
      </c>
      <c r="E7" s="9">
        <f t="shared" si="0"/>
        <v>191</v>
      </c>
      <c r="F7" s="9">
        <f t="shared" si="0"/>
        <v>2</v>
      </c>
      <c r="G7" s="9">
        <f t="shared" si="0"/>
        <v>32</v>
      </c>
      <c r="H7" s="9">
        <f t="shared" si="0"/>
        <v>0</v>
      </c>
    </row>
    <row r="8" spans="1:8">
      <c r="A8" s="17"/>
      <c r="B8" s="2" t="s">
        <v>36</v>
      </c>
      <c r="C8" s="9">
        <f>IFERROR(VLOOKUP($B8,'[15]11市町別戸数'!$A:$G,7,FALSE),0)</f>
        <v>351</v>
      </c>
      <c r="D8" s="9">
        <f>IFERROR(VLOOKUP($B8,'[15]11市町別戸数'!$A:$G,3,FALSE),0)</f>
        <v>158</v>
      </c>
      <c r="E8" s="9">
        <f>IFERROR(VLOOKUP($B8,'[15]11市町別戸数'!$A:$G,4,FALSE),0)</f>
        <v>146</v>
      </c>
      <c r="F8" s="9">
        <f>IFERROR(VLOOKUP($B8,'[15]11市町別戸数'!$A:$G,5,FALSE),0)</f>
        <v>1</v>
      </c>
      <c r="G8" s="9">
        <f>IFERROR(VLOOKUP($B8,'[15]11市町別戸数'!$A:$G,6,FALSE),0)</f>
        <v>46</v>
      </c>
      <c r="H8" s="9">
        <f>IFERROR(VLOOKUP($B8,'[15]11市町別マンション戸数'!A:C,3,FALSE),0)</f>
        <v>0</v>
      </c>
    </row>
    <row r="9" spans="1:8">
      <c r="A9" s="17"/>
      <c r="B9" s="2" t="s">
        <v>29</v>
      </c>
      <c r="C9" s="9">
        <f>IFERROR(VLOOKUP($B9,'[15]11市町別戸数'!$A:$G,7,FALSE),0)</f>
        <v>56</v>
      </c>
      <c r="D9" s="9">
        <f>IFERROR(VLOOKUP($B9,'[15]11市町別戸数'!$A:$G,3,FALSE),0)</f>
        <v>42</v>
      </c>
      <c r="E9" s="9">
        <f>IFERROR(VLOOKUP($B9,'[15]11市町別戸数'!$A:$G,4,FALSE),0)</f>
        <v>2</v>
      </c>
      <c r="F9" s="9">
        <f>IFERROR(VLOOKUP($B9,'[15]11市町別戸数'!$A:$G,5,FALSE),0)</f>
        <v>0</v>
      </c>
      <c r="G9" s="9">
        <f>IFERROR(VLOOKUP($B9,'[15]11市町別戸数'!$A:$G,6,FALSE),0)</f>
        <v>12</v>
      </c>
      <c r="H9" s="9">
        <f>IFERROR(VLOOKUP($B9,'[15]11市町別マンション戸数'!A:C,3,FALSE),0)</f>
        <v>0</v>
      </c>
    </row>
    <row r="10" spans="1:8">
      <c r="A10" s="17"/>
      <c r="B10" s="2" t="s">
        <v>68</v>
      </c>
      <c r="C10" s="9">
        <f>IFERROR(VLOOKUP($B10,'[15]11市町別戸数'!$A:$G,7,FALSE),0)</f>
        <v>4</v>
      </c>
      <c r="D10" s="9">
        <f>IFERROR(VLOOKUP($B10,'[15]11市町別戸数'!$A:$G,3,FALSE),0)</f>
        <v>4</v>
      </c>
      <c r="E10" s="9">
        <f>IFERROR(VLOOKUP($B10,'[15]11市町別戸数'!$A:$G,4,FALSE),0)</f>
        <v>0</v>
      </c>
      <c r="F10" s="9">
        <f>IFERROR(VLOOKUP($B10,'[15]11市町別戸数'!$A:$G,5,FALSE),0)</f>
        <v>0</v>
      </c>
      <c r="G10" s="9">
        <f>IFERROR(VLOOKUP($B10,'[15]11市町別戸数'!$A:$G,6,FALSE),0)</f>
        <v>0</v>
      </c>
      <c r="H10" s="9">
        <f>IFERROR(VLOOKUP($B10,'[15]11市町別マンション戸数'!A:C,3,FALSE),0)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411</v>
      </c>
      <c r="D11" s="9">
        <f t="shared" si="1"/>
        <v>204</v>
      </c>
      <c r="E11" s="9">
        <f t="shared" si="1"/>
        <v>148</v>
      </c>
      <c r="F11" s="9">
        <f t="shared" si="1"/>
        <v>1</v>
      </c>
      <c r="G11" s="9">
        <f t="shared" si="1"/>
        <v>58</v>
      </c>
      <c r="H11" s="9">
        <f t="shared" si="1"/>
        <v>0</v>
      </c>
    </row>
    <row r="12" spans="1:8">
      <c r="A12" s="17"/>
      <c r="B12" s="2" t="s">
        <v>9</v>
      </c>
      <c r="C12" s="9">
        <f>IFERROR(VLOOKUP($B12,'[15]11市町別戸数'!$A:$G,7,FALSE),0)</f>
        <v>43</v>
      </c>
      <c r="D12" s="9">
        <f>IFERROR(VLOOKUP($B12,'[15]11市町別戸数'!$A:$G,3,FALSE),0)</f>
        <v>21</v>
      </c>
      <c r="E12" s="9">
        <f>IFERROR(VLOOKUP($B12,'[15]11市町別戸数'!$A:$G,4,FALSE),0)</f>
        <v>17</v>
      </c>
      <c r="F12" s="9">
        <f>IFERROR(VLOOKUP($B12,'[15]11市町別戸数'!$A:$G,5,FALSE),0)</f>
        <v>0</v>
      </c>
      <c r="G12" s="9">
        <f>IFERROR(VLOOKUP($B12,'[15]11市町別戸数'!$A:$G,6,FALSE),0)</f>
        <v>5</v>
      </c>
      <c r="H12" s="9">
        <f>IFERROR(VLOOKUP($B12,'[15]11市町別マンション戸数'!A:C,3,FALSE),0)</f>
        <v>0</v>
      </c>
    </row>
    <row r="13" spans="1:8">
      <c r="A13" s="17"/>
      <c r="B13" s="2" t="s">
        <v>23</v>
      </c>
      <c r="C13" s="9">
        <f>IFERROR(VLOOKUP($B13,'[15]11市町別戸数'!$A:$G,7,FALSE),0)</f>
        <v>22</v>
      </c>
      <c r="D13" s="9">
        <f>IFERROR(VLOOKUP($B13,'[15]11市町別戸数'!$A:$G,3,FALSE),0)</f>
        <v>7</v>
      </c>
      <c r="E13" s="9">
        <f>IFERROR(VLOOKUP($B13,'[15]11市町別戸数'!$A:$G,4,FALSE),0)</f>
        <v>15</v>
      </c>
      <c r="F13" s="9">
        <f>IFERROR(VLOOKUP($B13,'[15]11市町別戸数'!$A:$G,5,FALSE),0)</f>
        <v>0</v>
      </c>
      <c r="G13" s="9">
        <f>IFERROR(VLOOKUP($B13,'[15]11市町別戸数'!$A:$G,6,FALSE),0)</f>
        <v>0</v>
      </c>
      <c r="H13" s="9">
        <f>IFERROR(VLOOKUP($B13,'[15]11市町別マンション戸数'!A:C,3,FALSE),0)</f>
        <v>0</v>
      </c>
    </row>
    <row r="14" spans="1:8">
      <c r="A14" s="17"/>
      <c r="B14" s="2" t="s">
        <v>48</v>
      </c>
      <c r="C14" s="9">
        <f>IFERROR(VLOOKUP($B14,'[15]11市町別戸数'!$A:$G,7,FALSE),0)</f>
        <v>35</v>
      </c>
      <c r="D14" s="9">
        <f>IFERROR(VLOOKUP($B14,'[15]11市町別戸数'!$A:$G,3,FALSE),0)</f>
        <v>33</v>
      </c>
      <c r="E14" s="9">
        <f>IFERROR(VLOOKUP($B14,'[15]11市町別戸数'!$A:$G,4,FALSE),0)</f>
        <v>0</v>
      </c>
      <c r="F14" s="9">
        <f>IFERROR(VLOOKUP($B14,'[15]11市町別戸数'!$A:$G,5,FALSE),0)</f>
        <v>0</v>
      </c>
      <c r="G14" s="9">
        <f>IFERROR(VLOOKUP($B14,'[15]11市町別戸数'!$A:$G,6,FALSE),0)</f>
        <v>2</v>
      </c>
      <c r="H14" s="9">
        <f>IFERROR(VLOOKUP($B14,'[15]11市町別マンション戸数'!A:C,3,FALSE),0)</f>
        <v>0</v>
      </c>
    </row>
    <row r="15" spans="1:8">
      <c r="A15" s="17"/>
      <c r="B15" s="2" t="s">
        <v>52</v>
      </c>
      <c r="C15" s="9">
        <f>IFERROR(VLOOKUP($B15,'[15]11市町別戸数'!$A:$G,7,FALSE),0)</f>
        <v>81</v>
      </c>
      <c r="D15" s="9">
        <f>IFERROR(VLOOKUP($B15,'[15]11市町別戸数'!$A:$G,3,FALSE),0)</f>
        <v>37</v>
      </c>
      <c r="E15" s="9">
        <f>IFERROR(VLOOKUP($B15,'[15]11市町別戸数'!$A:$G,4,FALSE),0)</f>
        <v>36</v>
      </c>
      <c r="F15" s="9">
        <f>IFERROR(VLOOKUP($B15,'[15]11市町別戸数'!$A:$G,5,FALSE),0)</f>
        <v>0</v>
      </c>
      <c r="G15" s="9">
        <f>IFERROR(VLOOKUP($B15,'[15]11市町別戸数'!$A:$G,6,FALSE),0)</f>
        <v>8</v>
      </c>
      <c r="H15" s="9">
        <f>IFERROR(VLOOKUP($B15,'[15]11市町別マンション戸数'!A:C,3,FALSE),0)</f>
        <v>0</v>
      </c>
    </row>
    <row r="16" spans="1:8">
      <c r="A16" s="17"/>
      <c r="B16" s="2" t="s">
        <v>56</v>
      </c>
      <c r="C16" s="9">
        <f>IFERROR(VLOOKUP($B16,'[15]11市町別戸数'!$A:$G,7,FALSE),0)</f>
        <v>11</v>
      </c>
      <c r="D16" s="9">
        <f>IFERROR(VLOOKUP($B16,'[15]11市町別戸数'!$A:$G,3,FALSE),0)</f>
        <v>7</v>
      </c>
      <c r="E16" s="9">
        <f>IFERROR(VLOOKUP($B16,'[15]11市町別戸数'!$A:$G,4,FALSE),0)</f>
        <v>1</v>
      </c>
      <c r="F16" s="9">
        <f>IFERROR(VLOOKUP($B16,'[15]11市町別戸数'!$A:$G,5,FALSE),0)</f>
        <v>1</v>
      </c>
      <c r="G16" s="9">
        <f>IFERROR(VLOOKUP($B16,'[15]11市町別戸数'!$A:$G,6,FALSE),0)</f>
        <v>2</v>
      </c>
      <c r="H16" s="9">
        <f>IFERROR(VLOOKUP($B16,'[15]11市町別マンション戸数'!A:C,3,FALSE),0)</f>
        <v>0</v>
      </c>
    </row>
    <row r="17" spans="1:8">
      <c r="A17" s="17"/>
      <c r="B17" s="2" t="s">
        <v>58</v>
      </c>
      <c r="C17" s="9">
        <f>IFERROR(VLOOKUP($B17,'[15]11市町別戸数'!$A:$G,7,FALSE),0)</f>
        <v>20</v>
      </c>
      <c r="D17" s="9">
        <f>IFERROR(VLOOKUP($B17,'[15]11市町別戸数'!$A:$G,3,FALSE),0)</f>
        <v>19</v>
      </c>
      <c r="E17" s="9">
        <f>IFERROR(VLOOKUP($B17,'[15]11市町別戸数'!$A:$G,4,FALSE),0)</f>
        <v>0</v>
      </c>
      <c r="F17" s="9">
        <f>IFERROR(VLOOKUP($B17,'[15]11市町別戸数'!$A:$G,5,FALSE),0)</f>
        <v>0</v>
      </c>
      <c r="G17" s="9">
        <f>IFERROR(VLOOKUP($B17,'[15]11市町別戸数'!$A:$G,6,FALSE),0)</f>
        <v>1</v>
      </c>
      <c r="H17" s="9">
        <f>IFERROR(VLOOKUP($B17,'[15]11市町別マンション戸数'!A:C,3,FALSE),0)</f>
        <v>0</v>
      </c>
    </row>
    <row r="18" spans="1:8">
      <c r="A18" s="17"/>
      <c r="B18" s="2" t="s">
        <v>13</v>
      </c>
      <c r="C18" s="9">
        <f>IFERROR(VLOOKUP($B18,'[15]11市町別戸数'!$A:$G,7,FALSE),0)</f>
        <v>131</v>
      </c>
      <c r="D18" s="9">
        <f>IFERROR(VLOOKUP($B18,'[15]11市町別戸数'!$A:$G,3,FALSE),0)</f>
        <v>60</v>
      </c>
      <c r="E18" s="9">
        <f>IFERROR(VLOOKUP($B18,'[15]11市町別戸数'!$A:$G,4,FALSE),0)</f>
        <v>52</v>
      </c>
      <c r="F18" s="9">
        <f>IFERROR(VLOOKUP($B18,'[15]11市町別戸数'!$A:$G,5,FALSE),0)</f>
        <v>0</v>
      </c>
      <c r="G18" s="9">
        <f>IFERROR(VLOOKUP($B18,'[15]11市町別戸数'!$A:$G,6,FALSE),0)</f>
        <v>19</v>
      </c>
      <c r="H18" s="9">
        <f>IFERROR(VLOOKUP($B18,'[15]11市町別マンション戸数'!A:C,3,FALSE),0)</f>
        <v>0</v>
      </c>
    </row>
    <row r="19" spans="1:8">
      <c r="A19" s="17"/>
      <c r="B19" s="2" t="s">
        <v>47</v>
      </c>
      <c r="C19" s="9">
        <f>IFERROR(VLOOKUP($B19,'[15]11市町別戸数'!$A:$G,7,FALSE),0)</f>
        <v>73</v>
      </c>
      <c r="D19" s="9">
        <f>IFERROR(VLOOKUP($B19,'[15]11市町別戸数'!$A:$G,3,FALSE),0)</f>
        <v>47</v>
      </c>
      <c r="E19" s="9">
        <f>IFERROR(VLOOKUP($B19,'[15]11市町別戸数'!$A:$G,4,FALSE),0)</f>
        <v>12</v>
      </c>
      <c r="F19" s="9">
        <f>IFERROR(VLOOKUP($B19,'[15]11市町別戸数'!$A:$G,5,FALSE),0)</f>
        <v>0</v>
      </c>
      <c r="G19" s="9">
        <f>IFERROR(VLOOKUP($B19,'[15]11市町別戸数'!$A:$G,6,FALSE),0)</f>
        <v>14</v>
      </c>
      <c r="H19" s="9">
        <f>IFERROR(VLOOKUP($B19,'[15]11市町別マンション戸数'!A:C,3,FALSE),0)</f>
        <v>0</v>
      </c>
    </row>
    <row r="20" spans="1:8">
      <c r="A20" s="17"/>
      <c r="B20" s="2" t="s">
        <v>28</v>
      </c>
      <c r="C20" s="9">
        <f>IFERROR(VLOOKUP($B20,'[15]11市町別戸数'!$A:$G,7,FALSE),0)</f>
        <v>72</v>
      </c>
      <c r="D20" s="9">
        <f>IFERROR(VLOOKUP($B20,'[15]11市町別戸数'!$A:$G,3,FALSE),0)</f>
        <v>29</v>
      </c>
      <c r="E20" s="9">
        <f>IFERROR(VLOOKUP($B20,'[15]11市町別戸数'!$A:$G,4,FALSE),0)</f>
        <v>34</v>
      </c>
      <c r="F20" s="9">
        <f>IFERROR(VLOOKUP($B20,'[15]11市町別戸数'!$A:$G,5,FALSE),0)</f>
        <v>0</v>
      </c>
      <c r="G20" s="9">
        <f>IFERROR(VLOOKUP($B20,'[15]11市町別戸数'!$A:$G,6,FALSE),0)</f>
        <v>9</v>
      </c>
      <c r="H20" s="9">
        <f>IFERROR(VLOOKUP($B20,'[15]11市町別マンション戸数'!A:C,3,FALSE),0)</f>
        <v>0</v>
      </c>
    </row>
    <row r="21" spans="1:8">
      <c r="A21" s="17"/>
      <c r="B21" s="2" t="s">
        <v>2</v>
      </c>
      <c r="C21" s="9">
        <f>IFERROR(VLOOKUP($B21,'[15]11市町別戸数'!$A:$G,7,FALSE),0)</f>
        <v>49</v>
      </c>
      <c r="D21" s="9">
        <f>IFERROR(VLOOKUP($B21,'[15]11市町別戸数'!$A:$G,3,FALSE),0)</f>
        <v>25</v>
      </c>
      <c r="E21" s="9">
        <f>IFERROR(VLOOKUP($B21,'[15]11市町別戸数'!$A:$G,4,FALSE),0)</f>
        <v>24</v>
      </c>
      <c r="F21" s="9">
        <f>IFERROR(VLOOKUP($B21,'[15]11市町別戸数'!$A:$G,5,FALSE),0)</f>
        <v>0</v>
      </c>
      <c r="G21" s="9">
        <f>IFERROR(VLOOKUP($B21,'[15]11市町別戸数'!$A:$G,6,FALSE),0)</f>
        <v>0</v>
      </c>
      <c r="H21" s="9">
        <f>IFERROR(VLOOKUP($B21,'[15]11市町別マンション戸数'!A:C,3,FALSE),0)</f>
        <v>0</v>
      </c>
    </row>
    <row r="22" spans="1:8">
      <c r="A22" s="17"/>
      <c r="B22" s="2" t="s">
        <v>49</v>
      </c>
      <c r="C22" s="9">
        <f>IFERROR(VLOOKUP($B22,'[15]11市町別戸数'!$A:$G,7,FALSE),0)</f>
        <v>68</v>
      </c>
      <c r="D22" s="9">
        <f>IFERROR(VLOOKUP($B22,'[15]11市町別戸数'!$A:$G,3,FALSE),0)</f>
        <v>39</v>
      </c>
      <c r="E22" s="9">
        <f>IFERROR(VLOOKUP($B22,'[15]11市町別戸数'!$A:$G,4,FALSE),0)</f>
        <v>26</v>
      </c>
      <c r="F22" s="9">
        <f>IFERROR(VLOOKUP($B22,'[15]11市町別戸数'!$A:$G,5,FALSE),0)</f>
        <v>0</v>
      </c>
      <c r="G22" s="9">
        <f>IFERROR(VLOOKUP($B22,'[15]11市町別戸数'!$A:$G,6,FALSE),0)</f>
        <v>3</v>
      </c>
      <c r="H22" s="9">
        <f>IFERROR(VLOOKUP($B22,'[15]11市町別マンション戸数'!A:C,3,FALSE),0)</f>
        <v>0</v>
      </c>
    </row>
    <row r="23" spans="1:8">
      <c r="A23" s="17"/>
      <c r="B23" s="2" t="s">
        <v>59</v>
      </c>
      <c r="C23" s="9">
        <f>IFERROR(VLOOKUP($B23,'[15]11市町別戸数'!$A:$G,7,FALSE),0)</f>
        <v>28</v>
      </c>
      <c r="D23" s="9">
        <f>IFERROR(VLOOKUP($B23,'[15]11市町別戸数'!$A:$G,3,FALSE),0)</f>
        <v>9</v>
      </c>
      <c r="E23" s="9">
        <f>IFERROR(VLOOKUP($B23,'[15]11市町別戸数'!$A:$G,4,FALSE),0)</f>
        <v>18</v>
      </c>
      <c r="F23" s="9">
        <f>IFERROR(VLOOKUP($B23,'[15]11市町別戸数'!$A:$G,5,FALSE),0)</f>
        <v>0</v>
      </c>
      <c r="G23" s="9">
        <f>IFERROR(VLOOKUP($B23,'[15]11市町別戸数'!$A:$G,6,FALSE),0)</f>
        <v>1</v>
      </c>
      <c r="H23" s="9">
        <f>IFERROR(VLOOKUP($B23,'[15]11市町別マンション戸数'!A:C,3,FALSE),0)</f>
        <v>0</v>
      </c>
    </row>
    <row r="24" spans="1:8">
      <c r="A24" s="17"/>
      <c r="B24" s="2" t="s">
        <v>24</v>
      </c>
      <c r="C24" s="9">
        <f>IFERROR(VLOOKUP($B24,'[15]11市町別戸数'!$A:$G,7,FALSE),0)</f>
        <v>35</v>
      </c>
      <c r="D24" s="9">
        <f>IFERROR(VLOOKUP($B24,'[15]11市町別戸数'!$A:$G,3,FALSE),0)</f>
        <v>19</v>
      </c>
      <c r="E24" s="9">
        <f>IFERROR(VLOOKUP($B24,'[15]11市町別戸数'!$A:$G,4,FALSE),0)</f>
        <v>10</v>
      </c>
      <c r="F24" s="9">
        <f>IFERROR(VLOOKUP($B24,'[15]11市町別戸数'!$A:$G,5,FALSE),0)</f>
        <v>1</v>
      </c>
      <c r="G24" s="9">
        <f>IFERROR(VLOOKUP($B24,'[15]11市町別戸数'!$A:$G,6,FALSE),0)</f>
        <v>5</v>
      </c>
      <c r="H24" s="9">
        <f>IFERROR(VLOOKUP($B24,'[15]11市町別マンション戸数'!A:C,3,FALSE),0)</f>
        <v>0</v>
      </c>
    </row>
    <row r="25" spans="1:8">
      <c r="A25" s="17"/>
      <c r="B25" s="2" t="s">
        <v>53</v>
      </c>
      <c r="C25" s="9">
        <f>IFERROR(VLOOKUP($B25,'[15]11市町別戸数'!$A:$G,7,FALSE),0)</f>
        <v>0</v>
      </c>
      <c r="D25" s="9">
        <f>IFERROR(VLOOKUP($B25,'[15]11市町別戸数'!$A:$G,3,FALSE),0)</f>
        <v>0</v>
      </c>
      <c r="E25" s="9">
        <f>IFERROR(VLOOKUP($B25,'[15]11市町別戸数'!$A:$G,4,FALSE),0)</f>
        <v>0</v>
      </c>
      <c r="F25" s="9">
        <f>IFERROR(VLOOKUP($B25,'[15]11市町別戸数'!$A:$G,5,FALSE),0)</f>
        <v>0</v>
      </c>
      <c r="G25" s="9">
        <f>IFERROR(VLOOKUP($B25,'[15]11市町別戸数'!$A:$G,6,FALSE),0)</f>
        <v>0</v>
      </c>
      <c r="H25" s="9">
        <f>IFERROR(VLOOKUP($B25,'[15]11市町別マンション戸数'!A:C,3,FALSE),0)</f>
        <v>0</v>
      </c>
    </row>
    <row r="26" spans="1:8">
      <c r="A26" s="17"/>
      <c r="B26" s="2" t="s">
        <v>40</v>
      </c>
      <c r="C26" s="9">
        <f>IFERROR(VLOOKUP($B26,'[15]11市町別戸数'!$A:$G,7,FALSE),0)</f>
        <v>22</v>
      </c>
      <c r="D26" s="9">
        <f>IFERROR(VLOOKUP($B26,'[15]11市町別戸数'!$A:$G,3,FALSE),0)</f>
        <v>12</v>
      </c>
      <c r="E26" s="9">
        <f>IFERROR(VLOOKUP($B26,'[15]11市町別戸数'!$A:$G,4,FALSE),0)</f>
        <v>9</v>
      </c>
      <c r="F26" s="9">
        <f>IFERROR(VLOOKUP($B26,'[15]11市町別戸数'!$A:$G,5,FALSE),0)</f>
        <v>0</v>
      </c>
      <c r="G26" s="9">
        <f>IFERROR(VLOOKUP($B26,'[15]11市町別戸数'!$A:$G,6,FALSE),0)</f>
        <v>1</v>
      </c>
      <c r="H26" s="9">
        <f>IFERROR(VLOOKUP($B26,'[15]11市町別マンション戸数'!A:C,3,FALSE),0)</f>
        <v>0</v>
      </c>
    </row>
    <row r="27" spans="1:8">
      <c r="A27" s="17"/>
      <c r="B27" s="2" t="s">
        <v>0</v>
      </c>
      <c r="C27" s="9">
        <f>IFERROR(VLOOKUP($B27,'[15]11市町別戸数'!$A:$G,7,FALSE),0)</f>
        <v>43</v>
      </c>
      <c r="D27" s="9">
        <f>IFERROR(VLOOKUP($B27,'[15]11市町別戸数'!$A:$G,3,FALSE),0)</f>
        <v>16</v>
      </c>
      <c r="E27" s="9">
        <f>IFERROR(VLOOKUP($B27,'[15]11市町別戸数'!$A:$G,4,FALSE),0)</f>
        <v>22</v>
      </c>
      <c r="F27" s="9">
        <f>IFERROR(VLOOKUP($B27,'[15]11市町別戸数'!$A:$G,5,FALSE),0)</f>
        <v>0</v>
      </c>
      <c r="G27" s="9">
        <f>IFERROR(VLOOKUP($B27,'[15]11市町別戸数'!$A:$G,6,FALSE),0)</f>
        <v>5</v>
      </c>
      <c r="H27" s="9">
        <f>IFERROR(VLOOKUP($B27,'[15]11市町別マンション戸数'!A:C,3,FALSE),0)</f>
        <v>0</v>
      </c>
    </row>
    <row r="28" spans="1:8">
      <c r="A28" s="17"/>
      <c r="B28" s="2" t="s">
        <v>55</v>
      </c>
      <c r="C28" s="9">
        <f>IFERROR(VLOOKUP($B28,'[15]11市町別戸数'!$A:$G,7,FALSE),0)</f>
        <v>9</v>
      </c>
      <c r="D28" s="9">
        <f>IFERROR(VLOOKUP($B28,'[15]11市町別戸数'!$A:$G,3,FALSE),0)</f>
        <v>7</v>
      </c>
      <c r="E28" s="9">
        <f>IFERROR(VLOOKUP($B28,'[15]11市町別戸数'!$A:$G,4,FALSE),0)</f>
        <v>0</v>
      </c>
      <c r="F28" s="9">
        <f>IFERROR(VLOOKUP($B28,'[15]11市町別戸数'!$A:$G,5,FALSE),0)</f>
        <v>0</v>
      </c>
      <c r="G28" s="9">
        <f>IFERROR(VLOOKUP($B28,'[15]11市町別戸数'!$A:$G,6,FALSE),0)</f>
        <v>2</v>
      </c>
      <c r="H28" s="9">
        <f>IFERROR(VLOOKUP($B28,'[15]11市町別マンション戸数'!A:C,3,FALSE),0)</f>
        <v>0</v>
      </c>
    </row>
    <row r="29" spans="1:8">
      <c r="A29" s="17"/>
      <c r="B29" s="2" t="s">
        <v>32</v>
      </c>
      <c r="C29" s="9">
        <f>IFERROR(VLOOKUP($B29,'[15]11市町別戸数'!$A:$G,7,FALSE),0)</f>
        <v>8</v>
      </c>
      <c r="D29" s="9">
        <f>IFERROR(VLOOKUP($B29,'[15]11市町別戸数'!$A:$G,3,FALSE),0)</f>
        <v>8</v>
      </c>
      <c r="E29" s="9">
        <f>IFERROR(VLOOKUP($B29,'[15]11市町別戸数'!$A:$G,4,FALSE),0)</f>
        <v>0</v>
      </c>
      <c r="F29" s="9">
        <f>IFERROR(VLOOKUP($B29,'[15]11市町別戸数'!$A:$G,5,FALSE),0)</f>
        <v>0</v>
      </c>
      <c r="G29" s="9">
        <f>IFERROR(VLOOKUP($B29,'[15]11市町別戸数'!$A:$G,6,FALSE),0)</f>
        <v>0</v>
      </c>
      <c r="H29" s="9">
        <f>IFERROR(VLOOKUP($B29,'[15]11市町別マンション戸数'!A:C,3,FALSE),0)</f>
        <v>0</v>
      </c>
    </row>
    <row r="30" spans="1:8">
      <c r="A30" s="17"/>
      <c r="B30" s="2" t="s">
        <v>25</v>
      </c>
      <c r="C30" s="9">
        <f>IFERROR(VLOOKUP($B30,'[15]11市町別戸数'!$A:$G,7,FALSE),0)</f>
        <v>11</v>
      </c>
      <c r="D30" s="9">
        <f>IFERROR(VLOOKUP($B30,'[15]11市町別戸数'!$A:$G,3,FALSE),0)</f>
        <v>9</v>
      </c>
      <c r="E30" s="9">
        <f>IFERROR(VLOOKUP($B30,'[15]11市町別戸数'!$A:$G,4,FALSE),0)</f>
        <v>0</v>
      </c>
      <c r="F30" s="9">
        <f>IFERROR(VLOOKUP($B30,'[15]11市町別戸数'!$A:$G,5,FALSE),0)</f>
        <v>0</v>
      </c>
      <c r="G30" s="9">
        <f>IFERROR(VLOOKUP($B30,'[15]11市町別戸数'!$A:$G,6,FALSE),0)</f>
        <v>2</v>
      </c>
      <c r="H30" s="9">
        <f>IFERROR(VLOOKUP($B30,'[15]11市町別マンション戸数'!A:C,3,FALSE),0)</f>
        <v>0</v>
      </c>
    </row>
    <row r="31" spans="1:8">
      <c r="A31" s="17"/>
      <c r="B31" s="2" t="s">
        <v>18</v>
      </c>
      <c r="C31" s="9">
        <f>IFERROR(VLOOKUP($B31,'[15]11市町別戸数'!$A:$G,7,FALSE),0)</f>
        <v>20</v>
      </c>
      <c r="D31" s="9">
        <f>IFERROR(VLOOKUP($B31,'[15]11市町別戸数'!$A:$G,3,FALSE),0)</f>
        <v>11</v>
      </c>
      <c r="E31" s="9">
        <f>IFERROR(VLOOKUP($B31,'[15]11市町別戸数'!$A:$G,4,FALSE),0)</f>
        <v>8</v>
      </c>
      <c r="F31" s="9">
        <f>IFERROR(VLOOKUP($B31,'[15]11市町別戸数'!$A:$G,5,FALSE),0)</f>
        <v>0</v>
      </c>
      <c r="G31" s="9">
        <f>IFERROR(VLOOKUP($B31,'[15]11市町別戸数'!$A:$G,6,FALSE),0)</f>
        <v>1</v>
      </c>
      <c r="H31" s="9">
        <f>IFERROR(VLOOKUP($B31,'[15]11市町別マンション戸数'!A:C,3,FALSE),0)</f>
        <v>0</v>
      </c>
    </row>
    <row r="32" spans="1:8">
      <c r="A32" s="17"/>
      <c r="B32" s="2" t="s">
        <v>27</v>
      </c>
      <c r="C32" s="9">
        <f>IFERROR(VLOOKUP($B32,'[15]11市町別戸数'!$A:$G,7,FALSE),0)</f>
        <v>12</v>
      </c>
      <c r="D32" s="9">
        <f>IFERROR(VLOOKUP($B32,'[15]11市町別戸数'!$A:$G,3,FALSE),0)</f>
        <v>11</v>
      </c>
      <c r="E32" s="9">
        <f>IFERROR(VLOOKUP($B32,'[15]11市町別戸数'!$A:$G,4,FALSE),0)</f>
        <v>0</v>
      </c>
      <c r="F32" s="9">
        <f>IFERROR(VLOOKUP($B32,'[15]11市町別戸数'!$A:$G,5,FALSE),0)</f>
        <v>0</v>
      </c>
      <c r="G32" s="9">
        <f>IFERROR(VLOOKUP($B32,'[15]11市町別戸数'!$A:$G,6,FALSE),0)</f>
        <v>1</v>
      </c>
      <c r="H32" s="9">
        <f>IFERROR(VLOOKUP($B32,'[15]11市町別マンション戸数'!A:C,3,FALSE),0)</f>
        <v>0</v>
      </c>
    </row>
    <row r="33" spans="1:8">
      <c r="A33" s="17"/>
      <c r="B33" s="2" t="s">
        <v>16</v>
      </c>
      <c r="C33" s="9">
        <f>IFERROR(VLOOKUP($B33,'[15]11市町別戸数'!$A:$G,7,FALSE),0)</f>
        <v>0</v>
      </c>
      <c r="D33" s="9">
        <f>IFERROR(VLOOKUP($B33,'[15]11市町別戸数'!$A:$G,3,FALSE),0)</f>
        <v>0</v>
      </c>
      <c r="E33" s="9">
        <f>IFERROR(VLOOKUP($B33,'[15]11市町別戸数'!$A:$G,4,FALSE),0)</f>
        <v>0</v>
      </c>
      <c r="F33" s="9">
        <f>IFERROR(VLOOKUP($B33,'[15]11市町別戸数'!$A:$G,5,FALSE),0)</f>
        <v>0</v>
      </c>
      <c r="G33" s="9">
        <f>IFERROR(VLOOKUP($B33,'[15]11市町別戸数'!$A:$G,6,FALSE),0)</f>
        <v>0</v>
      </c>
      <c r="H33" s="9">
        <f>IFERROR(VLOOKUP($B33,'[15]11市町別マンション戸数'!A:C,3,FALSE),0)</f>
        <v>0</v>
      </c>
    </row>
    <row r="34" spans="1:8">
      <c r="A34" s="17"/>
      <c r="B34" s="3" t="s">
        <v>64</v>
      </c>
      <c r="C34" s="9">
        <f>IFERROR(VLOOKUP($B34,'[15]11市町別戸数'!$A:$G,7,FALSE),0)</f>
        <v>3</v>
      </c>
      <c r="D34" s="9">
        <f>IFERROR(VLOOKUP($B34,'[15]11市町別戸数'!$A:$G,3,FALSE),0)</f>
        <v>3</v>
      </c>
      <c r="E34" s="9">
        <f>IFERROR(VLOOKUP($B34,'[15]11市町別戸数'!$A:$G,4,FALSE),0)</f>
        <v>0</v>
      </c>
      <c r="F34" s="9">
        <f>IFERROR(VLOOKUP($B34,'[15]11市町別戸数'!$A:$G,5,FALSE),0)</f>
        <v>0</v>
      </c>
      <c r="G34" s="9">
        <f>IFERROR(VLOOKUP($B34,'[15]11市町別戸数'!$A:$G,6,FALSE),0)</f>
        <v>0</v>
      </c>
      <c r="H34" s="9">
        <f>IFERROR(VLOOKUP($B34,'[15]11市町別マンション戸数'!A:C,3,FALSE),0)</f>
        <v>0</v>
      </c>
    </row>
    <row r="35" spans="1:8">
      <c r="A35" s="17"/>
      <c r="B35" s="2" t="s">
        <v>62</v>
      </c>
      <c r="C35" s="9">
        <f>IFERROR(VLOOKUP($B35,'[15]11市町別戸数'!$A:$G,7,FALSE),0)</f>
        <v>0</v>
      </c>
      <c r="D35" s="9">
        <f>IFERROR(VLOOKUP($B35,'[15]11市町別戸数'!$A:$G,3,FALSE),0)</f>
        <v>0</v>
      </c>
      <c r="E35" s="9">
        <f>IFERROR(VLOOKUP($B35,'[15]11市町別戸数'!$A:$G,4,FALSE),0)</f>
        <v>0</v>
      </c>
      <c r="F35" s="9">
        <f>IFERROR(VLOOKUP($B35,'[15]11市町別戸数'!$A:$G,5,FALSE),0)</f>
        <v>0</v>
      </c>
      <c r="G35" s="9">
        <f>IFERROR(VLOOKUP($B35,'[15]11市町別戸数'!$A:$G,6,FALSE),0)</f>
        <v>0</v>
      </c>
      <c r="H35" s="9">
        <f>IFERROR(VLOOKUP($B35,'[15]11市町別マンション戸数'!A:C,3,FALSE),0)</f>
        <v>0</v>
      </c>
    </row>
    <row r="36" spans="1:8">
      <c r="A36" s="17"/>
      <c r="B36" s="2" t="s">
        <v>14</v>
      </c>
      <c r="C36" s="9">
        <f>IFERROR(VLOOKUP($B36,'[15]11市町別戸数'!$A:$G,7,FALSE),0)</f>
        <v>0</v>
      </c>
      <c r="D36" s="9">
        <f>IFERROR(VLOOKUP($B36,'[15]11市町別戸数'!$A:$G,3,FALSE),0)</f>
        <v>0</v>
      </c>
      <c r="E36" s="9">
        <f>IFERROR(VLOOKUP($B36,'[15]11市町別戸数'!$A:$G,4,FALSE),0)</f>
        <v>0</v>
      </c>
      <c r="F36" s="9">
        <f>IFERROR(VLOOKUP($B36,'[15]11市町別戸数'!$A:$G,5,FALSE),0)</f>
        <v>0</v>
      </c>
      <c r="G36" s="9">
        <f>IFERROR(VLOOKUP($B36,'[15]11市町別戸数'!$A:$G,6,FALSE),0)</f>
        <v>0</v>
      </c>
      <c r="H36" s="9">
        <f>IFERROR(VLOOKUP($B36,'[15]11市町別マンション戸数'!A:C,3,FALSE),0)</f>
        <v>0</v>
      </c>
    </row>
    <row r="37" spans="1:8">
      <c r="A37" s="17"/>
      <c r="B37" s="3" t="s">
        <v>33</v>
      </c>
      <c r="C37" s="9">
        <f>IFERROR(VLOOKUP($B37,'[15]11市町別戸数'!$A:$G,7,FALSE),0)</f>
        <v>2</v>
      </c>
      <c r="D37" s="9">
        <f>IFERROR(VLOOKUP($B37,'[15]11市町別戸数'!$A:$G,3,FALSE),0)</f>
        <v>2</v>
      </c>
      <c r="E37" s="9">
        <f>IFERROR(VLOOKUP($B37,'[15]11市町別戸数'!$A:$G,4,FALSE),0)</f>
        <v>0</v>
      </c>
      <c r="F37" s="9">
        <f>IFERROR(VLOOKUP($B37,'[15]11市町別戸数'!$A:$G,5,FALSE),0)</f>
        <v>0</v>
      </c>
      <c r="G37" s="9">
        <f>IFERROR(VLOOKUP($B37,'[15]11市町別戸数'!$A:$G,6,FALSE),0)</f>
        <v>0</v>
      </c>
      <c r="H37" s="9">
        <f>IFERROR(VLOOKUP($B37,'[15]11市町別マンション戸数'!A:C,3,FALSE),0)</f>
        <v>0</v>
      </c>
    </row>
    <row r="38" spans="1:8">
      <c r="A38" s="17"/>
      <c r="B38" s="2" t="s">
        <v>26</v>
      </c>
      <c r="C38" s="9">
        <f>IFERROR(VLOOKUP($B38,'[15]11市町別戸数'!$A:$G,7,FALSE),0)</f>
        <v>8</v>
      </c>
      <c r="D38" s="9">
        <f>IFERROR(VLOOKUP($B38,'[15]11市町別戸数'!$A:$G,3,FALSE),0)</f>
        <v>6</v>
      </c>
      <c r="E38" s="9">
        <f>IFERROR(VLOOKUP($B38,'[15]11市町別戸数'!$A:$G,4,FALSE),0)</f>
        <v>0</v>
      </c>
      <c r="F38" s="9">
        <f>IFERROR(VLOOKUP($B38,'[15]11市町別戸数'!$A:$G,5,FALSE),0)</f>
        <v>0</v>
      </c>
      <c r="G38" s="9">
        <f>IFERROR(VLOOKUP($B38,'[15]11市町別戸数'!$A:$G,6,FALSE),0)</f>
        <v>2</v>
      </c>
      <c r="H38" s="9">
        <f>IFERROR(VLOOKUP($B38,'[15]11市町別マンション戸数'!A:C,3,FALSE),0)</f>
        <v>0</v>
      </c>
    </row>
    <row r="39" spans="1:8">
      <c r="A39" s="17"/>
      <c r="B39" s="2" t="s">
        <v>54</v>
      </c>
      <c r="C39" s="9">
        <f>IFERROR(VLOOKUP($B39,'[15]11市町別戸数'!$A:$G,7,FALSE),0)</f>
        <v>25</v>
      </c>
      <c r="D39" s="9">
        <f>IFERROR(VLOOKUP($B39,'[15]11市町別戸数'!$A:$G,3,FALSE),0)</f>
        <v>5</v>
      </c>
      <c r="E39" s="9">
        <f>IFERROR(VLOOKUP($B39,'[15]11市町別戸数'!$A:$G,4,FALSE),0)</f>
        <v>8</v>
      </c>
      <c r="F39" s="9">
        <f>IFERROR(VLOOKUP($B39,'[15]11市町別戸数'!$A:$G,5,FALSE),0)</f>
        <v>0</v>
      </c>
      <c r="G39" s="9">
        <f>IFERROR(VLOOKUP($B39,'[15]11市町別戸数'!$A:$G,6,FALSE),0)</f>
        <v>12</v>
      </c>
      <c r="H39" s="9">
        <f>IFERROR(VLOOKUP($B39,'[15]11市町別マンション戸数'!A:C,3,FALSE),0)</f>
        <v>0</v>
      </c>
    </row>
    <row r="40" spans="1:8">
      <c r="A40" s="17"/>
      <c r="B40" s="2" t="s">
        <v>15</v>
      </c>
      <c r="C40" s="9">
        <f>IFERROR(VLOOKUP($B40,'[15]11市町別戸数'!$A:$G,7,FALSE),0)</f>
        <v>31</v>
      </c>
      <c r="D40" s="9">
        <f>IFERROR(VLOOKUP($B40,'[15]11市町別戸数'!$A:$G,3,FALSE),0)</f>
        <v>5</v>
      </c>
      <c r="E40" s="9">
        <f>IFERROR(VLOOKUP($B40,'[15]11市町別戸数'!$A:$G,4,FALSE),0)</f>
        <v>25</v>
      </c>
      <c r="F40" s="9">
        <f>IFERROR(VLOOKUP($B40,'[15]11市町別戸数'!$A:$G,5,FALSE),0)</f>
        <v>0</v>
      </c>
      <c r="G40" s="9">
        <f>IFERROR(VLOOKUP($B40,'[15]11市町別戸数'!$A:$G,6,FALSE),0)</f>
        <v>1</v>
      </c>
      <c r="H40" s="9">
        <f>IFERROR(VLOOKUP($B40,'[15]11市町別マンション戸数'!A:C,3,FALSE),0)</f>
        <v>0</v>
      </c>
    </row>
    <row r="41" spans="1:8">
      <c r="A41" s="17"/>
      <c r="B41" s="2" t="s">
        <v>3</v>
      </c>
      <c r="C41" s="9">
        <f>IFERROR(VLOOKUP($B41,'[15]11市町別戸数'!$A:$G,7,FALSE),0)</f>
        <v>5</v>
      </c>
      <c r="D41" s="9">
        <f>IFERROR(VLOOKUP($B41,'[15]11市町別戸数'!$A:$G,3,FALSE),0)</f>
        <v>4</v>
      </c>
      <c r="E41" s="9">
        <f>IFERROR(VLOOKUP($B41,'[15]11市町別戸数'!$A:$G,4,FALSE),0)</f>
        <v>0</v>
      </c>
      <c r="F41" s="9">
        <f>IFERROR(VLOOKUP($B41,'[15]11市町別戸数'!$A:$G,5,FALSE),0)</f>
        <v>0</v>
      </c>
      <c r="G41" s="9">
        <f>IFERROR(VLOOKUP($B41,'[15]11市町別戸数'!$A:$G,6,FALSE),0)</f>
        <v>1</v>
      </c>
      <c r="H41" s="9">
        <f>IFERROR(VLOOKUP($B41,'[15]11市町別マンション戸数'!A:C,3,FALSE),0)</f>
        <v>0</v>
      </c>
    </row>
    <row r="42" spans="1:8">
      <c r="A42" s="17"/>
      <c r="B42" s="2" t="s">
        <v>51</v>
      </c>
      <c r="C42" s="9">
        <f>IFERROR(VLOOKUP($B42,'[15]11市町別戸数'!$A:$G,7,FALSE),0)</f>
        <v>6</v>
      </c>
      <c r="D42" s="9">
        <f>IFERROR(VLOOKUP($B42,'[15]11市町別戸数'!$A:$G,3,FALSE),0)</f>
        <v>6</v>
      </c>
      <c r="E42" s="9">
        <f>IFERROR(VLOOKUP($B42,'[15]11市町別戸数'!$A:$G,4,FALSE),0)</f>
        <v>0</v>
      </c>
      <c r="F42" s="9">
        <f>IFERROR(VLOOKUP($B42,'[15]11市町別戸数'!$A:$G,5,FALSE),0)</f>
        <v>0</v>
      </c>
      <c r="G42" s="9">
        <f>IFERROR(VLOOKUP($B42,'[15]11市町別戸数'!$A:$G,6,FALSE),0)</f>
        <v>0</v>
      </c>
      <c r="H42" s="9">
        <f>IFERROR(VLOOKUP($B42,'[15]11市町別マンション戸数'!A:C,3,FALSE),0)</f>
        <v>0</v>
      </c>
    </row>
    <row r="43" spans="1:8">
      <c r="A43" s="17"/>
      <c r="B43" s="2" t="s">
        <v>1</v>
      </c>
      <c r="C43" s="9">
        <f>IFERROR(VLOOKUP($B43,'[15]11市町別戸数'!$A:$G,7,FALSE),0)</f>
        <v>0</v>
      </c>
      <c r="D43" s="9">
        <f>IFERROR(VLOOKUP($B43,'[15]11市町別戸数'!$A:$G,3,FALSE),0)</f>
        <v>0</v>
      </c>
      <c r="E43" s="9">
        <f>IFERROR(VLOOKUP($B43,'[15]11市町別戸数'!$A:$G,4,FALSE),0)</f>
        <v>0</v>
      </c>
      <c r="F43" s="9">
        <f>IFERROR(VLOOKUP($B43,'[15]11市町別戸数'!$A:$G,5,FALSE),0)</f>
        <v>0</v>
      </c>
      <c r="G43" s="9">
        <f>IFERROR(VLOOKUP($B43,'[15]11市町別戸数'!$A:$G,6,FALSE),0)</f>
        <v>0</v>
      </c>
      <c r="H43" s="9">
        <f>IFERROR(VLOOKUP($B43,'[15]11市町別マンション戸数'!A:C,3,FALSE),0)</f>
        <v>0</v>
      </c>
    </row>
    <row r="44" spans="1:8">
      <c r="A44" s="17"/>
      <c r="B44" s="4" t="s">
        <v>63</v>
      </c>
      <c r="C44" s="9">
        <f>IFERROR(VLOOKUP($B44,'[15]11市町別戸数'!$A:$G,7,FALSE),0)</f>
        <v>3</v>
      </c>
      <c r="D44" s="9">
        <f>IFERROR(VLOOKUP($B44,'[15]11市町別戸数'!$A:$G,3,FALSE),0)</f>
        <v>3</v>
      </c>
      <c r="E44" s="9">
        <f>IFERROR(VLOOKUP($B44,'[15]11市町別戸数'!$A:$G,4,FALSE),0)</f>
        <v>0</v>
      </c>
      <c r="F44" s="9">
        <f>IFERROR(VLOOKUP($B44,'[15]11市町別戸数'!$A:$G,5,FALSE),0)</f>
        <v>0</v>
      </c>
      <c r="G44" s="9">
        <f>IFERROR(VLOOKUP($B44,'[15]11市町別戸数'!$A:$G,6,FALSE),0)</f>
        <v>0</v>
      </c>
      <c r="H44" s="9">
        <f>IFERROR(VLOOKUP($B44,'[15]11市町別マンション戸数'!A:C,3,FALSE),0)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1638</v>
      </c>
      <c r="D45" s="9">
        <f t="shared" si="2"/>
        <v>790</v>
      </c>
      <c r="E45" s="9">
        <f t="shared" si="2"/>
        <v>656</v>
      </c>
      <c r="F45" s="9">
        <f t="shared" si="2"/>
        <v>5</v>
      </c>
      <c r="G45" s="9">
        <f t="shared" si="2"/>
        <v>187</v>
      </c>
      <c r="H45" s="9">
        <f t="shared" si="2"/>
        <v>0</v>
      </c>
    </row>
    <row r="46" spans="1:8">
      <c r="A46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F2" sqref="F2"/>
    </sheetView>
  </sheetViews>
  <sheetFormatPr defaultRowHeight="12.9"/>
  <cols>
    <col min="1" max="4" width="10" customWidth="1"/>
    <col min="5" max="5" width="10.25" customWidth="1"/>
    <col min="6" max="6" width="10" customWidth="1"/>
  </cols>
  <sheetData>
    <row r="1" spans="1:7" ht="17">
      <c r="B1" s="6"/>
      <c r="C1" s="6"/>
      <c r="D1" s="10"/>
      <c r="E1" s="10" t="s">
        <v>22</v>
      </c>
      <c r="F1" s="12">
        <v>44958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65</v>
      </c>
      <c r="B3" s="8" t="s">
        <v>61</v>
      </c>
      <c r="C3" s="1" t="s">
        <v>57</v>
      </c>
      <c r="D3" s="1" t="s">
        <v>10</v>
      </c>
      <c r="E3" s="11" t="s">
        <v>67</v>
      </c>
      <c r="F3" s="1" t="s">
        <v>17</v>
      </c>
      <c r="G3" s="15" t="s">
        <v>19</v>
      </c>
    </row>
    <row r="4" spans="1:7">
      <c r="A4" s="2" t="s">
        <v>35</v>
      </c>
      <c r="B4" s="9">
        <f>IFERROR(VLOOKUP($A4,'[22]11市町別戸数'!$A:$G,7,FALSE),0)</f>
        <v>185</v>
      </c>
      <c r="C4" s="9">
        <f>IFERROR(VLOOKUP($A4,'[22]11市町別戸数'!$A:$G,3,FALSE),0)</f>
        <v>51</v>
      </c>
      <c r="D4" s="9">
        <f>IFERROR(VLOOKUP($A4,'[22]11市町別戸数'!$A:$G,4,FALSE),0)</f>
        <v>86</v>
      </c>
      <c r="E4" s="9">
        <f>IFERROR(VLOOKUP($A4,'[22]11市町別戸数'!$A:$G,5,FALSE),0)</f>
        <v>33</v>
      </c>
      <c r="F4" s="9">
        <f>IFERROR(VLOOKUP($A4,'[22]11市町別戸数'!$A:$G,6,FALSE),0)</f>
        <v>15</v>
      </c>
      <c r="G4" s="9">
        <f>IFERROR(VLOOKUP($A4,'[22]11市町別マンション戸数'!A:C,3,FALSE),0)</f>
        <v>0</v>
      </c>
    </row>
    <row r="5" spans="1:7">
      <c r="A5" s="2" t="s">
        <v>12</v>
      </c>
      <c r="B5" s="9">
        <f>IFERROR(VLOOKUP($A5,'[22]11市町別戸数'!$A:$G,7,FALSE),0)</f>
        <v>84</v>
      </c>
      <c r="C5" s="9">
        <f>IFERROR(VLOOKUP($A5,'[22]11市町別戸数'!$A:$G,3,FALSE),0)</f>
        <v>39</v>
      </c>
      <c r="D5" s="9">
        <f>IFERROR(VLOOKUP($A5,'[22]11市町別戸数'!$A:$G,4,FALSE),0)</f>
        <v>28</v>
      </c>
      <c r="E5" s="9">
        <f>IFERROR(VLOOKUP($A5,'[22]11市町別戸数'!$A:$G,5,FALSE),0)</f>
        <v>0</v>
      </c>
      <c r="F5" s="9">
        <f>IFERROR(VLOOKUP($A5,'[22]11市町別戸数'!$A:$G,6,FALSE),0)</f>
        <v>17</v>
      </c>
      <c r="G5" s="9">
        <f>IFERROR(VLOOKUP($A5,'[22]11市町別マンション戸数'!A:C,3,FALSE),0)</f>
        <v>0</v>
      </c>
    </row>
    <row r="6" spans="1:7">
      <c r="A6" s="2" t="s">
        <v>11</v>
      </c>
      <c r="B6" s="9">
        <f>IFERROR(VLOOKUP($A6,'[22]11市町別戸数'!$A:$G,7,FALSE),0)</f>
        <v>150</v>
      </c>
      <c r="C6" s="9">
        <f>IFERROR(VLOOKUP($A6,'[22]11市町別戸数'!$A:$G,3,FALSE),0)</f>
        <v>31</v>
      </c>
      <c r="D6" s="9">
        <f>IFERROR(VLOOKUP($A6,'[22]11市町別戸数'!$A:$G,4,FALSE),0)</f>
        <v>25</v>
      </c>
      <c r="E6" s="9">
        <f>IFERROR(VLOOKUP($A6,'[22]11市町別戸数'!$A:$G,5,FALSE),0)</f>
        <v>84</v>
      </c>
      <c r="F6" s="9">
        <f>IFERROR(VLOOKUP($A6,'[22]11市町別戸数'!$A:$G,6,FALSE),0)</f>
        <v>10</v>
      </c>
      <c r="G6" s="9">
        <f>IFERROR(VLOOKUP($A6,'[22]11市町別マンション戸数'!A:C,3,FALSE),0)</f>
        <v>0</v>
      </c>
    </row>
    <row r="7" spans="1:7">
      <c r="A7" s="2" t="s">
        <v>38</v>
      </c>
      <c r="B7" s="9">
        <f t="shared" ref="B7:G7" si="0">SUM(B4:B6)</f>
        <v>419</v>
      </c>
      <c r="C7" s="9">
        <f t="shared" si="0"/>
        <v>121</v>
      </c>
      <c r="D7" s="9">
        <f t="shared" si="0"/>
        <v>139</v>
      </c>
      <c r="E7" s="9">
        <f t="shared" si="0"/>
        <v>117</v>
      </c>
      <c r="F7" s="9">
        <f t="shared" si="0"/>
        <v>42</v>
      </c>
      <c r="G7" s="9">
        <f t="shared" si="0"/>
        <v>0</v>
      </c>
    </row>
    <row r="8" spans="1:7">
      <c r="A8" s="2" t="s">
        <v>4</v>
      </c>
      <c r="B8" s="9">
        <f>IFERROR(VLOOKUP($A8,'[22]11市町別戸数'!$A:$G,7,FALSE),0)</f>
        <v>177</v>
      </c>
      <c r="C8" s="9">
        <f>IFERROR(VLOOKUP($A8,'[22]11市町別戸数'!$A:$G,3,FALSE),0)</f>
        <v>37</v>
      </c>
      <c r="D8" s="9">
        <f>IFERROR(VLOOKUP($A8,'[22]11市町別戸数'!$A:$G,4,FALSE),0)</f>
        <v>123</v>
      </c>
      <c r="E8" s="9">
        <f>IFERROR(VLOOKUP($A8,'[22]11市町別戸数'!$A:$G,5,FALSE),0)</f>
        <v>6</v>
      </c>
      <c r="F8" s="9">
        <f>IFERROR(VLOOKUP($A8,'[22]11市町別戸数'!$A:$G,6,FALSE),0)</f>
        <v>11</v>
      </c>
      <c r="G8" s="9">
        <f>IFERROR(VLOOKUP($A8,'[22]11市町別マンション戸数'!A:C,3,FALSE),0)</f>
        <v>0</v>
      </c>
    </row>
    <row r="9" spans="1:7">
      <c r="A9" s="2" t="s">
        <v>39</v>
      </c>
      <c r="B9" s="9">
        <f>IFERROR(VLOOKUP($A9,'[22]11市町別戸数'!$A:$G,7,FALSE),0)</f>
        <v>68</v>
      </c>
      <c r="C9" s="9">
        <f>IFERROR(VLOOKUP($A9,'[22]11市町別戸数'!$A:$G,3,FALSE),0)</f>
        <v>38</v>
      </c>
      <c r="D9" s="9">
        <f>IFERROR(VLOOKUP($A9,'[22]11市町別戸数'!$A:$G,4,FALSE),0)</f>
        <v>22</v>
      </c>
      <c r="E9" s="9">
        <f>IFERROR(VLOOKUP($A9,'[22]11市町別戸数'!$A:$G,5,FALSE),0)</f>
        <v>0</v>
      </c>
      <c r="F9" s="9">
        <f>IFERROR(VLOOKUP($A9,'[22]11市町別戸数'!$A:$G,6,FALSE),0)</f>
        <v>8</v>
      </c>
      <c r="G9" s="9">
        <f>IFERROR(VLOOKUP($A9,'[22]11市町別マンション戸数'!A:C,3,FALSE),0)</f>
        <v>0</v>
      </c>
    </row>
    <row r="10" spans="1:7">
      <c r="A10" s="2" t="s">
        <v>42</v>
      </c>
      <c r="B10" s="9">
        <f>IFERROR(VLOOKUP($A10,'[22]11市町別戸数'!$A:$G,7,FALSE),0)</f>
        <v>34</v>
      </c>
      <c r="C10" s="9">
        <f>IFERROR(VLOOKUP($A10,'[22]11市町別戸数'!$A:$G,3,FALSE),0)</f>
        <v>25</v>
      </c>
      <c r="D10" s="9">
        <f>IFERROR(VLOOKUP($A10,'[22]11市町別戸数'!$A:$G,4,FALSE),0)</f>
        <v>6</v>
      </c>
      <c r="E10" s="9">
        <f>IFERROR(VLOOKUP($A10,'[22]11市町別戸数'!$A:$G,5,FALSE),0)</f>
        <v>0</v>
      </c>
      <c r="F10" s="9">
        <f>IFERROR(VLOOKUP($A10,'[22]11市町別戸数'!$A:$G,6,FALSE),0)</f>
        <v>3</v>
      </c>
      <c r="G10" s="9">
        <f>IFERROR(VLOOKUP($A10,'[22]11市町別マンション戸数'!A:C,3,FALSE),0)</f>
        <v>0</v>
      </c>
    </row>
    <row r="11" spans="1:7">
      <c r="A11" s="2" t="s">
        <v>43</v>
      </c>
      <c r="B11" s="9">
        <f>IFERROR(VLOOKUP($A11,'[22]11市町別戸数'!$A:$G,7,FALSE),0)</f>
        <v>45</v>
      </c>
      <c r="C11" s="9">
        <f>IFERROR(VLOOKUP($A11,'[22]11市町別戸数'!$A:$G,3,FALSE),0)</f>
        <v>29</v>
      </c>
      <c r="D11" s="9">
        <f>IFERROR(VLOOKUP($A11,'[22]11市町別戸数'!$A:$G,4,FALSE),0)</f>
        <v>0</v>
      </c>
      <c r="E11" s="9">
        <f>IFERROR(VLOOKUP($A11,'[22]11市町別戸数'!$A:$G,5,FALSE),0)</f>
        <v>0</v>
      </c>
      <c r="F11" s="9">
        <f>IFERROR(VLOOKUP($A11,'[22]11市町別戸数'!$A:$G,6,FALSE),0)</f>
        <v>16</v>
      </c>
      <c r="G11" s="9">
        <f>IFERROR(VLOOKUP($A11,'[22]11市町別マンション戸数'!A:C,3,FALSE),0)</f>
        <v>0</v>
      </c>
    </row>
    <row r="12" spans="1:7">
      <c r="A12" s="2" t="s">
        <v>44</v>
      </c>
      <c r="B12" s="9">
        <f>IFERROR(VLOOKUP($A12,'[22]11市町別戸数'!$A:$G,7,FALSE),0)</f>
        <v>51</v>
      </c>
      <c r="C12" s="9">
        <f>IFERROR(VLOOKUP($A12,'[22]11市町別戸数'!$A:$G,3,FALSE),0)</f>
        <v>39</v>
      </c>
      <c r="D12" s="9">
        <f>IFERROR(VLOOKUP($A12,'[22]11市町別戸数'!$A:$G,4,FALSE),0)</f>
        <v>8</v>
      </c>
      <c r="E12" s="9">
        <f>IFERROR(VLOOKUP($A12,'[22]11市町別戸数'!$A:$G,5,FALSE),0)</f>
        <v>0</v>
      </c>
      <c r="F12" s="9">
        <f>IFERROR(VLOOKUP($A12,'[22]11市町別戸数'!$A:$G,6,FALSE),0)</f>
        <v>4</v>
      </c>
      <c r="G12" s="9">
        <f>IFERROR(VLOOKUP($A12,'[22]11市町別マンション戸数'!A:C,3,FALSE),0)</f>
        <v>0</v>
      </c>
    </row>
    <row r="13" spans="1:7">
      <c r="A13" s="2" t="s">
        <v>46</v>
      </c>
      <c r="B13" s="9">
        <f>IFERROR(VLOOKUP($A13,'[22]11市町別戸数'!$A:$G,7,FALSE),0)</f>
        <v>61</v>
      </c>
      <c r="C13" s="9">
        <f>IFERROR(VLOOKUP($A13,'[22]11市町別戸数'!$A:$G,3,FALSE),0)</f>
        <v>27</v>
      </c>
      <c r="D13" s="9">
        <f>IFERROR(VLOOKUP($A13,'[22]11市町別戸数'!$A:$G,4,FALSE),0)</f>
        <v>21</v>
      </c>
      <c r="E13" s="9">
        <f>IFERROR(VLOOKUP($A13,'[22]11市町別戸数'!$A:$G,5,FALSE),0)</f>
        <v>0</v>
      </c>
      <c r="F13" s="9">
        <f>IFERROR(VLOOKUP($A13,'[22]11市町別戸数'!$A:$G,6,FALSE),0)</f>
        <v>13</v>
      </c>
      <c r="G13" s="9">
        <f>IFERROR(VLOOKUP($A13,'[22]11市町別マンション戸数'!A:C,3,FALSE),0)</f>
        <v>0</v>
      </c>
    </row>
    <row r="14" spans="1:7">
      <c r="A14" s="2" t="s">
        <v>45</v>
      </c>
      <c r="B14" s="9">
        <f>IFERROR(VLOOKUP($A14,'[22]11市町別戸数'!$A:$G,7,FALSE),0)</f>
        <v>5</v>
      </c>
      <c r="C14" s="9">
        <f>IFERROR(VLOOKUP($A14,'[22]11市町別戸数'!$A:$G,3,FALSE),0)</f>
        <v>2</v>
      </c>
      <c r="D14" s="9">
        <f>IFERROR(VLOOKUP($A14,'[22]11市町別戸数'!$A:$G,4,FALSE),0)</f>
        <v>0</v>
      </c>
      <c r="E14" s="9">
        <f>IFERROR(VLOOKUP($A14,'[22]11市町別戸数'!$A:$G,5,FALSE),0)</f>
        <v>0</v>
      </c>
      <c r="F14" s="9">
        <f>IFERROR(VLOOKUP($A14,'[22]11市町別戸数'!$A:$G,6,FALSE),0)</f>
        <v>3</v>
      </c>
      <c r="G14" s="9">
        <f>IFERROR(VLOOKUP($A14,'[22]11市町別マンション戸数'!A:C,3,FALSE),0)</f>
        <v>0</v>
      </c>
    </row>
    <row r="15" spans="1:7">
      <c r="A15" s="2" t="s">
        <v>6</v>
      </c>
      <c r="B15" s="9">
        <f t="shared" ref="B15:G15" si="1">SUM(B8:B14)</f>
        <v>441</v>
      </c>
      <c r="C15" s="9">
        <f t="shared" si="1"/>
        <v>197</v>
      </c>
      <c r="D15" s="9">
        <f t="shared" si="1"/>
        <v>180</v>
      </c>
      <c r="E15" s="9">
        <f t="shared" si="1"/>
        <v>6</v>
      </c>
      <c r="F15" s="9">
        <f t="shared" si="1"/>
        <v>58</v>
      </c>
      <c r="G15" s="9">
        <f t="shared" si="1"/>
        <v>0</v>
      </c>
    </row>
    <row r="16" spans="1:7">
      <c r="A16" s="2" t="s">
        <v>9</v>
      </c>
      <c r="B16" s="9">
        <f>IFERROR(VLOOKUP($A16,'[22]11市町別戸数'!$A:$G,7,FALSE),0)</f>
        <v>71</v>
      </c>
      <c r="C16" s="9">
        <f>IFERROR(VLOOKUP($A16,'[22]11市町別戸数'!$A:$G,3,FALSE),0)</f>
        <v>31</v>
      </c>
      <c r="D16" s="9">
        <f>IFERROR(VLOOKUP($A16,'[22]11市町別戸数'!$A:$G,4,FALSE),0)</f>
        <v>27</v>
      </c>
      <c r="E16" s="9">
        <f>IFERROR(VLOOKUP($A16,'[22]11市町別戸数'!$A:$G,5,FALSE),0)</f>
        <v>0</v>
      </c>
      <c r="F16" s="9">
        <f>IFERROR(VLOOKUP($A16,'[22]11市町別戸数'!$A:$G,6,FALSE),0)</f>
        <v>13</v>
      </c>
      <c r="G16" s="9">
        <f>IFERROR(VLOOKUP($A16,'[22]11市町別マンション戸数'!A:C,3,FALSE),0)</f>
        <v>0</v>
      </c>
    </row>
    <row r="17" spans="1:7">
      <c r="A17" s="2" t="s">
        <v>23</v>
      </c>
      <c r="B17" s="9">
        <f>IFERROR(VLOOKUP($A17,'[22]11市町別戸数'!$A:$G,7,FALSE),0)</f>
        <v>3</v>
      </c>
      <c r="C17" s="9">
        <f>IFERROR(VLOOKUP($A17,'[22]11市町別戸数'!$A:$G,3,FALSE),0)</f>
        <v>2</v>
      </c>
      <c r="D17" s="9">
        <f>IFERROR(VLOOKUP($A17,'[22]11市町別戸数'!$A:$G,4,FALSE),0)</f>
        <v>0</v>
      </c>
      <c r="E17" s="9">
        <f>IFERROR(VLOOKUP($A17,'[22]11市町別戸数'!$A:$G,5,FALSE),0)</f>
        <v>0</v>
      </c>
      <c r="F17" s="9">
        <f>IFERROR(VLOOKUP($A17,'[22]11市町別戸数'!$A:$G,6,FALSE),0)</f>
        <v>1</v>
      </c>
      <c r="G17" s="9">
        <f>IFERROR(VLOOKUP($A17,'[22]11市町別マンション戸数'!A:C,3,FALSE),0)</f>
        <v>0</v>
      </c>
    </row>
    <row r="18" spans="1:7">
      <c r="A18" s="2" t="s">
        <v>48</v>
      </c>
      <c r="B18" s="9">
        <f>IFERROR(VLOOKUP($A18,'[22]11市町別戸数'!$A:$G,7,FALSE),0)</f>
        <v>21</v>
      </c>
      <c r="C18" s="9">
        <f>IFERROR(VLOOKUP($A18,'[22]11市町別戸数'!$A:$G,3,FALSE),0)</f>
        <v>17</v>
      </c>
      <c r="D18" s="9">
        <f>IFERROR(VLOOKUP($A18,'[22]11市町別戸数'!$A:$G,4,FALSE),0)</f>
        <v>0</v>
      </c>
      <c r="E18" s="9">
        <f>IFERROR(VLOOKUP($A18,'[22]11市町別戸数'!$A:$G,5,FALSE),0)</f>
        <v>1</v>
      </c>
      <c r="F18" s="9">
        <f>IFERROR(VLOOKUP($A18,'[22]11市町別戸数'!$A:$G,6,FALSE),0)</f>
        <v>3</v>
      </c>
      <c r="G18" s="9">
        <f>IFERROR(VLOOKUP($A18,'[22]11市町別マンション戸数'!A:C,3,FALSE),0)</f>
        <v>0</v>
      </c>
    </row>
    <row r="19" spans="1:7">
      <c r="A19" s="2" t="s">
        <v>52</v>
      </c>
      <c r="B19" s="9">
        <f>IFERROR(VLOOKUP($A19,'[22]11市町別戸数'!$A:$G,7,FALSE),0)</f>
        <v>22</v>
      </c>
      <c r="C19" s="9">
        <f>IFERROR(VLOOKUP($A19,'[22]11市町別戸数'!$A:$G,3,FALSE),0)</f>
        <v>15</v>
      </c>
      <c r="D19" s="9">
        <f>IFERROR(VLOOKUP($A19,'[22]11市町別戸数'!$A:$G,4,FALSE),0)</f>
        <v>0</v>
      </c>
      <c r="E19" s="9">
        <f>IFERROR(VLOOKUP($A19,'[22]11市町別戸数'!$A:$G,5,FALSE),0)</f>
        <v>0</v>
      </c>
      <c r="F19" s="9">
        <f>IFERROR(VLOOKUP($A19,'[22]11市町別戸数'!$A:$G,6,FALSE),0)</f>
        <v>7</v>
      </c>
      <c r="G19" s="9">
        <f>IFERROR(VLOOKUP($A19,'[22]11市町別マンション戸数'!A:C,3,FALSE),0)</f>
        <v>0</v>
      </c>
    </row>
    <row r="20" spans="1:7">
      <c r="A20" s="2" t="s">
        <v>56</v>
      </c>
      <c r="B20" s="9">
        <f>IFERROR(VLOOKUP($A20,'[22]11市町別戸数'!$A:$G,7,FALSE),0)</f>
        <v>15</v>
      </c>
      <c r="C20" s="9">
        <f>IFERROR(VLOOKUP($A20,'[22]11市町別戸数'!$A:$G,3,FALSE),0)</f>
        <v>11</v>
      </c>
      <c r="D20" s="9">
        <f>IFERROR(VLOOKUP($A20,'[22]11市町別戸数'!$A:$G,4,FALSE),0)</f>
        <v>0</v>
      </c>
      <c r="E20" s="9">
        <f>IFERROR(VLOOKUP($A20,'[22]11市町別戸数'!$A:$G,5,FALSE),0)</f>
        <v>1</v>
      </c>
      <c r="F20" s="9">
        <f>IFERROR(VLOOKUP($A20,'[22]11市町別戸数'!$A:$G,6,FALSE),0)</f>
        <v>3</v>
      </c>
      <c r="G20" s="9">
        <f>IFERROR(VLOOKUP($A20,'[22]11市町別マンション戸数'!A:C,3,FALSE),0)</f>
        <v>0</v>
      </c>
    </row>
    <row r="21" spans="1:7">
      <c r="A21" s="2" t="s">
        <v>58</v>
      </c>
      <c r="B21" s="9">
        <f>IFERROR(VLOOKUP($A21,'[22]11市町別戸数'!$A:$G,7,FALSE),0)</f>
        <v>31</v>
      </c>
      <c r="C21" s="9">
        <f>IFERROR(VLOOKUP($A21,'[22]11市町別戸数'!$A:$G,3,FALSE),0)</f>
        <v>25</v>
      </c>
      <c r="D21" s="9">
        <f>IFERROR(VLOOKUP($A21,'[22]11市町別戸数'!$A:$G,4,FALSE),0)</f>
        <v>0</v>
      </c>
      <c r="E21" s="9">
        <f>IFERROR(VLOOKUP($A21,'[22]11市町別戸数'!$A:$G,5,FALSE),0)</f>
        <v>0</v>
      </c>
      <c r="F21" s="9">
        <f>IFERROR(VLOOKUP($A21,'[22]11市町別戸数'!$A:$G,6,FALSE),0)</f>
        <v>6</v>
      </c>
      <c r="G21" s="9">
        <f>IFERROR(VLOOKUP($A21,'[22]11市町別マンション戸数'!A:C,3,FALSE),0)</f>
        <v>0</v>
      </c>
    </row>
    <row r="22" spans="1:7">
      <c r="A22" s="2" t="s">
        <v>13</v>
      </c>
      <c r="B22" s="9">
        <f>IFERROR(VLOOKUP($A22,'[22]11市町別戸数'!$A:$G,7,FALSE),0)</f>
        <v>100</v>
      </c>
      <c r="C22" s="9">
        <f>IFERROR(VLOOKUP($A22,'[22]11市町別戸数'!$A:$G,3,FALSE),0)</f>
        <v>43</v>
      </c>
      <c r="D22" s="9">
        <f>IFERROR(VLOOKUP($A22,'[22]11市町別戸数'!$A:$G,4,FALSE),0)</f>
        <v>39</v>
      </c>
      <c r="E22" s="9">
        <f>IFERROR(VLOOKUP($A22,'[22]11市町別戸数'!$A:$G,5,FALSE),0)</f>
        <v>0</v>
      </c>
      <c r="F22" s="9">
        <f>IFERROR(VLOOKUP($A22,'[22]11市町別戸数'!$A:$G,6,FALSE),0)</f>
        <v>18</v>
      </c>
      <c r="G22" s="9">
        <f>IFERROR(VLOOKUP($A22,'[22]11市町別マンション戸数'!A:C,3,FALSE),0)</f>
        <v>0</v>
      </c>
    </row>
    <row r="23" spans="1:7">
      <c r="A23" s="2" t="s">
        <v>47</v>
      </c>
      <c r="B23" s="9">
        <f>IFERROR(VLOOKUP($A23,'[22]11市町別戸数'!$A:$G,7,FALSE),0)</f>
        <v>61</v>
      </c>
      <c r="C23" s="9">
        <f>IFERROR(VLOOKUP($A23,'[22]11市町別戸数'!$A:$G,3,FALSE),0)</f>
        <v>42</v>
      </c>
      <c r="D23" s="9">
        <f>IFERROR(VLOOKUP($A23,'[22]11市町別戸数'!$A:$G,4,FALSE),0)</f>
        <v>0</v>
      </c>
      <c r="E23" s="9">
        <f>IFERROR(VLOOKUP($A23,'[22]11市町別戸数'!$A:$G,5,FALSE),0)</f>
        <v>1</v>
      </c>
      <c r="F23" s="9">
        <f>IFERROR(VLOOKUP($A23,'[22]11市町別戸数'!$A:$G,6,FALSE),0)</f>
        <v>18</v>
      </c>
      <c r="G23" s="9">
        <f>IFERROR(VLOOKUP($A23,'[22]11市町別マンション戸数'!A:C,3,FALSE),0)</f>
        <v>0</v>
      </c>
    </row>
    <row r="24" spans="1:7">
      <c r="A24" s="2" t="s">
        <v>28</v>
      </c>
      <c r="B24" s="9">
        <f>IFERROR(VLOOKUP($A24,'[22]11市町別戸数'!$A:$G,7,FALSE),0)</f>
        <v>41</v>
      </c>
      <c r="C24" s="9">
        <f>IFERROR(VLOOKUP($A24,'[22]11市町別戸数'!$A:$G,3,FALSE),0)</f>
        <v>27</v>
      </c>
      <c r="D24" s="9">
        <f>IFERROR(VLOOKUP($A24,'[22]11市町別戸数'!$A:$G,4,FALSE),0)</f>
        <v>0</v>
      </c>
      <c r="E24" s="9">
        <f>IFERROR(VLOOKUP($A24,'[22]11市町別戸数'!$A:$G,5,FALSE),0)</f>
        <v>0</v>
      </c>
      <c r="F24" s="9">
        <f>IFERROR(VLOOKUP($A24,'[22]11市町別戸数'!$A:$G,6,FALSE),0)</f>
        <v>14</v>
      </c>
      <c r="G24" s="9">
        <f>IFERROR(VLOOKUP($A24,'[22]11市町別マンション戸数'!A:C,3,FALSE),0)</f>
        <v>0</v>
      </c>
    </row>
    <row r="25" spans="1:7">
      <c r="A25" s="2" t="s">
        <v>2</v>
      </c>
      <c r="B25" s="9">
        <f>IFERROR(VLOOKUP($A25,'[22]11市町別戸数'!$A:$G,7,FALSE),0)</f>
        <v>33</v>
      </c>
      <c r="C25" s="9">
        <f>IFERROR(VLOOKUP($A25,'[22]11市町別戸数'!$A:$G,3,FALSE),0)</f>
        <v>23</v>
      </c>
      <c r="D25" s="9">
        <f>IFERROR(VLOOKUP($A25,'[22]11市町別戸数'!$A:$G,4,FALSE),0)</f>
        <v>0</v>
      </c>
      <c r="E25" s="9">
        <f>IFERROR(VLOOKUP($A25,'[22]11市町別戸数'!$A:$G,5,FALSE),0)</f>
        <v>0</v>
      </c>
      <c r="F25" s="9">
        <f>IFERROR(VLOOKUP($A25,'[22]11市町別戸数'!$A:$G,6,FALSE),0)</f>
        <v>10</v>
      </c>
      <c r="G25" s="9">
        <f>IFERROR(VLOOKUP($A25,'[22]11市町別マンション戸数'!A:C,3,FALSE),0)</f>
        <v>0</v>
      </c>
    </row>
    <row r="26" spans="1:7">
      <c r="A26" s="2" t="s">
        <v>49</v>
      </c>
      <c r="B26" s="9">
        <f>IFERROR(VLOOKUP($A26,'[22]11市町別戸数'!$A:$G,7,FALSE),0)</f>
        <v>28</v>
      </c>
      <c r="C26" s="9">
        <f>IFERROR(VLOOKUP($A26,'[22]11市町別戸数'!$A:$G,3,FALSE),0)</f>
        <v>16</v>
      </c>
      <c r="D26" s="9">
        <f>IFERROR(VLOOKUP($A26,'[22]11市町別戸数'!$A:$G,4,FALSE),0)</f>
        <v>8</v>
      </c>
      <c r="E26" s="9">
        <f>IFERROR(VLOOKUP($A26,'[22]11市町別戸数'!$A:$G,5,FALSE),0)</f>
        <v>0</v>
      </c>
      <c r="F26" s="9">
        <f>IFERROR(VLOOKUP($A26,'[22]11市町別戸数'!$A:$G,6,FALSE),0)</f>
        <v>4</v>
      </c>
      <c r="G26" s="9">
        <f>IFERROR(VLOOKUP($A26,'[22]11市町別マンション戸数'!A:C,3,FALSE),0)</f>
        <v>0</v>
      </c>
    </row>
    <row r="27" spans="1:7">
      <c r="A27" s="2" t="s">
        <v>59</v>
      </c>
      <c r="B27" s="9">
        <f>IFERROR(VLOOKUP($A27,'[22]11市町別戸数'!$A:$G,7,FALSE),0)</f>
        <v>30</v>
      </c>
      <c r="C27" s="9">
        <f>IFERROR(VLOOKUP($A27,'[22]11市町別戸数'!$A:$G,3,FALSE),0)</f>
        <v>14</v>
      </c>
      <c r="D27" s="9">
        <f>IFERROR(VLOOKUP($A27,'[22]11市町別戸数'!$A:$G,4,FALSE),0)</f>
        <v>11</v>
      </c>
      <c r="E27" s="9">
        <f>IFERROR(VLOOKUP($A27,'[22]11市町別戸数'!$A:$G,5,FALSE),0)</f>
        <v>0</v>
      </c>
      <c r="F27" s="9">
        <f>IFERROR(VLOOKUP($A27,'[22]11市町別戸数'!$A:$G,6,FALSE),0)</f>
        <v>5</v>
      </c>
      <c r="G27" s="9">
        <f>IFERROR(VLOOKUP($A27,'[22]11市町別マンション戸数'!A:C,3,FALSE),0)</f>
        <v>0</v>
      </c>
    </row>
    <row r="28" spans="1:7">
      <c r="A28" s="2" t="s">
        <v>24</v>
      </c>
      <c r="B28" s="9">
        <f>IFERROR(VLOOKUP($A28,'[22]11市町別戸数'!$A:$G,7,FALSE),0)</f>
        <v>27</v>
      </c>
      <c r="C28" s="9">
        <f>IFERROR(VLOOKUP($A28,'[22]11市町別戸数'!$A:$G,3,FALSE),0)</f>
        <v>24</v>
      </c>
      <c r="D28" s="9">
        <f>IFERROR(VLOOKUP($A28,'[22]11市町別戸数'!$A:$G,4,FALSE),0)</f>
        <v>0</v>
      </c>
      <c r="E28" s="9">
        <f>IFERROR(VLOOKUP($A28,'[22]11市町別戸数'!$A:$G,5,FALSE),0)</f>
        <v>0</v>
      </c>
      <c r="F28" s="9">
        <f>IFERROR(VLOOKUP($A28,'[22]11市町別戸数'!$A:$G,6,FALSE),0)</f>
        <v>3</v>
      </c>
      <c r="G28" s="9">
        <f>IFERROR(VLOOKUP($A28,'[22]11市町別マンション戸数'!A:C,3,FALSE),0)</f>
        <v>0</v>
      </c>
    </row>
    <row r="29" spans="1:7">
      <c r="A29" s="2" t="s">
        <v>53</v>
      </c>
      <c r="B29" s="9">
        <f>IFERROR(VLOOKUP($A29,'[22]11市町別戸数'!$A:$G,7,FALSE),0)</f>
        <v>4</v>
      </c>
      <c r="C29" s="9">
        <f>IFERROR(VLOOKUP($A29,'[22]11市町別戸数'!$A:$G,3,FALSE),0)</f>
        <v>4</v>
      </c>
      <c r="D29" s="9">
        <f>IFERROR(VLOOKUP($A29,'[22]11市町別戸数'!$A:$G,4,FALSE),0)</f>
        <v>0</v>
      </c>
      <c r="E29" s="9">
        <f>IFERROR(VLOOKUP($A29,'[22]11市町別戸数'!$A:$G,5,FALSE),0)</f>
        <v>0</v>
      </c>
      <c r="F29" s="9">
        <f>IFERROR(VLOOKUP($A29,'[22]11市町別戸数'!$A:$G,6,FALSE),0)</f>
        <v>0</v>
      </c>
      <c r="G29" s="9">
        <f>IFERROR(VLOOKUP($A29,'[22]11市町別マンション戸数'!A:C,3,FALSE),0)</f>
        <v>0</v>
      </c>
    </row>
    <row r="30" spans="1:7">
      <c r="A30" s="2" t="s">
        <v>40</v>
      </c>
      <c r="B30" s="9">
        <f>IFERROR(VLOOKUP($A30,'[22]11市町別戸数'!$A:$G,7,FALSE),0)</f>
        <v>11</v>
      </c>
      <c r="C30" s="9">
        <f>IFERROR(VLOOKUP($A30,'[22]11市町別戸数'!$A:$G,3,FALSE),0)</f>
        <v>9</v>
      </c>
      <c r="D30" s="9">
        <f>IFERROR(VLOOKUP($A30,'[22]11市町別戸数'!$A:$G,4,FALSE),0)</f>
        <v>0</v>
      </c>
      <c r="E30" s="9">
        <f>IFERROR(VLOOKUP($A30,'[22]11市町別戸数'!$A:$G,5,FALSE),0)</f>
        <v>0</v>
      </c>
      <c r="F30" s="9">
        <f>IFERROR(VLOOKUP($A30,'[22]11市町別戸数'!$A:$G,6,FALSE),0)</f>
        <v>2</v>
      </c>
      <c r="G30" s="9">
        <f>IFERROR(VLOOKUP($A30,'[22]11市町別マンション戸数'!A:C,3,FALSE),0)</f>
        <v>0</v>
      </c>
    </row>
    <row r="31" spans="1:7">
      <c r="A31" s="2" t="s">
        <v>0</v>
      </c>
      <c r="B31" s="9">
        <f>IFERROR(VLOOKUP($A31,'[22]11市町別戸数'!$A:$G,7,FALSE),0)</f>
        <v>10</v>
      </c>
      <c r="C31" s="9">
        <f>IFERROR(VLOOKUP($A31,'[22]11市町別戸数'!$A:$G,3,FALSE),0)</f>
        <v>10</v>
      </c>
      <c r="D31" s="9">
        <f>IFERROR(VLOOKUP($A31,'[22]11市町別戸数'!$A:$G,4,FALSE),0)</f>
        <v>0</v>
      </c>
      <c r="E31" s="9">
        <f>IFERROR(VLOOKUP($A31,'[22]11市町別戸数'!$A:$G,5,FALSE),0)</f>
        <v>0</v>
      </c>
      <c r="F31" s="9">
        <f>IFERROR(VLOOKUP($A31,'[22]11市町別戸数'!$A:$G,6,FALSE),0)</f>
        <v>0</v>
      </c>
      <c r="G31" s="9">
        <f>IFERROR(VLOOKUP($A31,'[22]11市町別マンション戸数'!A:C,3,FALSE),0)</f>
        <v>0</v>
      </c>
    </row>
    <row r="32" spans="1:7">
      <c r="A32" s="2" t="s">
        <v>55</v>
      </c>
      <c r="B32" s="9">
        <f>IFERROR(VLOOKUP($A32,'[22]11市町別戸数'!$A:$G,7,FALSE),0)</f>
        <v>6</v>
      </c>
      <c r="C32" s="9">
        <f>IFERROR(VLOOKUP($A32,'[22]11市町別戸数'!$A:$G,3,FALSE),0)</f>
        <v>6</v>
      </c>
      <c r="D32" s="9">
        <f>IFERROR(VLOOKUP($A32,'[22]11市町別戸数'!$A:$G,4,FALSE),0)</f>
        <v>0</v>
      </c>
      <c r="E32" s="9">
        <f>IFERROR(VLOOKUP($A32,'[22]11市町別戸数'!$A:$G,5,FALSE),0)</f>
        <v>0</v>
      </c>
      <c r="F32" s="9">
        <f>IFERROR(VLOOKUP($A32,'[22]11市町別戸数'!$A:$G,6,FALSE),0)</f>
        <v>0</v>
      </c>
      <c r="G32" s="9">
        <f>IFERROR(VLOOKUP($A32,'[22]11市町別マンション戸数'!A:C,3,FALSE),0)</f>
        <v>0</v>
      </c>
    </row>
    <row r="33" spans="1:7">
      <c r="A33" s="2" t="s">
        <v>32</v>
      </c>
      <c r="B33" s="9">
        <f>IFERROR(VLOOKUP($A33,'[22]11市町別戸数'!$A:$G,7,FALSE),0)</f>
        <v>9</v>
      </c>
      <c r="C33" s="9">
        <f>IFERROR(VLOOKUP($A33,'[22]11市町別戸数'!$A:$G,3,FALSE),0)</f>
        <v>9</v>
      </c>
      <c r="D33" s="9">
        <f>IFERROR(VLOOKUP($A33,'[22]11市町別戸数'!$A:$G,4,FALSE),0)</f>
        <v>0</v>
      </c>
      <c r="E33" s="9">
        <f>IFERROR(VLOOKUP($A33,'[22]11市町別戸数'!$A:$G,5,FALSE),0)</f>
        <v>0</v>
      </c>
      <c r="F33" s="9">
        <f>IFERROR(VLOOKUP($A33,'[22]11市町別戸数'!$A:$G,6,FALSE),0)</f>
        <v>0</v>
      </c>
      <c r="G33" s="9">
        <f>IFERROR(VLOOKUP($A33,'[22]11市町別マンション戸数'!A:C,3,FALSE),0)</f>
        <v>0</v>
      </c>
    </row>
    <row r="34" spans="1:7">
      <c r="A34" s="2" t="s">
        <v>25</v>
      </c>
      <c r="B34" s="9">
        <f>IFERROR(VLOOKUP($A34,'[22]11市町別戸数'!$A:$G,7,FALSE),0)</f>
        <v>9</v>
      </c>
      <c r="C34" s="9">
        <f>IFERROR(VLOOKUP($A34,'[22]11市町別戸数'!$A:$G,3,FALSE),0)</f>
        <v>9</v>
      </c>
      <c r="D34" s="9">
        <f>IFERROR(VLOOKUP($A34,'[22]11市町別戸数'!$A:$G,4,FALSE),0)</f>
        <v>0</v>
      </c>
      <c r="E34" s="9">
        <f>IFERROR(VLOOKUP($A34,'[22]11市町別戸数'!$A:$G,5,FALSE),0)</f>
        <v>0</v>
      </c>
      <c r="F34" s="9">
        <f>IFERROR(VLOOKUP($A34,'[22]11市町別戸数'!$A:$G,6,FALSE),0)</f>
        <v>0</v>
      </c>
      <c r="G34" s="9">
        <f>IFERROR(VLOOKUP($A34,'[22]11市町別マンション戸数'!A:C,3,FALSE),0)</f>
        <v>0</v>
      </c>
    </row>
    <row r="35" spans="1:7">
      <c r="A35" s="2" t="s">
        <v>18</v>
      </c>
      <c r="B35" s="9">
        <f>IFERROR(VLOOKUP($A35,'[22]11市町別戸数'!$A:$G,7,FALSE),0)</f>
        <v>13</v>
      </c>
      <c r="C35" s="9">
        <f>IFERROR(VLOOKUP($A35,'[22]11市町別戸数'!$A:$G,3,FALSE),0)</f>
        <v>5</v>
      </c>
      <c r="D35" s="9">
        <f>IFERROR(VLOOKUP($A35,'[22]11市町別戸数'!$A:$G,4,FALSE),0)</f>
        <v>8</v>
      </c>
      <c r="E35" s="9">
        <f>IFERROR(VLOOKUP($A35,'[22]11市町別戸数'!$A:$G,5,FALSE),0)</f>
        <v>0</v>
      </c>
      <c r="F35" s="9">
        <f>IFERROR(VLOOKUP($A35,'[22]11市町別戸数'!$A:$G,6,FALSE),0)</f>
        <v>0</v>
      </c>
      <c r="G35" s="9">
        <f>IFERROR(VLOOKUP($A35,'[22]11市町別マンション戸数'!A:C,3,FALSE),0)</f>
        <v>0</v>
      </c>
    </row>
    <row r="36" spans="1:7">
      <c r="A36" s="2" t="s">
        <v>27</v>
      </c>
      <c r="B36" s="9">
        <f>IFERROR(VLOOKUP($A36,'[22]11市町別戸数'!$A:$G,7,FALSE),0)</f>
        <v>8</v>
      </c>
      <c r="C36" s="9">
        <f>IFERROR(VLOOKUP($A36,'[22]11市町別戸数'!$A:$G,3,FALSE),0)</f>
        <v>8</v>
      </c>
      <c r="D36" s="9">
        <f>IFERROR(VLOOKUP($A36,'[22]11市町別戸数'!$A:$G,4,FALSE),0)</f>
        <v>0</v>
      </c>
      <c r="E36" s="9">
        <f>IFERROR(VLOOKUP($A36,'[22]11市町別戸数'!$A:$G,5,FALSE),0)</f>
        <v>0</v>
      </c>
      <c r="F36" s="9">
        <f>IFERROR(VLOOKUP($A36,'[22]11市町別戸数'!$A:$G,6,FALSE),0)</f>
        <v>0</v>
      </c>
      <c r="G36" s="9">
        <f>IFERROR(VLOOKUP($A36,'[22]11市町別マンション戸数'!A:C,3,FALSE),0)</f>
        <v>0</v>
      </c>
    </row>
    <row r="37" spans="1:7">
      <c r="A37" s="2" t="s">
        <v>16</v>
      </c>
      <c r="B37" s="9">
        <f>IFERROR(VLOOKUP($A37,'[22]11市町別戸数'!$A:$G,7,FALSE),0)</f>
        <v>1</v>
      </c>
      <c r="C37" s="9">
        <f>IFERROR(VLOOKUP($A37,'[22]11市町別戸数'!$A:$G,3,FALSE),0)</f>
        <v>1</v>
      </c>
      <c r="D37" s="9">
        <f>IFERROR(VLOOKUP($A37,'[22]11市町別戸数'!$A:$G,4,FALSE),0)</f>
        <v>0</v>
      </c>
      <c r="E37" s="9">
        <f>IFERROR(VLOOKUP($A37,'[22]11市町別戸数'!$A:$G,5,FALSE),0)</f>
        <v>0</v>
      </c>
      <c r="F37" s="9">
        <f>IFERROR(VLOOKUP($A37,'[22]11市町別戸数'!$A:$G,6,FALSE),0)</f>
        <v>0</v>
      </c>
      <c r="G37" s="9">
        <f>IFERROR(VLOOKUP($A37,'[22]11市町別マンション戸数'!A:C,3,FALSE),0)</f>
        <v>0</v>
      </c>
    </row>
    <row r="38" spans="1:7">
      <c r="A38" s="3" t="s">
        <v>64</v>
      </c>
      <c r="B38" s="9">
        <f>IFERROR(VLOOKUP($A38,'[22]11市町別戸数'!$A:$G,7,FALSE),0)</f>
        <v>2</v>
      </c>
      <c r="C38" s="9">
        <f>IFERROR(VLOOKUP($A38,'[22]11市町別戸数'!$A:$G,3,FALSE),0)</f>
        <v>2</v>
      </c>
      <c r="D38" s="9">
        <f>IFERROR(VLOOKUP($A38,'[22]11市町別戸数'!$A:$G,4,FALSE),0)</f>
        <v>0</v>
      </c>
      <c r="E38" s="9">
        <f>IFERROR(VLOOKUP($A38,'[22]11市町別戸数'!$A:$G,5,FALSE),0)</f>
        <v>0</v>
      </c>
      <c r="F38" s="9">
        <f>IFERROR(VLOOKUP($A38,'[22]11市町別戸数'!$A:$G,6,FALSE),0)</f>
        <v>0</v>
      </c>
      <c r="G38" s="9">
        <f>IFERROR(VLOOKUP($A38,'[22]11市町別マンション戸数'!A:C,3,FALSE),0)</f>
        <v>0</v>
      </c>
    </row>
    <row r="39" spans="1:7">
      <c r="A39" s="2" t="s">
        <v>62</v>
      </c>
      <c r="B39" s="9">
        <f>IFERROR(VLOOKUP($A39,'[22]11市町別戸数'!$A:$G,7,FALSE),0)</f>
        <v>0</v>
      </c>
      <c r="C39" s="9">
        <f>IFERROR(VLOOKUP($A39,'[22]11市町別戸数'!$A:$G,3,FALSE),0)</f>
        <v>0</v>
      </c>
      <c r="D39" s="9">
        <f>IFERROR(VLOOKUP($A39,'[22]11市町別戸数'!$A:$G,4,FALSE),0)</f>
        <v>0</v>
      </c>
      <c r="E39" s="9">
        <f>IFERROR(VLOOKUP($A39,'[22]11市町別戸数'!$A:$G,5,FALSE),0)</f>
        <v>0</v>
      </c>
      <c r="F39" s="9">
        <f>IFERROR(VLOOKUP($A39,'[22]11市町別戸数'!$A:$G,6,FALSE),0)</f>
        <v>0</v>
      </c>
      <c r="G39" s="9">
        <f>IFERROR(VLOOKUP($A39,'[22]11市町別マンション戸数'!A:C,3,FALSE),0)</f>
        <v>0</v>
      </c>
    </row>
    <row r="40" spans="1:7">
      <c r="A40" s="2" t="s">
        <v>14</v>
      </c>
      <c r="B40" s="9">
        <f>IFERROR(VLOOKUP($A40,'[22]11市町別戸数'!$A:$G,7,FALSE),0)</f>
        <v>1</v>
      </c>
      <c r="C40" s="9">
        <f>IFERROR(VLOOKUP($A40,'[22]11市町別戸数'!$A:$G,3,FALSE),0)</f>
        <v>1</v>
      </c>
      <c r="D40" s="9">
        <f>IFERROR(VLOOKUP($A40,'[22]11市町別戸数'!$A:$G,4,FALSE),0)</f>
        <v>0</v>
      </c>
      <c r="E40" s="9">
        <f>IFERROR(VLOOKUP($A40,'[22]11市町別戸数'!$A:$G,5,FALSE),0)</f>
        <v>0</v>
      </c>
      <c r="F40" s="9">
        <f>IFERROR(VLOOKUP($A40,'[22]11市町別戸数'!$A:$G,6,FALSE),0)</f>
        <v>0</v>
      </c>
      <c r="G40" s="9">
        <f>IFERROR(VLOOKUP($A40,'[22]11市町別マンション戸数'!A:C,3,FALSE),0)</f>
        <v>0</v>
      </c>
    </row>
    <row r="41" spans="1:7">
      <c r="A41" s="3" t="s">
        <v>33</v>
      </c>
      <c r="B41" s="9">
        <f>IFERROR(VLOOKUP($A41,'[22]11市町別戸数'!$A:$G,7,FALSE),0)</f>
        <v>1</v>
      </c>
      <c r="C41" s="9">
        <f>IFERROR(VLOOKUP($A41,'[22]11市町別戸数'!$A:$G,3,FALSE),0)</f>
        <v>1</v>
      </c>
      <c r="D41" s="9">
        <f>IFERROR(VLOOKUP($A41,'[22]11市町別戸数'!$A:$G,4,FALSE),0)</f>
        <v>0</v>
      </c>
      <c r="E41" s="9">
        <f>IFERROR(VLOOKUP($A41,'[22]11市町別戸数'!$A:$G,5,FALSE),0)</f>
        <v>0</v>
      </c>
      <c r="F41" s="9">
        <f>IFERROR(VLOOKUP($A41,'[22]11市町別戸数'!$A:$G,6,FALSE),0)</f>
        <v>0</v>
      </c>
      <c r="G41" s="9">
        <f>IFERROR(VLOOKUP($A41,'[22]11市町別マンション戸数'!A:C,3,FALSE),0)</f>
        <v>0</v>
      </c>
    </row>
    <row r="42" spans="1:7">
      <c r="A42" s="2" t="s">
        <v>26</v>
      </c>
      <c r="B42" s="9">
        <f>IFERROR(VLOOKUP($A42,'[22]11市町別戸数'!$A:$G,7,FALSE),0)</f>
        <v>14</v>
      </c>
      <c r="C42" s="9">
        <f>IFERROR(VLOOKUP($A42,'[22]11市町別戸数'!$A:$G,3,FALSE),0)</f>
        <v>8</v>
      </c>
      <c r="D42" s="9">
        <f>IFERROR(VLOOKUP($A42,'[22]11市町別戸数'!$A:$G,4,FALSE),0)</f>
        <v>0</v>
      </c>
      <c r="E42" s="9">
        <f>IFERROR(VLOOKUP($A42,'[22]11市町別戸数'!$A:$G,5,FALSE),0)</f>
        <v>0</v>
      </c>
      <c r="F42" s="9">
        <f>IFERROR(VLOOKUP($A42,'[22]11市町別戸数'!$A:$G,6,FALSE),0)</f>
        <v>6</v>
      </c>
      <c r="G42" s="9">
        <f>IFERROR(VLOOKUP($A42,'[22]11市町別マンション戸数'!A:C,3,FALSE),0)</f>
        <v>0</v>
      </c>
    </row>
    <row r="43" spans="1:7">
      <c r="A43" s="2" t="s">
        <v>54</v>
      </c>
      <c r="B43" s="9">
        <f>IFERROR(VLOOKUP($A43,'[22]11市町別戸数'!$A:$G,7,FALSE),0)</f>
        <v>15</v>
      </c>
      <c r="C43" s="9">
        <f>IFERROR(VLOOKUP($A43,'[22]11市町別戸数'!$A:$G,3,FALSE),0)</f>
        <v>6</v>
      </c>
      <c r="D43" s="9">
        <f>IFERROR(VLOOKUP($A43,'[22]11市町別戸数'!$A:$G,4,FALSE),0)</f>
        <v>0</v>
      </c>
      <c r="E43" s="9">
        <f>IFERROR(VLOOKUP($A43,'[22]11市町別戸数'!$A:$G,5,FALSE),0)</f>
        <v>0</v>
      </c>
      <c r="F43" s="9">
        <f>IFERROR(VLOOKUP($A43,'[22]11市町別戸数'!$A:$G,6,FALSE),0)</f>
        <v>9</v>
      </c>
      <c r="G43" s="9">
        <f>IFERROR(VLOOKUP($A43,'[22]11市町別マンション戸数'!A:C,3,FALSE),0)</f>
        <v>0</v>
      </c>
    </row>
    <row r="44" spans="1:7">
      <c r="A44" s="2" t="s">
        <v>15</v>
      </c>
      <c r="B44" s="9">
        <f>IFERROR(VLOOKUP($A44,'[22]11市町別戸数'!$A:$G,7,FALSE),0)</f>
        <v>32</v>
      </c>
      <c r="C44" s="9">
        <f>IFERROR(VLOOKUP($A44,'[22]11市町別戸数'!$A:$G,3,FALSE),0)</f>
        <v>7</v>
      </c>
      <c r="D44" s="9">
        <f>IFERROR(VLOOKUP($A44,'[22]11市町別戸数'!$A:$G,4,FALSE),0)</f>
        <v>24</v>
      </c>
      <c r="E44" s="9">
        <f>IFERROR(VLOOKUP($A44,'[22]11市町別戸数'!$A:$G,5,FALSE),0)</f>
        <v>0</v>
      </c>
      <c r="F44" s="9">
        <f>IFERROR(VLOOKUP($A44,'[22]11市町別戸数'!$A:$G,6,FALSE),0)</f>
        <v>1</v>
      </c>
      <c r="G44" s="9">
        <f>IFERROR(VLOOKUP($A44,'[22]11市町別マンション戸数'!A:C,3,FALSE),0)</f>
        <v>0</v>
      </c>
    </row>
    <row r="45" spans="1:7">
      <c r="A45" s="2" t="s">
        <v>3</v>
      </c>
      <c r="B45" s="9">
        <f>IFERROR(VLOOKUP($A45,'[22]11市町別戸数'!$A:$G,7,FALSE),0)</f>
        <v>3</v>
      </c>
      <c r="C45" s="9">
        <f>IFERROR(VLOOKUP($A45,'[22]11市町別戸数'!$A:$G,3,FALSE),0)</f>
        <v>1</v>
      </c>
      <c r="D45" s="9">
        <f>IFERROR(VLOOKUP($A45,'[22]11市町別戸数'!$A:$G,4,FALSE),0)</f>
        <v>0</v>
      </c>
      <c r="E45" s="9">
        <f>IFERROR(VLOOKUP($A45,'[22]11市町別戸数'!$A:$G,5,FALSE),0)</f>
        <v>0</v>
      </c>
      <c r="F45" s="9">
        <f>IFERROR(VLOOKUP($A45,'[22]11市町別戸数'!$A:$G,6,FALSE),0)</f>
        <v>2</v>
      </c>
      <c r="G45" s="9">
        <f>IFERROR(VLOOKUP($A45,'[22]11市町別マンション戸数'!A:C,3,FALSE),0)</f>
        <v>0</v>
      </c>
    </row>
    <row r="46" spans="1:7">
      <c r="A46" s="2" t="s">
        <v>51</v>
      </c>
      <c r="B46" s="9">
        <f>IFERROR(VLOOKUP($A46,'[22]11市町別戸数'!$A:$G,7,FALSE),0)</f>
        <v>12</v>
      </c>
      <c r="C46" s="9">
        <f>IFERROR(VLOOKUP($A46,'[22]11市町別戸数'!$A:$G,3,FALSE),0)</f>
        <v>6</v>
      </c>
      <c r="D46" s="9">
        <f>IFERROR(VLOOKUP($A46,'[22]11市町別戸数'!$A:$G,4,FALSE),0)</f>
        <v>0</v>
      </c>
      <c r="E46" s="9">
        <f>IFERROR(VLOOKUP($A46,'[22]11市町別戸数'!$A:$G,5,FALSE),0)</f>
        <v>0</v>
      </c>
      <c r="F46" s="9">
        <f>IFERROR(VLOOKUP($A46,'[22]11市町別戸数'!$A:$G,6,FALSE),0)</f>
        <v>6</v>
      </c>
      <c r="G46" s="9">
        <f>IFERROR(VLOOKUP($A46,'[22]11市町別マンション戸数'!A:C,3,FALSE),0)</f>
        <v>0</v>
      </c>
    </row>
    <row r="47" spans="1:7">
      <c r="A47" s="2" t="s">
        <v>1</v>
      </c>
      <c r="B47" s="9">
        <f>IFERROR(VLOOKUP($A47,'[22]11市町別戸数'!$A:$G,7,FALSE),0)</f>
        <v>1</v>
      </c>
      <c r="C47" s="9">
        <f>IFERROR(VLOOKUP($A47,'[22]11市町別戸数'!$A:$G,3,FALSE),0)</f>
        <v>1</v>
      </c>
      <c r="D47" s="9">
        <f>IFERROR(VLOOKUP($A47,'[22]11市町別戸数'!$A:$G,4,FALSE),0)</f>
        <v>0</v>
      </c>
      <c r="E47" s="9">
        <f>IFERROR(VLOOKUP($A47,'[22]11市町別戸数'!$A:$G,5,FALSE),0)</f>
        <v>0</v>
      </c>
      <c r="F47" s="9">
        <f>IFERROR(VLOOKUP($A47,'[22]11市町別戸数'!$A:$G,6,FALSE),0)</f>
        <v>0</v>
      </c>
      <c r="G47" s="9">
        <f>IFERROR(VLOOKUP($A47,'[22]11市町別マンション戸数'!A:C,3,FALSE),0)</f>
        <v>0</v>
      </c>
    </row>
    <row r="48" spans="1:7">
      <c r="A48" s="4" t="s">
        <v>63</v>
      </c>
      <c r="B48" s="9">
        <f>IFERROR(VLOOKUP($A48,'[22]11市町別戸数'!$A:$G,7,FALSE),0)</f>
        <v>14</v>
      </c>
      <c r="C48" s="9">
        <f>IFERROR(VLOOKUP($A48,'[22]11市町別戸数'!$A:$G,3,FALSE),0)</f>
        <v>6</v>
      </c>
      <c r="D48" s="9">
        <f>IFERROR(VLOOKUP($A48,'[22]11市町別戸数'!$A:$G,4,FALSE),0)</f>
        <v>8</v>
      </c>
      <c r="E48" s="9">
        <f>IFERROR(VLOOKUP($A48,'[22]11市町別戸数'!$A:$G,5,FALSE),0)</f>
        <v>0</v>
      </c>
      <c r="F48" s="9">
        <f>IFERROR(VLOOKUP($A48,'[22]11市町別戸数'!$A:$G,6,FALSE),0)</f>
        <v>0</v>
      </c>
      <c r="G48" s="9">
        <f>IFERROR(VLOOKUP($A48,'[22]11市町別マンション戸数'!A:C,3,FALSE),0)</f>
        <v>0</v>
      </c>
    </row>
    <row r="49" spans="1:7">
      <c r="A49" s="5" t="s">
        <v>20</v>
      </c>
      <c r="B49" s="9">
        <f t="shared" ref="B49:G49" si="2">SUM(B4:B48)-B7-B15</f>
        <v>1509</v>
      </c>
      <c r="C49" s="9">
        <f t="shared" si="2"/>
        <v>708</v>
      </c>
      <c r="D49" s="9">
        <f t="shared" si="2"/>
        <v>444</v>
      </c>
      <c r="E49" s="9">
        <f t="shared" si="2"/>
        <v>126</v>
      </c>
      <c r="F49" s="9">
        <f t="shared" si="2"/>
        <v>231</v>
      </c>
      <c r="G49" s="9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115" zoomScaleSheetLayoutView="115" workbookViewId="0">
      <selection activeCell="P10" sqref="P10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45505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IFERROR(VLOOKUP($B4,'[8]11市町別戸数'!$A:$G,7,FALSE),0)</f>
        <v>145</v>
      </c>
      <c r="D4" s="9">
        <f>IFERROR(VLOOKUP($B4,'[8]11市町別戸数'!$A:$G,3,FALSE),0)</f>
        <v>54</v>
      </c>
      <c r="E4" s="9">
        <f>IFERROR(VLOOKUP($B4,'[8]11市町別戸数'!$A:$G,4,FALSE),0)</f>
        <v>70</v>
      </c>
      <c r="F4" s="9">
        <f>IFERROR(VLOOKUP($B4,'[8]11市町別戸数'!$A:$G,5,FALSE),0)</f>
        <v>0</v>
      </c>
      <c r="G4" s="9">
        <f>IFERROR(VLOOKUP($B4,'[8]11市町別戸数'!$A:$G,6,FALSE),0)</f>
        <v>21</v>
      </c>
      <c r="H4" s="9">
        <f>IFERROR(VLOOKUP($B4,'[8]11市町別マンション戸数'!A:C,3,FALSE),0)</f>
        <v>0</v>
      </c>
    </row>
    <row r="5" spans="1:8">
      <c r="A5" s="17"/>
      <c r="B5" s="2" t="s">
        <v>12</v>
      </c>
      <c r="C5" s="9">
        <f>IFERROR(VLOOKUP($B5,'[8]11市町別戸数'!$A:$G,7,FALSE),0)</f>
        <v>103</v>
      </c>
      <c r="D5" s="9">
        <f>IFERROR(VLOOKUP($B5,'[8]11市町別戸数'!$A:$G,3,FALSE),0)</f>
        <v>51</v>
      </c>
      <c r="E5" s="9">
        <f>IFERROR(VLOOKUP($B5,'[8]11市町別戸数'!$A:$G,4,FALSE),0)</f>
        <v>45</v>
      </c>
      <c r="F5" s="9">
        <f>IFERROR(VLOOKUP($B5,'[8]11市町別戸数'!$A:$G,5,FALSE),0)</f>
        <v>0</v>
      </c>
      <c r="G5" s="9">
        <f>IFERROR(VLOOKUP($B5,'[8]11市町別戸数'!$A:$G,6,FALSE),0)</f>
        <v>7</v>
      </c>
      <c r="H5" s="9">
        <f>IFERROR(VLOOKUP($B5,'[8]11市町別マンション戸数'!A:C,3,FALSE),0)</f>
        <v>0</v>
      </c>
    </row>
    <row r="6" spans="1:8">
      <c r="A6" s="17"/>
      <c r="B6" s="2" t="s">
        <v>11</v>
      </c>
      <c r="C6" s="9">
        <f>IFERROR(VLOOKUP($B6,'[8]11市町別戸数'!$A:$G,7,FALSE),0)</f>
        <v>89</v>
      </c>
      <c r="D6" s="9">
        <f>IFERROR(VLOOKUP($B6,'[8]11市町別戸数'!$A:$G,3,FALSE),0)</f>
        <v>46</v>
      </c>
      <c r="E6" s="9">
        <f>IFERROR(VLOOKUP($B6,'[8]11市町別戸数'!$A:$G,4,FALSE),0)</f>
        <v>28</v>
      </c>
      <c r="F6" s="9">
        <f>IFERROR(VLOOKUP($B6,'[8]11市町別戸数'!$A:$G,5,FALSE),0)</f>
        <v>0</v>
      </c>
      <c r="G6" s="9">
        <f>IFERROR(VLOOKUP($B6,'[8]11市町別戸数'!$A:$G,6,FALSE),0)</f>
        <v>15</v>
      </c>
      <c r="H6" s="9">
        <f>IFERROR(VLOOKUP($B6,'[8]11市町別マンション戸数'!A:C,3,FALSE),0)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337</v>
      </c>
      <c r="D7" s="9">
        <f t="shared" si="0"/>
        <v>151</v>
      </c>
      <c r="E7" s="9">
        <f t="shared" si="0"/>
        <v>143</v>
      </c>
      <c r="F7" s="9">
        <f t="shared" si="0"/>
        <v>0</v>
      </c>
      <c r="G7" s="9">
        <f t="shared" si="0"/>
        <v>43</v>
      </c>
      <c r="H7" s="9">
        <f t="shared" si="0"/>
        <v>0</v>
      </c>
    </row>
    <row r="8" spans="1:8">
      <c r="A8" s="17"/>
      <c r="B8" s="2" t="s">
        <v>36</v>
      </c>
      <c r="C8" s="9">
        <f>IFERROR(VLOOKUP($B8,'[8]11市町別戸数'!$A:$G,7,FALSE),0)</f>
        <v>406</v>
      </c>
      <c r="D8" s="9">
        <f>IFERROR(VLOOKUP($B8,'[8]11市町別戸数'!$A:$G,3,FALSE),0)</f>
        <v>148</v>
      </c>
      <c r="E8" s="9">
        <f>IFERROR(VLOOKUP($B8,'[8]11市町別戸数'!$A:$G,4,FALSE),0)</f>
        <v>198</v>
      </c>
      <c r="F8" s="9">
        <f>IFERROR(VLOOKUP($B8,'[8]11市町別戸数'!$A:$G,5,FALSE),0)</f>
        <v>0</v>
      </c>
      <c r="G8" s="9">
        <f>IFERROR(VLOOKUP($B8,'[8]11市町別戸数'!$A:$G,6,FALSE),0)</f>
        <v>60</v>
      </c>
      <c r="H8" s="9">
        <f>IFERROR(VLOOKUP($B8,'[8]11市町別マンション戸数'!A:C,3,FALSE),0)</f>
        <v>12</v>
      </c>
    </row>
    <row r="9" spans="1:8">
      <c r="A9" s="17"/>
      <c r="B9" s="2" t="s">
        <v>29</v>
      </c>
      <c r="C9" s="9">
        <f>IFERROR(VLOOKUP($B9,'[8]11市町別戸数'!$A:$G,7,FALSE),0)</f>
        <v>64</v>
      </c>
      <c r="D9" s="9">
        <f>IFERROR(VLOOKUP($B9,'[8]11市町別戸数'!$A:$G,3,FALSE),0)</f>
        <v>42</v>
      </c>
      <c r="E9" s="9">
        <f>IFERROR(VLOOKUP($B9,'[8]11市町別戸数'!$A:$G,4,FALSE),0)</f>
        <v>9</v>
      </c>
      <c r="F9" s="9">
        <f>IFERROR(VLOOKUP($B9,'[8]11市町別戸数'!$A:$G,5,FALSE),0)</f>
        <v>0</v>
      </c>
      <c r="G9" s="9">
        <f>IFERROR(VLOOKUP($B9,'[8]11市町別戸数'!$A:$G,6,FALSE),0)</f>
        <v>13</v>
      </c>
      <c r="H9" s="9">
        <f>IFERROR(VLOOKUP($B9,'[8]11市町別マンション戸数'!A:C,3,FALSE),0)</f>
        <v>0</v>
      </c>
    </row>
    <row r="10" spans="1:8">
      <c r="A10" s="17"/>
      <c r="B10" s="2" t="s">
        <v>68</v>
      </c>
      <c r="C10" s="9">
        <f>IFERROR(VLOOKUP($B10,'[8]11市町別戸数'!$A:$G,7,FALSE),0)</f>
        <v>2</v>
      </c>
      <c r="D10" s="9">
        <f>IFERROR(VLOOKUP($B10,'[8]11市町別戸数'!$A:$G,3,FALSE),0)</f>
        <v>2</v>
      </c>
      <c r="E10" s="9">
        <f>IFERROR(VLOOKUP($B10,'[8]11市町別戸数'!$A:$G,4,FALSE),0)</f>
        <v>0</v>
      </c>
      <c r="F10" s="9">
        <f>IFERROR(VLOOKUP($B10,'[8]11市町別戸数'!$A:$G,5,FALSE),0)</f>
        <v>0</v>
      </c>
      <c r="G10" s="9">
        <f>IFERROR(VLOOKUP($B10,'[8]11市町別戸数'!$A:$G,6,FALSE),0)</f>
        <v>0</v>
      </c>
      <c r="H10" s="9">
        <f>IFERROR(VLOOKUP($B10,'[8]11市町別マンション戸数'!A:C,3,FALSE),0)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472</v>
      </c>
      <c r="D11" s="9">
        <f t="shared" si="1"/>
        <v>192</v>
      </c>
      <c r="E11" s="9">
        <f t="shared" si="1"/>
        <v>207</v>
      </c>
      <c r="F11" s="9">
        <f t="shared" si="1"/>
        <v>0</v>
      </c>
      <c r="G11" s="9">
        <f t="shared" si="1"/>
        <v>73</v>
      </c>
      <c r="H11" s="9">
        <f t="shared" si="1"/>
        <v>12</v>
      </c>
    </row>
    <row r="12" spans="1:8">
      <c r="A12" s="17"/>
      <c r="B12" s="2" t="s">
        <v>9</v>
      </c>
      <c r="C12" s="9">
        <f>IFERROR(VLOOKUP($B12,'[8]11市町別戸数'!$A:$G,7,FALSE),0)</f>
        <v>92</v>
      </c>
      <c r="D12" s="9">
        <f>IFERROR(VLOOKUP($B12,'[8]11市町別戸数'!$A:$G,3,FALSE),0)</f>
        <v>33</v>
      </c>
      <c r="E12" s="9">
        <f>IFERROR(VLOOKUP($B12,'[8]11市町別戸数'!$A:$G,4,FALSE),0)</f>
        <v>25</v>
      </c>
      <c r="F12" s="9">
        <f>IFERROR(VLOOKUP($B12,'[8]11市町別戸数'!$A:$G,5,FALSE),0)</f>
        <v>1</v>
      </c>
      <c r="G12" s="9">
        <f>IFERROR(VLOOKUP($B12,'[8]11市町別戸数'!$A:$G,6,FALSE),0)</f>
        <v>33</v>
      </c>
      <c r="H12" s="9">
        <f>IFERROR(VLOOKUP($B12,'[8]11市町別マンション戸数'!A:C,3,FALSE),0)</f>
        <v>0</v>
      </c>
    </row>
    <row r="13" spans="1:8">
      <c r="A13" s="17"/>
      <c r="B13" s="2" t="s">
        <v>23</v>
      </c>
      <c r="C13" s="9">
        <f>IFERROR(VLOOKUP($B13,'[8]11市町別戸数'!$A:$G,7,FALSE),0)</f>
        <v>8</v>
      </c>
      <c r="D13" s="9">
        <f>IFERROR(VLOOKUP($B13,'[8]11市町別戸数'!$A:$G,3,FALSE),0)</f>
        <v>0</v>
      </c>
      <c r="E13" s="9">
        <f>IFERROR(VLOOKUP($B13,'[8]11市町別戸数'!$A:$G,4,FALSE),0)</f>
        <v>8</v>
      </c>
      <c r="F13" s="9">
        <f>IFERROR(VLOOKUP($B13,'[8]11市町別戸数'!$A:$G,5,FALSE),0)</f>
        <v>0</v>
      </c>
      <c r="G13" s="9">
        <f>IFERROR(VLOOKUP($B13,'[8]11市町別戸数'!$A:$G,6,FALSE),0)</f>
        <v>0</v>
      </c>
      <c r="H13" s="9">
        <f>IFERROR(VLOOKUP($B13,'[8]11市町別マンション戸数'!A:C,3,FALSE),0)</f>
        <v>0</v>
      </c>
    </row>
    <row r="14" spans="1:8">
      <c r="A14" s="17"/>
      <c r="B14" s="2" t="s">
        <v>48</v>
      </c>
      <c r="C14" s="9">
        <f>IFERROR(VLOOKUP($B14,'[8]11市町別戸数'!$A:$G,7,FALSE),0)</f>
        <v>36</v>
      </c>
      <c r="D14" s="9">
        <f>IFERROR(VLOOKUP($B14,'[8]11市町別戸数'!$A:$G,3,FALSE),0)</f>
        <v>25</v>
      </c>
      <c r="E14" s="9">
        <f>IFERROR(VLOOKUP($B14,'[8]11市町別戸数'!$A:$G,4,FALSE),0)</f>
        <v>4</v>
      </c>
      <c r="F14" s="9">
        <f>IFERROR(VLOOKUP($B14,'[8]11市町別戸数'!$A:$G,5,FALSE),0)</f>
        <v>1</v>
      </c>
      <c r="G14" s="9">
        <f>IFERROR(VLOOKUP($B14,'[8]11市町別戸数'!$A:$G,6,FALSE),0)</f>
        <v>6</v>
      </c>
      <c r="H14" s="9">
        <f>IFERROR(VLOOKUP($B14,'[8]11市町別マンション戸数'!A:C,3,FALSE),0)</f>
        <v>0</v>
      </c>
    </row>
    <row r="15" spans="1:8">
      <c r="A15" s="17"/>
      <c r="B15" s="2" t="s">
        <v>52</v>
      </c>
      <c r="C15" s="9">
        <f>IFERROR(VLOOKUP($B15,'[8]11市町別戸数'!$A:$G,7,FALSE),0)</f>
        <v>62</v>
      </c>
      <c r="D15" s="9">
        <f>IFERROR(VLOOKUP($B15,'[8]11市町別戸数'!$A:$G,3,FALSE),0)</f>
        <v>37</v>
      </c>
      <c r="E15" s="9">
        <f>IFERROR(VLOOKUP($B15,'[8]11市町別戸数'!$A:$G,4,FALSE),0)</f>
        <v>16</v>
      </c>
      <c r="F15" s="9">
        <f>IFERROR(VLOOKUP($B15,'[8]11市町別戸数'!$A:$G,5,FALSE),0)</f>
        <v>0</v>
      </c>
      <c r="G15" s="9">
        <f>IFERROR(VLOOKUP($B15,'[8]11市町別戸数'!$A:$G,6,FALSE),0)</f>
        <v>9</v>
      </c>
      <c r="H15" s="9">
        <f>IFERROR(VLOOKUP($B15,'[8]11市町別マンション戸数'!A:C,3,FALSE),0)</f>
        <v>0</v>
      </c>
    </row>
    <row r="16" spans="1:8">
      <c r="A16" s="17"/>
      <c r="B16" s="2" t="s">
        <v>56</v>
      </c>
      <c r="C16" s="9">
        <f>IFERROR(VLOOKUP($B16,'[8]11市町別戸数'!$A:$G,7,FALSE),0)</f>
        <v>8</v>
      </c>
      <c r="D16" s="9">
        <f>IFERROR(VLOOKUP($B16,'[8]11市町別戸数'!$A:$G,3,FALSE),0)</f>
        <v>5</v>
      </c>
      <c r="E16" s="9">
        <f>IFERROR(VLOOKUP($B16,'[8]11市町別戸数'!$A:$G,4,FALSE),0)</f>
        <v>0</v>
      </c>
      <c r="F16" s="9">
        <f>IFERROR(VLOOKUP($B16,'[8]11市町別戸数'!$A:$G,5,FALSE),0)</f>
        <v>0</v>
      </c>
      <c r="G16" s="9">
        <f>IFERROR(VLOOKUP($B16,'[8]11市町別戸数'!$A:$G,6,FALSE),0)</f>
        <v>3</v>
      </c>
      <c r="H16" s="9">
        <f>IFERROR(VLOOKUP($B16,'[8]11市町別マンション戸数'!A:C,3,FALSE),0)</f>
        <v>0</v>
      </c>
    </row>
    <row r="17" spans="1:8">
      <c r="A17" s="17"/>
      <c r="B17" s="2" t="s">
        <v>58</v>
      </c>
      <c r="C17" s="9">
        <f>IFERROR(VLOOKUP($B17,'[8]11市町別戸数'!$A:$G,7,FALSE),0)</f>
        <v>44</v>
      </c>
      <c r="D17" s="9">
        <f>IFERROR(VLOOKUP($B17,'[8]11市町別戸数'!$A:$G,3,FALSE),0)</f>
        <v>31</v>
      </c>
      <c r="E17" s="9">
        <f>IFERROR(VLOOKUP($B17,'[8]11市町別戸数'!$A:$G,4,FALSE),0)</f>
        <v>8</v>
      </c>
      <c r="F17" s="9">
        <f>IFERROR(VLOOKUP($B17,'[8]11市町別戸数'!$A:$G,5,FALSE),0)</f>
        <v>0</v>
      </c>
      <c r="G17" s="9">
        <f>IFERROR(VLOOKUP($B17,'[8]11市町別戸数'!$A:$G,6,FALSE),0)</f>
        <v>5</v>
      </c>
      <c r="H17" s="9">
        <f>IFERROR(VLOOKUP($B17,'[8]11市町別マンション戸数'!A:C,3,FALSE),0)</f>
        <v>0</v>
      </c>
    </row>
    <row r="18" spans="1:8">
      <c r="A18" s="17"/>
      <c r="B18" s="2" t="s">
        <v>13</v>
      </c>
      <c r="C18" s="9">
        <f>IFERROR(VLOOKUP($B18,'[8]11市町別戸数'!$A:$G,7,FALSE),0)</f>
        <v>106</v>
      </c>
      <c r="D18" s="9">
        <f>IFERROR(VLOOKUP($B18,'[8]11市町別戸数'!$A:$G,3,FALSE),0)</f>
        <v>67</v>
      </c>
      <c r="E18" s="9">
        <f>IFERROR(VLOOKUP($B18,'[8]11市町別戸数'!$A:$G,4,FALSE),0)</f>
        <v>22</v>
      </c>
      <c r="F18" s="9">
        <f>IFERROR(VLOOKUP($B18,'[8]11市町別戸数'!$A:$G,5,FALSE),0)</f>
        <v>0</v>
      </c>
      <c r="G18" s="9">
        <f>IFERROR(VLOOKUP($B18,'[8]11市町別戸数'!$A:$G,6,FALSE),0)</f>
        <v>17</v>
      </c>
      <c r="H18" s="9">
        <f>IFERROR(VLOOKUP($B18,'[8]11市町別マンション戸数'!A:C,3,FALSE),0)</f>
        <v>0</v>
      </c>
    </row>
    <row r="19" spans="1:8">
      <c r="A19" s="17"/>
      <c r="B19" s="2" t="s">
        <v>47</v>
      </c>
      <c r="C19" s="9">
        <f>IFERROR(VLOOKUP($B19,'[8]11市町別戸数'!$A:$G,7,FALSE),0)</f>
        <v>67</v>
      </c>
      <c r="D19" s="9">
        <f>IFERROR(VLOOKUP($B19,'[8]11市町別戸数'!$A:$G,3,FALSE),0)</f>
        <v>35</v>
      </c>
      <c r="E19" s="9">
        <f>IFERROR(VLOOKUP($B19,'[8]11市町別戸数'!$A:$G,4,FALSE),0)</f>
        <v>22</v>
      </c>
      <c r="F19" s="9">
        <f>IFERROR(VLOOKUP($B19,'[8]11市町別戸数'!$A:$G,5,FALSE),0)</f>
        <v>0</v>
      </c>
      <c r="G19" s="9">
        <f>IFERROR(VLOOKUP($B19,'[8]11市町別戸数'!$A:$G,6,FALSE),0)</f>
        <v>10</v>
      </c>
      <c r="H19" s="9">
        <f>IFERROR(VLOOKUP($B19,'[8]11市町別マンション戸数'!A:C,3,FALSE),0)</f>
        <v>0</v>
      </c>
    </row>
    <row r="20" spans="1:8">
      <c r="A20" s="17"/>
      <c r="B20" s="2" t="s">
        <v>28</v>
      </c>
      <c r="C20" s="9">
        <f>IFERROR(VLOOKUP($B20,'[8]11市町別戸数'!$A:$G,7,FALSE),0)</f>
        <v>80</v>
      </c>
      <c r="D20" s="9">
        <f>IFERROR(VLOOKUP($B20,'[8]11市町別戸数'!$A:$G,3,FALSE),0)</f>
        <v>25</v>
      </c>
      <c r="E20" s="9">
        <f>IFERROR(VLOOKUP($B20,'[8]11市町別戸数'!$A:$G,4,FALSE),0)</f>
        <v>40</v>
      </c>
      <c r="F20" s="9">
        <f>IFERROR(VLOOKUP($B20,'[8]11市町別戸数'!$A:$G,5,FALSE),0)</f>
        <v>0</v>
      </c>
      <c r="G20" s="9">
        <f>IFERROR(VLOOKUP($B20,'[8]11市町別戸数'!$A:$G,6,FALSE),0)</f>
        <v>15</v>
      </c>
      <c r="H20" s="9">
        <f>IFERROR(VLOOKUP($B20,'[8]11市町別マンション戸数'!A:C,3,FALSE),0)</f>
        <v>0</v>
      </c>
    </row>
    <row r="21" spans="1:8">
      <c r="A21" s="17"/>
      <c r="B21" s="2" t="s">
        <v>2</v>
      </c>
      <c r="C21" s="9">
        <f>IFERROR(VLOOKUP($B21,'[8]11市町別戸数'!$A:$G,7,FALSE),0)</f>
        <v>55</v>
      </c>
      <c r="D21" s="9">
        <f>IFERROR(VLOOKUP($B21,'[8]11市町別戸数'!$A:$G,3,FALSE),0)</f>
        <v>42</v>
      </c>
      <c r="E21" s="9">
        <f>IFERROR(VLOOKUP($B21,'[8]11市町別戸数'!$A:$G,4,FALSE),0)</f>
        <v>9</v>
      </c>
      <c r="F21" s="9">
        <f>IFERROR(VLOOKUP($B21,'[8]11市町別戸数'!$A:$G,5,FALSE),0)</f>
        <v>0</v>
      </c>
      <c r="G21" s="9">
        <f>IFERROR(VLOOKUP($B21,'[8]11市町別戸数'!$A:$G,6,FALSE),0)</f>
        <v>4</v>
      </c>
      <c r="H21" s="9">
        <f>IFERROR(VLOOKUP($B21,'[8]11市町別マンション戸数'!A:C,3,FALSE),0)</f>
        <v>0</v>
      </c>
    </row>
    <row r="22" spans="1:8">
      <c r="A22" s="17"/>
      <c r="B22" s="2" t="s">
        <v>49</v>
      </c>
      <c r="C22" s="9">
        <f>IFERROR(VLOOKUP($B22,'[8]11市町別戸数'!$A:$G,7,FALSE),0)</f>
        <v>64</v>
      </c>
      <c r="D22" s="9">
        <f>IFERROR(VLOOKUP($B22,'[8]11市町別戸数'!$A:$G,3,FALSE),0)</f>
        <v>45</v>
      </c>
      <c r="E22" s="9">
        <f>IFERROR(VLOOKUP($B22,'[8]11市町別戸数'!$A:$G,4,FALSE),0)</f>
        <v>10</v>
      </c>
      <c r="F22" s="9">
        <f>IFERROR(VLOOKUP($B22,'[8]11市町別戸数'!$A:$G,5,FALSE),0)</f>
        <v>0</v>
      </c>
      <c r="G22" s="9">
        <f>IFERROR(VLOOKUP($B22,'[8]11市町別戸数'!$A:$G,6,FALSE),0)</f>
        <v>9</v>
      </c>
      <c r="H22" s="9">
        <f>IFERROR(VLOOKUP($B22,'[8]11市町別マンション戸数'!A:C,3,FALSE),0)</f>
        <v>0</v>
      </c>
    </row>
    <row r="23" spans="1:8">
      <c r="A23" s="17"/>
      <c r="B23" s="2" t="s">
        <v>59</v>
      </c>
      <c r="C23" s="9">
        <f>IFERROR(VLOOKUP($B23,'[8]11市町別戸数'!$A:$G,7,FALSE),0)</f>
        <v>60</v>
      </c>
      <c r="D23" s="9">
        <f>IFERROR(VLOOKUP($B23,'[8]11市町別戸数'!$A:$G,3,FALSE),0)</f>
        <v>17</v>
      </c>
      <c r="E23" s="9">
        <f>IFERROR(VLOOKUP($B23,'[8]11市町別戸数'!$A:$G,4,FALSE),0)</f>
        <v>37</v>
      </c>
      <c r="F23" s="9">
        <f>IFERROR(VLOOKUP($B23,'[8]11市町別戸数'!$A:$G,5,FALSE),0)</f>
        <v>1</v>
      </c>
      <c r="G23" s="9">
        <f>IFERROR(VLOOKUP($B23,'[8]11市町別戸数'!$A:$G,6,FALSE),0)</f>
        <v>5</v>
      </c>
      <c r="H23" s="9">
        <f>IFERROR(VLOOKUP($B23,'[8]11市町別マンション戸数'!A:C,3,FALSE),0)</f>
        <v>0</v>
      </c>
    </row>
    <row r="24" spans="1:8">
      <c r="A24" s="17"/>
      <c r="B24" s="2" t="s">
        <v>24</v>
      </c>
      <c r="C24" s="9">
        <f>IFERROR(VLOOKUP($B24,'[8]11市町別戸数'!$A:$G,7,FALSE),0)</f>
        <v>27</v>
      </c>
      <c r="D24" s="9">
        <f>IFERROR(VLOOKUP($B24,'[8]11市町別戸数'!$A:$G,3,FALSE),0)</f>
        <v>25</v>
      </c>
      <c r="E24" s="9">
        <f>IFERROR(VLOOKUP($B24,'[8]11市町別戸数'!$A:$G,4,FALSE),0)</f>
        <v>0</v>
      </c>
      <c r="F24" s="9">
        <f>IFERROR(VLOOKUP($B24,'[8]11市町別戸数'!$A:$G,5,FALSE),0)</f>
        <v>0</v>
      </c>
      <c r="G24" s="9">
        <f>IFERROR(VLOOKUP($B24,'[8]11市町別戸数'!$A:$G,6,FALSE),0)</f>
        <v>2</v>
      </c>
      <c r="H24" s="9">
        <f>IFERROR(VLOOKUP($B24,'[8]11市町別マンション戸数'!A:C,3,FALSE),0)</f>
        <v>0</v>
      </c>
    </row>
    <row r="25" spans="1:8">
      <c r="A25" s="17"/>
      <c r="B25" s="2" t="s">
        <v>53</v>
      </c>
      <c r="C25" s="9">
        <f>IFERROR(VLOOKUP($B25,'[8]11市町別戸数'!$A:$G,7,FALSE),0)</f>
        <v>3</v>
      </c>
      <c r="D25" s="9">
        <f>IFERROR(VLOOKUP($B25,'[8]11市町別戸数'!$A:$G,3,FALSE),0)</f>
        <v>2</v>
      </c>
      <c r="E25" s="9">
        <f>IFERROR(VLOOKUP($B25,'[8]11市町別戸数'!$A:$G,4,FALSE),0)</f>
        <v>0</v>
      </c>
      <c r="F25" s="9">
        <f>IFERROR(VLOOKUP($B25,'[8]11市町別戸数'!$A:$G,5,FALSE),0)</f>
        <v>0</v>
      </c>
      <c r="G25" s="9">
        <f>IFERROR(VLOOKUP($B25,'[8]11市町別戸数'!$A:$G,6,FALSE),0)</f>
        <v>1</v>
      </c>
      <c r="H25" s="9">
        <f>IFERROR(VLOOKUP($B25,'[8]11市町別マンション戸数'!A:C,3,FALSE),0)</f>
        <v>0</v>
      </c>
    </row>
    <row r="26" spans="1:8">
      <c r="A26" s="17"/>
      <c r="B26" s="2" t="s">
        <v>40</v>
      </c>
      <c r="C26" s="9">
        <f>IFERROR(VLOOKUP($B26,'[8]11市町別戸数'!$A:$G,7,FALSE),0)</f>
        <v>29</v>
      </c>
      <c r="D26" s="9">
        <f>IFERROR(VLOOKUP($B26,'[8]11市町別戸数'!$A:$G,3,FALSE),0)</f>
        <v>18</v>
      </c>
      <c r="E26" s="9">
        <f>IFERROR(VLOOKUP($B26,'[8]11市町別戸数'!$A:$G,4,FALSE),0)</f>
        <v>7</v>
      </c>
      <c r="F26" s="9">
        <f>IFERROR(VLOOKUP($B26,'[8]11市町別戸数'!$A:$G,5,FALSE),0)</f>
        <v>1</v>
      </c>
      <c r="G26" s="9">
        <f>IFERROR(VLOOKUP($B26,'[8]11市町別戸数'!$A:$G,6,FALSE),0)</f>
        <v>3</v>
      </c>
      <c r="H26" s="9">
        <f>IFERROR(VLOOKUP($B26,'[8]11市町別マンション戸数'!A:C,3,FALSE),0)</f>
        <v>0</v>
      </c>
    </row>
    <row r="27" spans="1:8">
      <c r="A27" s="17"/>
      <c r="B27" s="2" t="s">
        <v>0</v>
      </c>
      <c r="C27" s="9">
        <f>IFERROR(VLOOKUP($B27,'[8]11市町別戸数'!$A:$G,7,FALSE),0)</f>
        <v>21</v>
      </c>
      <c r="D27" s="9">
        <f>IFERROR(VLOOKUP($B27,'[8]11市町別戸数'!$A:$G,3,FALSE),0)</f>
        <v>9</v>
      </c>
      <c r="E27" s="9">
        <f>IFERROR(VLOOKUP($B27,'[8]11市町別戸数'!$A:$G,4,FALSE),0)</f>
        <v>6</v>
      </c>
      <c r="F27" s="9">
        <f>IFERROR(VLOOKUP($B27,'[8]11市町別戸数'!$A:$G,5,FALSE),0)</f>
        <v>0</v>
      </c>
      <c r="G27" s="9">
        <f>IFERROR(VLOOKUP($B27,'[8]11市町別戸数'!$A:$G,6,FALSE),0)</f>
        <v>6</v>
      </c>
      <c r="H27" s="9">
        <f>IFERROR(VLOOKUP($B27,'[8]11市町別マンション戸数'!A:C,3,FALSE),0)</f>
        <v>0</v>
      </c>
    </row>
    <row r="28" spans="1:8">
      <c r="A28" s="17"/>
      <c r="B28" s="2" t="s">
        <v>55</v>
      </c>
      <c r="C28" s="9">
        <f>IFERROR(VLOOKUP($B28,'[8]11市町別戸数'!$A:$G,7,FALSE),0)</f>
        <v>3</v>
      </c>
      <c r="D28" s="9">
        <f>IFERROR(VLOOKUP($B28,'[8]11市町別戸数'!$A:$G,3,FALSE),0)</f>
        <v>3</v>
      </c>
      <c r="E28" s="9">
        <f>IFERROR(VLOOKUP($B28,'[8]11市町別戸数'!$A:$G,4,FALSE),0)</f>
        <v>0</v>
      </c>
      <c r="F28" s="9">
        <f>IFERROR(VLOOKUP($B28,'[8]11市町別戸数'!$A:$G,5,FALSE),0)</f>
        <v>0</v>
      </c>
      <c r="G28" s="9">
        <f>IFERROR(VLOOKUP($B28,'[8]11市町別戸数'!$A:$G,6,FALSE),0)</f>
        <v>0</v>
      </c>
      <c r="H28" s="9">
        <f>IFERROR(VLOOKUP($B28,'[8]11市町別マンション戸数'!A:C,3,FALSE),0)</f>
        <v>0</v>
      </c>
    </row>
    <row r="29" spans="1:8">
      <c r="A29" s="17"/>
      <c r="B29" s="2" t="s">
        <v>32</v>
      </c>
      <c r="C29" s="9">
        <f>IFERROR(VLOOKUP($B29,'[8]11市町別戸数'!$A:$G,7,FALSE),0)</f>
        <v>4</v>
      </c>
      <c r="D29" s="9">
        <f>IFERROR(VLOOKUP($B29,'[8]11市町別戸数'!$A:$G,3,FALSE),0)</f>
        <v>4</v>
      </c>
      <c r="E29" s="9">
        <f>IFERROR(VLOOKUP($B29,'[8]11市町別戸数'!$A:$G,4,FALSE),0)</f>
        <v>0</v>
      </c>
      <c r="F29" s="9">
        <f>IFERROR(VLOOKUP($B29,'[8]11市町別戸数'!$A:$G,5,FALSE),0)</f>
        <v>0</v>
      </c>
      <c r="G29" s="9">
        <f>IFERROR(VLOOKUP($B29,'[8]11市町別戸数'!$A:$G,6,FALSE),0)</f>
        <v>0</v>
      </c>
      <c r="H29" s="9">
        <f>IFERROR(VLOOKUP($B29,'[8]11市町別マンション戸数'!A:C,3,FALSE),0)</f>
        <v>0</v>
      </c>
    </row>
    <row r="30" spans="1:8">
      <c r="A30" s="17"/>
      <c r="B30" s="2" t="s">
        <v>25</v>
      </c>
      <c r="C30" s="9">
        <f>IFERROR(VLOOKUP($B30,'[8]11市町別戸数'!$A:$G,7,FALSE),0)</f>
        <v>15</v>
      </c>
      <c r="D30" s="9">
        <f>IFERROR(VLOOKUP($B30,'[8]11市町別戸数'!$A:$G,3,FALSE),0)</f>
        <v>12</v>
      </c>
      <c r="E30" s="9">
        <f>IFERROR(VLOOKUP($B30,'[8]11市町別戸数'!$A:$G,4,FALSE),0)</f>
        <v>0</v>
      </c>
      <c r="F30" s="9">
        <f>IFERROR(VLOOKUP($B30,'[8]11市町別戸数'!$A:$G,5,FALSE),0)</f>
        <v>0</v>
      </c>
      <c r="G30" s="9">
        <f>IFERROR(VLOOKUP($B30,'[8]11市町別戸数'!$A:$G,6,FALSE),0)</f>
        <v>3</v>
      </c>
      <c r="H30" s="9">
        <f>IFERROR(VLOOKUP($B30,'[8]11市町別マンション戸数'!A:C,3,FALSE),0)</f>
        <v>0</v>
      </c>
    </row>
    <row r="31" spans="1:8">
      <c r="A31" s="17"/>
      <c r="B31" s="2" t="s">
        <v>18</v>
      </c>
      <c r="C31" s="9">
        <f>IFERROR(VLOOKUP($B31,'[8]11市町別戸数'!$A:$G,7,FALSE),0)</f>
        <v>11</v>
      </c>
      <c r="D31" s="9">
        <f>IFERROR(VLOOKUP($B31,'[8]11市町別戸数'!$A:$G,3,FALSE),0)</f>
        <v>3</v>
      </c>
      <c r="E31" s="9">
        <f>IFERROR(VLOOKUP($B31,'[8]11市町別戸数'!$A:$G,4,FALSE),0)</f>
        <v>8</v>
      </c>
      <c r="F31" s="9">
        <f>IFERROR(VLOOKUP($B31,'[8]11市町別戸数'!$A:$G,5,FALSE),0)</f>
        <v>0</v>
      </c>
      <c r="G31" s="9">
        <f>IFERROR(VLOOKUP($B31,'[8]11市町別戸数'!$A:$G,6,FALSE),0)</f>
        <v>0</v>
      </c>
      <c r="H31" s="9">
        <f>IFERROR(VLOOKUP($B31,'[8]11市町別マンション戸数'!A:C,3,FALSE),0)</f>
        <v>0</v>
      </c>
    </row>
    <row r="32" spans="1:8">
      <c r="A32" s="17"/>
      <c r="B32" s="2" t="s">
        <v>27</v>
      </c>
      <c r="C32" s="9">
        <f>IFERROR(VLOOKUP($B32,'[8]11市町別戸数'!$A:$G,7,FALSE),0)</f>
        <v>8</v>
      </c>
      <c r="D32" s="9">
        <f>IFERROR(VLOOKUP($B32,'[8]11市町別戸数'!$A:$G,3,FALSE),0)</f>
        <v>6</v>
      </c>
      <c r="E32" s="9">
        <f>IFERROR(VLOOKUP($B32,'[8]11市町別戸数'!$A:$G,4,FALSE),0)</f>
        <v>0</v>
      </c>
      <c r="F32" s="9">
        <f>IFERROR(VLOOKUP($B32,'[8]11市町別戸数'!$A:$G,5,FALSE),0)</f>
        <v>0</v>
      </c>
      <c r="G32" s="9">
        <f>IFERROR(VLOOKUP($B32,'[8]11市町別戸数'!$A:$G,6,FALSE),0)</f>
        <v>2</v>
      </c>
      <c r="H32" s="9">
        <f>IFERROR(VLOOKUP($B32,'[8]11市町別マンション戸数'!A:C,3,FALSE),0)</f>
        <v>0</v>
      </c>
    </row>
    <row r="33" spans="1:8">
      <c r="A33" s="17"/>
      <c r="B33" s="2" t="s">
        <v>16</v>
      </c>
      <c r="C33" s="9">
        <f>IFERROR(VLOOKUP($B33,'[8]11市町別戸数'!$A:$G,7,FALSE),0)</f>
        <v>0</v>
      </c>
      <c r="D33" s="9">
        <f>IFERROR(VLOOKUP($B33,'[8]11市町別戸数'!$A:$G,3,FALSE),0)</f>
        <v>0</v>
      </c>
      <c r="E33" s="9">
        <f>IFERROR(VLOOKUP($B33,'[8]11市町別戸数'!$A:$G,4,FALSE),0)</f>
        <v>0</v>
      </c>
      <c r="F33" s="9">
        <f>IFERROR(VLOOKUP($B33,'[8]11市町別戸数'!$A:$G,5,FALSE),0)</f>
        <v>0</v>
      </c>
      <c r="G33" s="9">
        <f>IFERROR(VLOOKUP($B33,'[8]11市町別戸数'!$A:$G,6,FALSE),0)</f>
        <v>0</v>
      </c>
      <c r="H33" s="9">
        <f>IFERROR(VLOOKUP($B33,'[8]11市町別マンション戸数'!A:C,3,FALSE),0)</f>
        <v>0</v>
      </c>
    </row>
    <row r="34" spans="1:8">
      <c r="A34" s="17"/>
      <c r="B34" s="3" t="s">
        <v>64</v>
      </c>
      <c r="C34" s="9">
        <f>IFERROR(VLOOKUP($B34,'[8]11市町別戸数'!$A:$G,7,FALSE),0)</f>
        <v>1</v>
      </c>
      <c r="D34" s="9">
        <f>IFERROR(VLOOKUP($B34,'[8]11市町別戸数'!$A:$G,3,FALSE),0)</f>
        <v>1</v>
      </c>
      <c r="E34" s="9">
        <f>IFERROR(VLOOKUP($B34,'[8]11市町別戸数'!$A:$G,4,FALSE),0)</f>
        <v>0</v>
      </c>
      <c r="F34" s="9">
        <f>IFERROR(VLOOKUP($B34,'[8]11市町別戸数'!$A:$G,5,FALSE),0)</f>
        <v>0</v>
      </c>
      <c r="G34" s="9">
        <f>IFERROR(VLOOKUP($B34,'[8]11市町別戸数'!$A:$G,6,FALSE),0)</f>
        <v>0</v>
      </c>
      <c r="H34" s="9">
        <f>IFERROR(VLOOKUP($B34,'[8]11市町別マンション戸数'!A:C,3,FALSE),0)</f>
        <v>0</v>
      </c>
    </row>
    <row r="35" spans="1:8">
      <c r="A35" s="17"/>
      <c r="B35" s="2" t="s">
        <v>62</v>
      </c>
      <c r="C35" s="9">
        <f>IFERROR(VLOOKUP($B35,'[8]11市町別戸数'!$A:$G,7,FALSE),0)</f>
        <v>1</v>
      </c>
      <c r="D35" s="9">
        <f>IFERROR(VLOOKUP($B35,'[8]11市町別戸数'!$A:$G,3,FALSE),0)</f>
        <v>1</v>
      </c>
      <c r="E35" s="9">
        <f>IFERROR(VLOOKUP($B35,'[8]11市町別戸数'!$A:$G,4,FALSE),0)</f>
        <v>0</v>
      </c>
      <c r="F35" s="9">
        <f>IFERROR(VLOOKUP($B35,'[8]11市町別戸数'!$A:$G,5,FALSE),0)</f>
        <v>0</v>
      </c>
      <c r="G35" s="9">
        <f>IFERROR(VLOOKUP($B35,'[8]11市町別戸数'!$A:$G,6,FALSE),0)</f>
        <v>0</v>
      </c>
      <c r="H35" s="9">
        <f>IFERROR(VLOOKUP($B35,'[8]11市町別マンション戸数'!A:C,3,FALSE),0)</f>
        <v>0</v>
      </c>
    </row>
    <row r="36" spans="1:8">
      <c r="A36" s="17"/>
      <c r="B36" s="2" t="s">
        <v>14</v>
      </c>
      <c r="C36" s="9">
        <f>IFERROR(VLOOKUP($B36,'[8]11市町別戸数'!$A:$G,7,FALSE),0)</f>
        <v>0</v>
      </c>
      <c r="D36" s="9">
        <f>IFERROR(VLOOKUP($B36,'[8]11市町別戸数'!$A:$G,3,FALSE),0)</f>
        <v>0</v>
      </c>
      <c r="E36" s="9">
        <f>IFERROR(VLOOKUP($B36,'[8]11市町別戸数'!$A:$G,4,FALSE),0)</f>
        <v>0</v>
      </c>
      <c r="F36" s="9">
        <f>IFERROR(VLOOKUP($B36,'[8]11市町別戸数'!$A:$G,5,FALSE),0)</f>
        <v>0</v>
      </c>
      <c r="G36" s="9">
        <f>IFERROR(VLOOKUP($B36,'[8]11市町別戸数'!$A:$G,6,FALSE),0)</f>
        <v>0</v>
      </c>
      <c r="H36" s="9">
        <f>IFERROR(VLOOKUP($B36,'[8]11市町別マンション戸数'!A:C,3,FALSE),0)</f>
        <v>0</v>
      </c>
    </row>
    <row r="37" spans="1:8">
      <c r="A37" s="17"/>
      <c r="B37" s="3" t="s">
        <v>33</v>
      </c>
      <c r="C37" s="9">
        <f>IFERROR(VLOOKUP($B37,'[8]11市町別戸数'!$A:$G,7,FALSE),0)</f>
        <v>0</v>
      </c>
      <c r="D37" s="9">
        <f>IFERROR(VLOOKUP($B37,'[8]11市町別戸数'!$A:$G,3,FALSE),0)</f>
        <v>0</v>
      </c>
      <c r="E37" s="9">
        <f>IFERROR(VLOOKUP($B37,'[8]11市町別戸数'!$A:$G,4,FALSE),0)</f>
        <v>0</v>
      </c>
      <c r="F37" s="9">
        <f>IFERROR(VLOOKUP($B37,'[8]11市町別戸数'!$A:$G,5,FALSE),0)</f>
        <v>0</v>
      </c>
      <c r="G37" s="9">
        <f>IFERROR(VLOOKUP($B37,'[8]11市町別戸数'!$A:$G,6,FALSE),0)</f>
        <v>0</v>
      </c>
      <c r="H37" s="9">
        <f>IFERROR(VLOOKUP($B37,'[8]11市町別マンション戸数'!A:C,3,FALSE),0)</f>
        <v>0</v>
      </c>
    </row>
    <row r="38" spans="1:8">
      <c r="A38" s="17"/>
      <c r="B38" s="2" t="s">
        <v>26</v>
      </c>
      <c r="C38" s="9">
        <f>IFERROR(VLOOKUP($B38,'[8]11市町別戸数'!$A:$G,7,FALSE),0)</f>
        <v>6</v>
      </c>
      <c r="D38" s="9">
        <f>IFERROR(VLOOKUP($B38,'[8]11市町別戸数'!$A:$G,3,FALSE),0)</f>
        <v>6</v>
      </c>
      <c r="E38" s="9">
        <f>IFERROR(VLOOKUP($B38,'[8]11市町別戸数'!$A:$G,4,FALSE),0)</f>
        <v>0</v>
      </c>
      <c r="F38" s="9">
        <f>IFERROR(VLOOKUP($B38,'[8]11市町別戸数'!$A:$G,5,FALSE),0)</f>
        <v>0</v>
      </c>
      <c r="G38" s="9">
        <f>IFERROR(VLOOKUP($B38,'[8]11市町別戸数'!$A:$G,6,FALSE),0)</f>
        <v>0</v>
      </c>
      <c r="H38" s="9">
        <f>IFERROR(VLOOKUP($B38,'[8]11市町別マンション戸数'!A:C,3,FALSE),0)</f>
        <v>0</v>
      </c>
    </row>
    <row r="39" spans="1:8">
      <c r="A39" s="17"/>
      <c r="B39" s="2" t="s">
        <v>54</v>
      </c>
      <c r="C39" s="9">
        <f>IFERROR(VLOOKUP($B39,'[8]11市町別戸数'!$A:$G,7,FALSE),0)</f>
        <v>5</v>
      </c>
      <c r="D39" s="9">
        <f>IFERROR(VLOOKUP($B39,'[8]11市町別戸数'!$A:$G,3,FALSE),0)</f>
        <v>5</v>
      </c>
      <c r="E39" s="9">
        <f>IFERROR(VLOOKUP($B39,'[8]11市町別戸数'!$A:$G,4,FALSE),0)</f>
        <v>0</v>
      </c>
      <c r="F39" s="9">
        <f>IFERROR(VLOOKUP($B39,'[8]11市町別戸数'!$A:$G,5,FALSE),0)</f>
        <v>0</v>
      </c>
      <c r="G39" s="9">
        <f>IFERROR(VLOOKUP($B39,'[8]11市町別戸数'!$A:$G,6,FALSE),0)</f>
        <v>0</v>
      </c>
      <c r="H39" s="9">
        <f>IFERROR(VLOOKUP($B39,'[8]11市町別マンション戸数'!A:C,3,FALSE),0)</f>
        <v>0</v>
      </c>
    </row>
    <row r="40" spans="1:8">
      <c r="A40" s="17"/>
      <c r="B40" s="2" t="s">
        <v>15</v>
      </c>
      <c r="C40" s="9">
        <f>IFERROR(VLOOKUP($B40,'[8]11市町別戸数'!$A:$G,7,FALSE),0)</f>
        <v>16</v>
      </c>
      <c r="D40" s="9">
        <f>IFERROR(VLOOKUP($B40,'[8]11市町別戸数'!$A:$G,3,FALSE),0)</f>
        <v>14</v>
      </c>
      <c r="E40" s="9">
        <f>IFERROR(VLOOKUP($B40,'[8]11市町別戸数'!$A:$G,4,FALSE),0)</f>
        <v>0</v>
      </c>
      <c r="F40" s="9">
        <f>IFERROR(VLOOKUP($B40,'[8]11市町別戸数'!$A:$G,5,FALSE),0)</f>
        <v>0</v>
      </c>
      <c r="G40" s="9">
        <f>IFERROR(VLOOKUP($B40,'[8]11市町別戸数'!$A:$G,6,FALSE),0)</f>
        <v>2</v>
      </c>
      <c r="H40" s="9">
        <f>IFERROR(VLOOKUP($B40,'[8]11市町別マンション戸数'!A:C,3,FALSE),0)</f>
        <v>0</v>
      </c>
    </row>
    <row r="41" spans="1:8">
      <c r="A41" s="17"/>
      <c r="B41" s="2" t="s">
        <v>3</v>
      </c>
      <c r="C41" s="9">
        <f>IFERROR(VLOOKUP($B41,'[8]11市町別戸数'!$A:$G,7,FALSE),0)</f>
        <v>4</v>
      </c>
      <c r="D41" s="9">
        <f>IFERROR(VLOOKUP($B41,'[8]11市町別戸数'!$A:$G,3,FALSE),0)</f>
        <v>2</v>
      </c>
      <c r="E41" s="9">
        <f>IFERROR(VLOOKUP($B41,'[8]11市町別戸数'!$A:$G,4,FALSE),0)</f>
        <v>0</v>
      </c>
      <c r="F41" s="9">
        <f>IFERROR(VLOOKUP($B41,'[8]11市町別戸数'!$A:$G,5,FALSE),0)</f>
        <v>0</v>
      </c>
      <c r="G41" s="9">
        <f>IFERROR(VLOOKUP($B41,'[8]11市町別戸数'!$A:$G,6,FALSE),0)</f>
        <v>2</v>
      </c>
      <c r="H41" s="9">
        <f>IFERROR(VLOOKUP($B41,'[8]11市町別マンション戸数'!A:C,3,FALSE),0)</f>
        <v>0</v>
      </c>
    </row>
    <row r="42" spans="1:8">
      <c r="A42" s="17"/>
      <c r="B42" s="2" t="s">
        <v>51</v>
      </c>
      <c r="C42" s="9">
        <f>IFERROR(VLOOKUP($B42,'[8]11市町別戸数'!$A:$G,7,FALSE),0)</f>
        <v>7</v>
      </c>
      <c r="D42" s="9">
        <f>IFERROR(VLOOKUP($B42,'[8]11市町別戸数'!$A:$G,3,FALSE),0)</f>
        <v>6</v>
      </c>
      <c r="E42" s="9">
        <f>IFERROR(VLOOKUP($B42,'[8]11市町別戸数'!$A:$G,4,FALSE),0)</f>
        <v>0</v>
      </c>
      <c r="F42" s="9">
        <f>IFERROR(VLOOKUP($B42,'[8]11市町別戸数'!$A:$G,5,FALSE),0)</f>
        <v>0</v>
      </c>
      <c r="G42" s="9">
        <f>IFERROR(VLOOKUP($B42,'[8]11市町別戸数'!$A:$G,6,FALSE),0)</f>
        <v>1</v>
      </c>
      <c r="H42" s="9">
        <f>IFERROR(VLOOKUP($B42,'[8]11市町別マンション戸数'!A:C,3,FALSE),0)</f>
        <v>0</v>
      </c>
    </row>
    <row r="43" spans="1:8">
      <c r="A43" s="17"/>
      <c r="B43" s="2" t="s">
        <v>1</v>
      </c>
      <c r="C43" s="9">
        <f>IFERROR(VLOOKUP($B43,'[8]11市町別戸数'!$A:$G,7,FALSE),0)</f>
        <v>0</v>
      </c>
      <c r="D43" s="9">
        <f>IFERROR(VLOOKUP($B43,'[8]11市町別戸数'!$A:$G,3,FALSE),0)</f>
        <v>0</v>
      </c>
      <c r="E43" s="9">
        <f>IFERROR(VLOOKUP($B43,'[8]11市町別戸数'!$A:$G,4,FALSE),0)</f>
        <v>0</v>
      </c>
      <c r="F43" s="9">
        <f>IFERROR(VLOOKUP($B43,'[8]11市町別戸数'!$A:$G,5,FALSE),0)</f>
        <v>0</v>
      </c>
      <c r="G43" s="9">
        <f>IFERROR(VLOOKUP($B43,'[8]11市町別戸数'!$A:$G,6,FALSE),0)</f>
        <v>0</v>
      </c>
      <c r="H43" s="9">
        <f>IFERROR(VLOOKUP($B43,'[8]11市町別マンション戸数'!A:C,3,FALSE),0)</f>
        <v>0</v>
      </c>
    </row>
    <row r="44" spans="1:8">
      <c r="A44" s="17"/>
      <c r="B44" s="4" t="s">
        <v>63</v>
      </c>
      <c r="C44" s="9">
        <f>IFERROR(VLOOKUP($B44,'[8]11市町別戸数'!$A:$G,7,FALSE),0)</f>
        <v>4</v>
      </c>
      <c r="D44" s="9">
        <f>IFERROR(VLOOKUP($B44,'[8]11市町別戸数'!$A:$G,3,FALSE),0)</f>
        <v>4</v>
      </c>
      <c r="E44" s="9">
        <f>IFERROR(VLOOKUP($B44,'[8]11市町別戸数'!$A:$G,4,FALSE),0)</f>
        <v>0</v>
      </c>
      <c r="F44" s="9">
        <f>IFERROR(VLOOKUP($B44,'[8]11市町別戸数'!$A:$G,5,FALSE),0)</f>
        <v>0</v>
      </c>
      <c r="G44" s="9">
        <f>IFERROR(VLOOKUP($B44,'[8]11市町別戸数'!$A:$G,6,FALSE),0)</f>
        <v>0</v>
      </c>
      <c r="H44" s="9">
        <f>IFERROR(VLOOKUP($B44,'[8]11市町別マンション戸数'!A:C,3,FALSE),0)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1656</v>
      </c>
      <c r="D45" s="9">
        <f t="shared" si="2"/>
        <v>826</v>
      </c>
      <c r="E45" s="9">
        <f t="shared" si="2"/>
        <v>572</v>
      </c>
      <c r="F45" s="9">
        <f t="shared" si="2"/>
        <v>4</v>
      </c>
      <c r="G45" s="9">
        <f t="shared" si="2"/>
        <v>254</v>
      </c>
      <c r="H45" s="9">
        <f t="shared" si="2"/>
        <v>12</v>
      </c>
    </row>
    <row r="46" spans="1:8">
      <c r="A46" s="17"/>
    </row>
  </sheetData>
  <phoneticPr fontId="4" type="Hiragana"/>
  <printOptions horizontalCentered="1"/>
  <pageMargins left="0.7" right="0.7" top="0.75" bottom="0.75" header="0.3" footer="0.3"/>
  <pageSetup paperSize="9" scale="111" fitToWidth="1" fitToHeight="1" orientation="portrait" usePrinterDefaults="1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view="pageBreakPreview" zoomScale="115" zoomScaleSheetLayoutView="115" workbookViewId="0">
      <selection activeCell="M17" sqref="M17"/>
    </sheetView>
  </sheetViews>
  <sheetFormatPr defaultRowHeight="12.9"/>
  <cols>
    <col min="1" max="1" width="3.75" customWidth="1"/>
    <col min="7" max="7" width="12.125" customWidth="1"/>
  </cols>
  <sheetData>
    <row r="2" spans="2:8" ht="17">
      <c r="C2" s="6"/>
      <c r="D2" s="6"/>
      <c r="E2" s="10"/>
      <c r="F2" s="10" t="s">
        <v>22</v>
      </c>
      <c r="G2" s="12">
        <v>45536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2:8">
      <c r="B5" s="2" t="s">
        <v>35</v>
      </c>
      <c r="C5" s="9">
        <f>IFERROR(VLOOKUP($B5,'[35]11市町別戸数'!$A:$G,7,FALSE),0)</f>
        <v>108</v>
      </c>
      <c r="D5" s="9">
        <f>IFERROR(VLOOKUP($B5,'[35]11市町別戸数'!$A:$G,3,FALSE),0)</f>
        <v>54</v>
      </c>
      <c r="E5" s="9">
        <f>IFERROR(VLOOKUP($B5,'[35]11市町別戸数'!$A:$G,4,FALSE),0)</f>
        <v>48</v>
      </c>
      <c r="F5" s="9">
        <f>IFERROR(VLOOKUP($B5,'[35]11市町別戸数'!$A:$G,5,FALSE),0)</f>
        <v>0</v>
      </c>
      <c r="G5" s="9">
        <f>IFERROR(VLOOKUP($B5,'[35]11市町別戸数'!$A:$G,6,FALSE),0)</f>
        <v>6</v>
      </c>
      <c r="H5" s="9">
        <f>IFERROR(VLOOKUP($B5,'[35]11市町別マンション戸数'!A:C,3,FALSE),0)</f>
        <v>0</v>
      </c>
    </row>
    <row r="6" spans="2:8">
      <c r="B6" s="2" t="s">
        <v>12</v>
      </c>
      <c r="C6" s="9">
        <f>IFERROR(VLOOKUP($B6,'[35]11市町別戸数'!$A:$G,7,FALSE),0)</f>
        <v>137</v>
      </c>
      <c r="D6" s="9">
        <f>IFERROR(VLOOKUP($B6,'[35]11市町別戸数'!$A:$G,3,FALSE),0)</f>
        <v>38</v>
      </c>
      <c r="E6" s="9">
        <f>IFERROR(VLOOKUP($B6,'[35]11市町別戸数'!$A:$G,4,FALSE),0)</f>
        <v>87</v>
      </c>
      <c r="F6" s="9">
        <f>IFERROR(VLOOKUP($B6,'[35]11市町別戸数'!$A:$G,5,FALSE),0)</f>
        <v>0</v>
      </c>
      <c r="G6" s="9">
        <f>IFERROR(VLOOKUP($B6,'[35]11市町別戸数'!$A:$G,6,FALSE),0)</f>
        <v>12</v>
      </c>
      <c r="H6" s="9">
        <f>IFERROR(VLOOKUP($B6,'[35]11市町別マンション戸数'!A:C,3,FALSE),0)</f>
        <v>0</v>
      </c>
    </row>
    <row r="7" spans="2:8">
      <c r="B7" s="2" t="s">
        <v>11</v>
      </c>
      <c r="C7" s="9">
        <f>IFERROR(VLOOKUP($B7,'[35]11市町別戸数'!$A:$G,7,FALSE),0)</f>
        <v>112</v>
      </c>
      <c r="D7" s="9">
        <f>IFERROR(VLOOKUP($B7,'[35]11市町別戸数'!$A:$G,3,FALSE),0)</f>
        <v>44</v>
      </c>
      <c r="E7" s="9">
        <f>IFERROR(VLOOKUP($B7,'[35]11市町別戸数'!$A:$G,4,FALSE),0)</f>
        <v>58</v>
      </c>
      <c r="F7" s="9">
        <f>IFERROR(VLOOKUP($B7,'[35]11市町別戸数'!$A:$G,5,FALSE),0)</f>
        <v>0</v>
      </c>
      <c r="G7" s="9">
        <f>IFERROR(VLOOKUP($B7,'[35]11市町別戸数'!$A:$G,6,FALSE),0)</f>
        <v>10</v>
      </c>
      <c r="H7" s="9">
        <f>IFERROR(VLOOKUP($B7,'[35]11市町別マンション戸数'!A:C,3,FALSE),0)</f>
        <v>0</v>
      </c>
    </row>
    <row r="8" spans="2:8">
      <c r="B8" s="2" t="s">
        <v>38</v>
      </c>
      <c r="C8" s="9">
        <f t="shared" ref="C8:H8" si="0">SUM(C5:C7)</f>
        <v>357</v>
      </c>
      <c r="D8" s="9">
        <f t="shared" si="0"/>
        <v>136</v>
      </c>
      <c r="E8" s="9">
        <f t="shared" si="0"/>
        <v>193</v>
      </c>
      <c r="F8" s="9">
        <f t="shared" si="0"/>
        <v>0</v>
      </c>
      <c r="G8" s="9">
        <f t="shared" si="0"/>
        <v>28</v>
      </c>
      <c r="H8" s="9">
        <f t="shared" si="0"/>
        <v>0</v>
      </c>
    </row>
    <row r="9" spans="2:8">
      <c r="B9" s="2" t="s">
        <v>36</v>
      </c>
      <c r="C9" s="9">
        <f>IFERROR(VLOOKUP($B9,'[35]11市町別戸数'!$A:$G,7,FALSE),0)</f>
        <v>232</v>
      </c>
      <c r="D9" s="9">
        <f>IFERROR(VLOOKUP($B9,'[35]11市町別戸数'!$A:$G,3,FALSE),0)</f>
        <v>118</v>
      </c>
      <c r="E9" s="9">
        <f>IFERROR(VLOOKUP($B9,'[35]11市町別戸数'!$A:$G,4,FALSE),0)</f>
        <v>84</v>
      </c>
      <c r="F9" s="9">
        <f>IFERROR(VLOOKUP($B9,'[35]11市町別戸数'!$A:$G,5,FALSE),0)</f>
        <v>0</v>
      </c>
      <c r="G9" s="9">
        <f>IFERROR(VLOOKUP($B9,'[35]11市町別戸数'!$A:$G,6,FALSE),0)</f>
        <v>30</v>
      </c>
      <c r="H9" s="9">
        <f>IFERROR(VLOOKUP($B9,'[35]11市町別マンション戸数'!A:C,3,FALSE),0)</f>
        <v>0</v>
      </c>
    </row>
    <row r="10" spans="2:8">
      <c r="B10" s="2" t="s">
        <v>29</v>
      </c>
      <c r="C10" s="9">
        <f>IFERROR(VLOOKUP($B10,'[35]11市町別戸数'!$A:$G,7,FALSE),0)</f>
        <v>65</v>
      </c>
      <c r="D10" s="9">
        <f>IFERROR(VLOOKUP($B10,'[35]11市町別戸数'!$A:$G,3,FALSE),0)</f>
        <v>43</v>
      </c>
      <c r="E10" s="9">
        <f>IFERROR(VLOOKUP($B10,'[35]11市町別戸数'!$A:$G,4,FALSE),0)</f>
        <v>13</v>
      </c>
      <c r="F10" s="9">
        <f>IFERROR(VLOOKUP($B10,'[35]11市町別戸数'!$A:$G,5,FALSE),0)</f>
        <v>0</v>
      </c>
      <c r="G10" s="9">
        <f>IFERROR(VLOOKUP($B10,'[35]11市町別戸数'!$A:$G,6,FALSE),0)</f>
        <v>9</v>
      </c>
      <c r="H10" s="9">
        <f>IFERROR(VLOOKUP($B10,'[35]11市町別マンション戸数'!A:C,3,FALSE),0)</f>
        <v>0</v>
      </c>
    </row>
    <row r="11" spans="2:8">
      <c r="B11" s="2" t="s">
        <v>68</v>
      </c>
      <c r="C11" s="9">
        <f>IFERROR(VLOOKUP($B11,'[35]11市町別戸数'!$A:$G,7,FALSE),0)</f>
        <v>4</v>
      </c>
      <c r="D11" s="9">
        <f>IFERROR(VLOOKUP($B11,'[35]11市町別戸数'!$A:$G,3,FALSE),0)</f>
        <v>4</v>
      </c>
      <c r="E11" s="9">
        <f>IFERROR(VLOOKUP($B11,'[35]11市町別戸数'!$A:$G,4,FALSE),0)</f>
        <v>0</v>
      </c>
      <c r="F11" s="9">
        <f>IFERROR(VLOOKUP($B11,'[35]11市町別戸数'!$A:$G,5,FALSE),0)</f>
        <v>0</v>
      </c>
      <c r="G11" s="9">
        <f>IFERROR(VLOOKUP($B11,'[35]11市町別戸数'!$A:$G,6,FALSE),0)</f>
        <v>0</v>
      </c>
      <c r="H11" s="9">
        <f>IFERROR(VLOOKUP($B11,'[35]11市町別マンション戸数'!A:C,3,FALSE),0)</f>
        <v>0</v>
      </c>
    </row>
    <row r="12" spans="2:8">
      <c r="B12" s="2" t="s">
        <v>6</v>
      </c>
      <c r="C12" s="9">
        <f t="shared" ref="C12:H12" si="1">SUM(C9:C11)</f>
        <v>301</v>
      </c>
      <c r="D12" s="9">
        <f t="shared" si="1"/>
        <v>165</v>
      </c>
      <c r="E12" s="9">
        <f t="shared" si="1"/>
        <v>97</v>
      </c>
      <c r="F12" s="9">
        <f t="shared" si="1"/>
        <v>0</v>
      </c>
      <c r="G12" s="9">
        <f t="shared" si="1"/>
        <v>39</v>
      </c>
      <c r="H12" s="9">
        <f t="shared" si="1"/>
        <v>0</v>
      </c>
    </row>
    <row r="13" spans="2:8">
      <c r="B13" s="2" t="s">
        <v>9</v>
      </c>
      <c r="C13" s="9">
        <f>IFERROR(VLOOKUP($B13,'[35]11市町別戸数'!$A:$G,7,FALSE),0)</f>
        <v>50</v>
      </c>
      <c r="D13" s="9">
        <f>IFERROR(VLOOKUP($B13,'[35]11市町別戸数'!$A:$G,3,FALSE),0)</f>
        <v>30</v>
      </c>
      <c r="E13" s="9">
        <f>IFERROR(VLOOKUP($B13,'[35]11市町別戸数'!$A:$G,4,FALSE),0)</f>
        <v>8</v>
      </c>
      <c r="F13" s="9">
        <f>IFERROR(VLOOKUP($B13,'[35]11市町別戸数'!$A:$G,5,FALSE),0)</f>
        <v>0</v>
      </c>
      <c r="G13" s="9">
        <f>IFERROR(VLOOKUP($B13,'[35]11市町別戸数'!$A:$G,6,FALSE),0)</f>
        <v>12</v>
      </c>
      <c r="H13" s="9">
        <f>IFERROR(VLOOKUP($B13,'[35]11市町別マンション戸数'!A:C,3,FALSE),0)</f>
        <v>0</v>
      </c>
    </row>
    <row r="14" spans="2:8">
      <c r="B14" s="2" t="s">
        <v>23</v>
      </c>
      <c r="C14" s="9">
        <f>IFERROR(VLOOKUP($B14,'[35]11市町別戸数'!$A:$G,7,FALSE),0)</f>
        <v>4</v>
      </c>
      <c r="D14" s="9">
        <f>IFERROR(VLOOKUP($B14,'[35]11市町別戸数'!$A:$G,3,FALSE),0)</f>
        <v>4</v>
      </c>
      <c r="E14" s="9">
        <f>IFERROR(VLOOKUP($B14,'[35]11市町別戸数'!$A:$G,4,FALSE),0)</f>
        <v>0</v>
      </c>
      <c r="F14" s="9">
        <f>IFERROR(VLOOKUP($B14,'[35]11市町別戸数'!$A:$G,5,FALSE),0)</f>
        <v>0</v>
      </c>
      <c r="G14" s="9">
        <f>IFERROR(VLOOKUP($B14,'[35]11市町別戸数'!$A:$G,6,FALSE),0)</f>
        <v>0</v>
      </c>
      <c r="H14" s="9">
        <f>IFERROR(VLOOKUP($B14,'[35]11市町別マンション戸数'!A:C,3,FALSE),0)</f>
        <v>0</v>
      </c>
    </row>
    <row r="15" spans="2:8">
      <c r="B15" s="2" t="s">
        <v>48</v>
      </c>
      <c r="C15" s="9">
        <f>IFERROR(VLOOKUP($B15,'[35]11市町別戸数'!$A:$G,7,FALSE),0)</f>
        <v>52</v>
      </c>
      <c r="D15" s="9">
        <f>IFERROR(VLOOKUP($B15,'[35]11市町別戸数'!$A:$G,3,FALSE),0)</f>
        <v>25</v>
      </c>
      <c r="E15" s="9">
        <f>IFERROR(VLOOKUP($B15,'[35]11市町別戸数'!$A:$G,4,FALSE),0)</f>
        <v>21</v>
      </c>
      <c r="F15" s="9">
        <f>IFERROR(VLOOKUP($B15,'[35]11市町別戸数'!$A:$G,5,FALSE),0)</f>
        <v>0</v>
      </c>
      <c r="G15" s="9">
        <f>IFERROR(VLOOKUP($B15,'[35]11市町別戸数'!$A:$G,6,FALSE),0)</f>
        <v>6</v>
      </c>
      <c r="H15" s="9">
        <f>IFERROR(VLOOKUP($B15,'[35]11市町別マンション戸数'!A:C,3,FALSE),0)</f>
        <v>0</v>
      </c>
    </row>
    <row r="16" spans="2:8">
      <c r="B16" s="2" t="s">
        <v>52</v>
      </c>
      <c r="C16" s="9">
        <f>IFERROR(VLOOKUP($B16,'[35]11市町別戸数'!$A:$G,7,FALSE),0)</f>
        <v>34</v>
      </c>
      <c r="D16" s="9">
        <f>IFERROR(VLOOKUP($B16,'[35]11市町別戸数'!$A:$G,3,FALSE),0)</f>
        <v>29</v>
      </c>
      <c r="E16" s="9">
        <f>IFERROR(VLOOKUP($B16,'[35]11市町別戸数'!$A:$G,4,FALSE),0)</f>
        <v>0</v>
      </c>
      <c r="F16" s="9">
        <f>IFERROR(VLOOKUP($B16,'[35]11市町別戸数'!$A:$G,5,FALSE),0)</f>
        <v>1</v>
      </c>
      <c r="G16" s="9">
        <f>IFERROR(VLOOKUP($B16,'[35]11市町別戸数'!$A:$G,6,FALSE),0)</f>
        <v>4</v>
      </c>
      <c r="H16" s="9">
        <f>IFERROR(VLOOKUP($B16,'[35]11市町別マンション戸数'!A:C,3,FALSE),0)</f>
        <v>0</v>
      </c>
    </row>
    <row r="17" spans="2:8">
      <c r="B17" s="2" t="s">
        <v>56</v>
      </c>
      <c r="C17" s="9">
        <f>IFERROR(VLOOKUP($B17,'[35]11市町別戸数'!$A:$G,7,FALSE),0)</f>
        <v>15</v>
      </c>
      <c r="D17" s="9">
        <f>IFERROR(VLOOKUP($B17,'[35]11市町別戸数'!$A:$G,3,FALSE),0)</f>
        <v>15</v>
      </c>
      <c r="E17" s="9">
        <f>IFERROR(VLOOKUP($B17,'[35]11市町別戸数'!$A:$G,4,FALSE),0)</f>
        <v>0</v>
      </c>
      <c r="F17" s="9">
        <f>IFERROR(VLOOKUP($B17,'[35]11市町別戸数'!$A:$G,5,FALSE),0)</f>
        <v>0</v>
      </c>
      <c r="G17" s="9">
        <f>IFERROR(VLOOKUP($B17,'[35]11市町別戸数'!$A:$G,6,FALSE),0)</f>
        <v>0</v>
      </c>
      <c r="H17" s="9">
        <f>IFERROR(VLOOKUP($B17,'[35]11市町別マンション戸数'!A:C,3,FALSE),0)</f>
        <v>0</v>
      </c>
    </row>
    <row r="18" spans="2:8">
      <c r="B18" s="2" t="s">
        <v>58</v>
      </c>
      <c r="C18" s="9">
        <f>IFERROR(VLOOKUP($B18,'[35]11市町別戸数'!$A:$G,7,FALSE),0)</f>
        <v>32</v>
      </c>
      <c r="D18" s="9">
        <f>IFERROR(VLOOKUP($B18,'[35]11市町別戸数'!$A:$G,3,FALSE),0)</f>
        <v>18</v>
      </c>
      <c r="E18" s="9">
        <f>IFERROR(VLOOKUP($B18,'[35]11市町別戸数'!$A:$G,4,FALSE),0)</f>
        <v>6</v>
      </c>
      <c r="F18" s="9">
        <f>IFERROR(VLOOKUP($B18,'[35]11市町別戸数'!$A:$G,5,FALSE),0)</f>
        <v>0</v>
      </c>
      <c r="G18" s="9">
        <f>IFERROR(VLOOKUP($B18,'[35]11市町別戸数'!$A:$G,6,FALSE),0)</f>
        <v>8</v>
      </c>
      <c r="H18" s="9">
        <f>IFERROR(VLOOKUP($B18,'[35]11市町別マンション戸数'!A:C,3,FALSE),0)</f>
        <v>0</v>
      </c>
    </row>
    <row r="19" spans="2:8">
      <c r="B19" s="2" t="s">
        <v>13</v>
      </c>
      <c r="C19" s="9">
        <f>IFERROR(VLOOKUP($B19,'[35]11市町別戸数'!$A:$G,7,FALSE),0)</f>
        <v>57</v>
      </c>
      <c r="D19" s="9">
        <f>IFERROR(VLOOKUP($B19,'[35]11市町別戸数'!$A:$G,3,FALSE),0)</f>
        <v>41</v>
      </c>
      <c r="E19" s="9">
        <f>IFERROR(VLOOKUP($B19,'[35]11市町別戸数'!$A:$G,4,FALSE),0)</f>
        <v>0</v>
      </c>
      <c r="F19" s="9">
        <f>IFERROR(VLOOKUP($B19,'[35]11市町別戸数'!$A:$G,5,FALSE),0)</f>
        <v>6</v>
      </c>
      <c r="G19" s="9">
        <f>IFERROR(VLOOKUP($B19,'[35]11市町別戸数'!$A:$G,6,FALSE),0)</f>
        <v>10</v>
      </c>
      <c r="H19" s="9">
        <f>IFERROR(VLOOKUP($B19,'[35]11市町別マンション戸数'!A:C,3,FALSE),0)</f>
        <v>0</v>
      </c>
    </row>
    <row r="20" spans="2:8">
      <c r="B20" s="2" t="s">
        <v>47</v>
      </c>
      <c r="C20" s="9">
        <f>IFERROR(VLOOKUP($B20,'[35]11市町別戸数'!$A:$G,7,FALSE),0)</f>
        <v>36</v>
      </c>
      <c r="D20" s="9">
        <f>IFERROR(VLOOKUP($B20,'[35]11市町別戸数'!$A:$G,3,FALSE),0)</f>
        <v>31</v>
      </c>
      <c r="E20" s="9">
        <f>IFERROR(VLOOKUP($B20,'[35]11市町別戸数'!$A:$G,4,FALSE),0)</f>
        <v>0</v>
      </c>
      <c r="F20" s="9">
        <f>IFERROR(VLOOKUP($B20,'[35]11市町別戸数'!$A:$G,5,FALSE),0)</f>
        <v>0</v>
      </c>
      <c r="G20" s="9">
        <f>IFERROR(VLOOKUP($B20,'[35]11市町別戸数'!$A:$G,6,FALSE),0)</f>
        <v>5</v>
      </c>
      <c r="H20" s="9">
        <f>IFERROR(VLOOKUP($B20,'[35]11市町別マンション戸数'!A:C,3,FALSE),0)</f>
        <v>0</v>
      </c>
    </row>
    <row r="21" spans="2:8">
      <c r="B21" s="2" t="s">
        <v>28</v>
      </c>
      <c r="C21" s="9">
        <f>IFERROR(VLOOKUP($B21,'[35]11市町別戸数'!$A:$G,7,FALSE),0)</f>
        <v>70</v>
      </c>
      <c r="D21" s="9">
        <f>IFERROR(VLOOKUP($B21,'[35]11市町別戸数'!$A:$G,3,FALSE),0)</f>
        <v>26</v>
      </c>
      <c r="E21" s="9">
        <f>IFERROR(VLOOKUP($B21,'[35]11市町別戸数'!$A:$G,4,FALSE),0)</f>
        <v>26</v>
      </c>
      <c r="F21" s="9">
        <f>IFERROR(VLOOKUP($B21,'[35]11市町別戸数'!$A:$G,5,FALSE),0)</f>
        <v>0</v>
      </c>
      <c r="G21" s="9">
        <f>IFERROR(VLOOKUP($B21,'[35]11市町別戸数'!$A:$G,6,FALSE),0)</f>
        <v>18</v>
      </c>
      <c r="H21" s="9">
        <f>IFERROR(VLOOKUP($B21,'[35]11市町別マンション戸数'!A:C,3,FALSE),0)</f>
        <v>0</v>
      </c>
    </row>
    <row r="22" spans="2:8">
      <c r="B22" s="2" t="s">
        <v>2</v>
      </c>
      <c r="C22" s="9">
        <f>IFERROR(VLOOKUP($B22,'[35]11市町別戸数'!$A:$G,7,FALSE),0)</f>
        <v>50</v>
      </c>
      <c r="D22" s="9">
        <f>IFERROR(VLOOKUP($B22,'[35]11市町別戸数'!$A:$G,3,FALSE),0)</f>
        <v>38</v>
      </c>
      <c r="E22" s="9">
        <f>IFERROR(VLOOKUP($B22,'[35]11市町別戸数'!$A:$G,4,FALSE),0)</f>
        <v>6</v>
      </c>
      <c r="F22" s="9">
        <f>IFERROR(VLOOKUP($B22,'[35]11市町別戸数'!$A:$G,5,FALSE),0)</f>
        <v>0</v>
      </c>
      <c r="G22" s="9">
        <f>IFERROR(VLOOKUP($B22,'[35]11市町別戸数'!$A:$G,6,FALSE),0)</f>
        <v>6</v>
      </c>
      <c r="H22" s="9">
        <f>IFERROR(VLOOKUP($B22,'[35]11市町別マンション戸数'!A:C,3,FALSE),0)</f>
        <v>0</v>
      </c>
    </row>
    <row r="23" spans="2:8">
      <c r="B23" s="2" t="s">
        <v>49</v>
      </c>
      <c r="C23" s="9">
        <f>IFERROR(VLOOKUP($B23,'[35]11市町別戸数'!$A:$G,7,FALSE),0)</f>
        <v>46</v>
      </c>
      <c r="D23" s="9">
        <f>IFERROR(VLOOKUP($B23,'[35]11市町別戸数'!$A:$G,3,FALSE),0)</f>
        <v>30</v>
      </c>
      <c r="E23" s="9">
        <f>IFERROR(VLOOKUP($B23,'[35]11市町別戸数'!$A:$G,4,FALSE),0)</f>
        <v>14</v>
      </c>
      <c r="F23" s="9">
        <f>IFERROR(VLOOKUP($B23,'[35]11市町別戸数'!$A:$G,5,FALSE),0)</f>
        <v>0</v>
      </c>
      <c r="G23" s="9">
        <f>IFERROR(VLOOKUP($B23,'[35]11市町別戸数'!$A:$G,6,FALSE),0)</f>
        <v>2</v>
      </c>
      <c r="H23" s="9">
        <f>IFERROR(VLOOKUP($B23,'[35]11市町別マンション戸数'!A:C,3,FALSE),0)</f>
        <v>0</v>
      </c>
    </row>
    <row r="24" spans="2:8">
      <c r="B24" s="2" t="s">
        <v>59</v>
      </c>
      <c r="C24" s="9">
        <f>IFERROR(VLOOKUP($B24,'[35]11市町別戸数'!$A:$G,7,FALSE),0)</f>
        <v>57</v>
      </c>
      <c r="D24" s="9">
        <f>IFERROR(VLOOKUP($B24,'[35]11市町別戸数'!$A:$G,3,FALSE),0)</f>
        <v>22</v>
      </c>
      <c r="E24" s="9">
        <f>IFERROR(VLOOKUP($B24,'[35]11市町別戸数'!$A:$G,4,FALSE),0)</f>
        <v>32</v>
      </c>
      <c r="F24" s="9">
        <f>IFERROR(VLOOKUP($B24,'[35]11市町別戸数'!$A:$G,5,FALSE),0)</f>
        <v>0</v>
      </c>
      <c r="G24" s="9">
        <f>IFERROR(VLOOKUP($B24,'[35]11市町別戸数'!$A:$G,6,FALSE),0)</f>
        <v>3</v>
      </c>
      <c r="H24" s="9">
        <f>IFERROR(VLOOKUP($B24,'[35]11市町別マンション戸数'!A:C,3,FALSE),0)</f>
        <v>0</v>
      </c>
    </row>
    <row r="25" spans="2:8">
      <c r="B25" s="2" t="s">
        <v>24</v>
      </c>
      <c r="C25" s="9">
        <f>IFERROR(VLOOKUP($B25,'[35]11市町別戸数'!$A:$G,7,FALSE),0)</f>
        <v>26</v>
      </c>
      <c r="D25" s="9">
        <f>IFERROR(VLOOKUP($B25,'[35]11市町別戸数'!$A:$G,3,FALSE),0)</f>
        <v>13</v>
      </c>
      <c r="E25" s="9">
        <f>IFERROR(VLOOKUP($B25,'[35]11市町別戸数'!$A:$G,4,FALSE),0)</f>
        <v>10</v>
      </c>
      <c r="F25" s="9">
        <f>IFERROR(VLOOKUP($B25,'[35]11市町別戸数'!$A:$G,5,FALSE),0)</f>
        <v>0</v>
      </c>
      <c r="G25" s="9">
        <f>IFERROR(VLOOKUP($B25,'[35]11市町別戸数'!$A:$G,6,FALSE),0)</f>
        <v>3</v>
      </c>
      <c r="H25" s="9">
        <f>IFERROR(VLOOKUP($B25,'[35]11市町別マンション戸数'!A:C,3,FALSE),0)</f>
        <v>0</v>
      </c>
    </row>
    <row r="26" spans="2:8">
      <c r="B26" s="2" t="s">
        <v>53</v>
      </c>
      <c r="C26" s="9">
        <f>IFERROR(VLOOKUP($B26,'[35]11市町別戸数'!$A:$G,7,FALSE),0)</f>
        <v>5</v>
      </c>
      <c r="D26" s="9">
        <f>IFERROR(VLOOKUP($B26,'[35]11市町別戸数'!$A:$G,3,FALSE),0)</f>
        <v>5</v>
      </c>
      <c r="E26" s="9">
        <f>IFERROR(VLOOKUP($B26,'[35]11市町別戸数'!$A:$G,4,FALSE),0)</f>
        <v>0</v>
      </c>
      <c r="F26" s="9">
        <f>IFERROR(VLOOKUP($B26,'[35]11市町別戸数'!$A:$G,5,FALSE),0)</f>
        <v>0</v>
      </c>
      <c r="G26" s="9">
        <f>IFERROR(VLOOKUP($B26,'[35]11市町別戸数'!$A:$G,6,FALSE),0)</f>
        <v>0</v>
      </c>
      <c r="H26" s="9">
        <f>IFERROR(VLOOKUP($B26,'[35]11市町別マンション戸数'!A:C,3,FALSE),0)</f>
        <v>0</v>
      </c>
    </row>
    <row r="27" spans="2:8">
      <c r="B27" s="2" t="s">
        <v>40</v>
      </c>
      <c r="C27" s="9">
        <f>IFERROR(VLOOKUP($B27,'[35]11市町別戸数'!$A:$G,7,FALSE),0)</f>
        <v>14</v>
      </c>
      <c r="D27" s="9">
        <f>IFERROR(VLOOKUP($B27,'[35]11市町別戸数'!$A:$G,3,FALSE),0)</f>
        <v>14</v>
      </c>
      <c r="E27" s="9">
        <f>IFERROR(VLOOKUP($B27,'[35]11市町別戸数'!$A:$G,4,FALSE),0)</f>
        <v>0</v>
      </c>
      <c r="F27" s="9">
        <f>IFERROR(VLOOKUP($B27,'[35]11市町別戸数'!$A:$G,5,FALSE),0)</f>
        <v>0</v>
      </c>
      <c r="G27" s="9">
        <f>IFERROR(VLOOKUP($B27,'[35]11市町別戸数'!$A:$G,6,FALSE),0)</f>
        <v>0</v>
      </c>
      <c r="H27" s="9">
        <f>IFERROR(VLOOKUP($B27,'[35]11市町別マンション戸数'!A:C,3,FALSE),0)</f>
        <v>0</v>
      </c>
    </row>
    <row r="28" spans="2:8">
      <c r="B28" s="2" t="s">
        <v>0</v>
      </c>
      <c r="C28" s="9">
        <f>IFERROR(VLOOKUP($B28,'[35]11市町別戸数'!$A:$G,7,FALSE),0)</f>
        <v>25</v>
      </c>
      <c r="D28" s="9">
        <f>IFERROR(VLOOKUP($B28,'[35]11市町別戸数'!$A:$G,3,FALSE),0)</f>
        <v>9</v>
      </c>
      <c r="E28" s="9">
        <f>IFERROR(VLOOKUP($B28,'[35]11市町別戸数'!$A:$G,4,FALSE),0)</f>
        <v>12</v>
      </c>
      <c r="F28" s="9">
        <f>IFERROR(VLOOKUP($B28,'[35]11市町別戸数'!$A:$G,5,FALSE),0)</f>
        <v>0</v>
      </c>
      <c r="G28" s="9">
        <f>IFERROR(VLOOKUP($B28,'[35]11市町別戸数'!$A:$G,6,FALSE),0)</f>
        <v>4</v>
      </c>
      <c r="H28" s="9">
        <f>IFERROR(VLOOKUP($B28,'[35]11市町別マンション戸数'!A:C,3,FALSE),0)</f>
        <v>0</v>
      </c>
    </row>
    <row r="29" spans="2:8">
      <c r="B29" s="2" t="s">
        <v>55</v>
      </c>
      <c r="C29" s="9">
        <f>IFERROR(VLOOKUP($B29,'[35]11市町別戸数'!$A:$G,7,FALSE),0)</f>
        <v>9</v>
      </c>
      <c r="D29" s="9">
        <f>IFERROR(VLOOKUP($B29,'[35]11市町別戸数'!$A:$G,3,FALSE),0)</f>
        <v>7</v>
      </c>
      <c r="E29" s="9">
        <f>IFERROR(VLOOKUP($B29,'[35]11市町別戸数'!$A:$G,4,FALSE),0)</f>
        <v>0</v>
      </c>
      <c r="F29" s="9">
        <f>IFERROR(VLOOKUP($B29,'[35]11市町別戸数'!$A:$G,5,FALSE),0)</f>
        <v>0</v>
      </c>
      <c r="G29" s="9">
        <f>IFERROR(VLOOKUP($B29,'[35]11市町別戸数'!$A:$G,6,FALSE),0)</f>
        <v>2</v>
      </c>
      <c r="H29" s="9">
        <f>IFERROR(VLOOKUP($B29,'[35]11市町別マンション戸数'!A:C,3,FALSE),0)</f>
        <v>0</v>
      </c>
    </row>
    <row r="30" spans="2:8">
      <c r="B30" s="2" t="s">
        <v>32</v>
      </c>
      <c r="C30" s="9">
        <f>IFERROR(VLOOKUP($B30,'[35]11市町別戸数'!$A:$G,7,FALSE),0)</f>
        <v>3</v>
      </c>
      <c r="D30" s="9">
        <f>IFERROR(VLOOKUP($B30,'[35]11市町別戸数'!$A:$G,3,FALSE),0)</f>
        <v>3</v>
      </c>
      <c r="E30" s="9">
        <f>IFERROR(VLOOKUP($B30,'[35]11市町別戸数'!$A:$G,4,FALSE),0)</f>
        <v>0</v>
      </c>
      <c r="F30" s="9">
        <f>IFERROR(VLOOKUP($B30,'[35]11市町別戸数'!$A:$G,5,FALSE),0)</f>
        <v>0</v>
      </c>
      <c r="G30" s="9">
        <f>IFERROR(VLOOKUP($B30,'[35]11市町別戸数'!$A:$G,6,FALSE),0)</f>
        <v>0</v>
      </c>
      <c r="H30" s="9">
        <f>IFERROR(VLOOKUP($B30,'[35]11市町別マンション戸数'!A:C,3,FALSE),0)</f>
        <v>0</v>
      </c>
    </row>
    <row r="31" spans="2:8">
      <c r="B31" s="2" t="s">
        <v>25</v>
      </c>
      <c r="C31" s="9">
        <f>IFERROR(VLOOKUP($B31,'[35]11市町別戸数'!$A:$G,7,FALSE),0)</f>
        <v>18</v>
      </c>
      <c r="D31" s="9">
        <f>IFERROR(VLOOKUP($B31,'[35]11市町別戸数'!$A:$G,3,FALSE),0)</f>
        <v>10</v>
      </c>
      <c r="E31" s="9">
        <f>IFERROR(VLOOKUP($B31,'[35]11市町別戸数'!$A:$G,4,FALSE),0)</f>
        <v>8</v>
      </c>
      <c r="F31" s="9">
        <f>IFERROR(VLOOKUP($B31,'[35]11市町別戸数'!$A:$G,5,FALSE),0)</f>
        <v>0</v>
      </c>
      <c r="G31" s="9">
        <f>IFERROR(VLOOKUP($B31,'[35]11市町別戸数'!$A:$G,6,FALSE),0)</f>
        <v>0</v>
      </c>
      <c r="H31" s="9">
        <f>IFERROR(VLOOKUP($B31,'[35]11市町別マンション戸数'!A:C,3,FALSE),0)</f>
        <v>0</v>
      </c>
    </row>
    <row r="32" spans="2:8">
      <c r="B32" s="2" t="s">
        <v>18</v>
      </c>
      <c r="C32" s="9">
        <f>IFERROR(VLOOKUP($B32,'[35]11市町別戸数'!$A:$G,7,FALSE),0)</f>
        <v>14</v>
      </c>
      <c r="D32" s="9">
        <f>IFERROR(VLOOKUP($B32,'[35]11市町別戸数'!$A:$G,3,FALSE),0)</f>
        <v>10</v>
      </c>
      <c r="E32" s="9">
        <f>IFERROR(VLOOKUP($B32,'[35]11市町別戸数'!$A:$G,4,FALSE),0)</f>
        <v>0</v>
      </c>
      <c r="F32" s="9">
        <f>IFERROR(VLOOKUP($B32,'[35]11市町別戸数'!$A:$G,5,FALSE),0)</f>
        <v>0</v>
      </c>
      <c r="G32" s="9">
        <f>IFERROR(VLOOKUP($B32,'[35]11市町別戸数'!$A:$G,6,FALSE),0)</f>
        <v>4</v>
      </c>
      <c r="H32" s="9">
        <f>IFERROR(VLOOKUP($B32,'[35]11市町別マンション戸数'!A:C,3,FALSE),0)</f>
        <v>0</v>
      </c>
    </row>
    <row r="33" spans="2:8">
      <c r="B33" s="2" t="s">
        <v>27</v>
      </c>
      <c r="C33" s="9">
        <f>IFERROR(VLOOKUP($B33,'[35]11市町別戸数'!$A:$G,7,FALSE),0)</f>
        <v>11</v>
      </c>
      <c r="D33" s="9">
        <f>IFERROR(VLOOKUP($B33,'[35]11市町別戸数'!$A:$G,3,FALSE),0)</f>
        <v>8</v>
      </c>
      <c r="E33" s="9">
        <f>IFERROR(VLOOKUP($B33,'[35]11市町別戸数'!$A:$G,4,FALSE),0)</f>
        <v>0</v>
      </c>
      <c r="F33" s="9">
        <f>IFERROR(VLOOKUP($B33,'[35]11市町別戸数'!$A:$G,5,FALSE),0)</f>
        <v>0</v>
      </c>
      <c r="G33" s="9">
        <f>IFERROR(VLOOKUP($B33,'[35]11市町別戸数'!$A:$G,6,FALSE),0)</f>
        <v>3</v>
      </c>
      <c r="H33" s="9">
        <f>IFERROR(VLOOKUP($B33,'[35]11市町別マンション戸数'!A:C,3,FALSE),0)</f>
        <v>0</v>
      </c>
    </row>
    <row r="34" spans="2:8">
      <c r="B34" s="2" t="s">
        <v>16</v>
      </c>
      <c r="C34" s="9">
        <f>IFERROR(VLOOKUP($B34,'[35]11市町別戸数'!$A:$G,7,FALSE),0)</f>
        <v>0</v>
      </c>
      <c r="D34" s="9">
        <f>IFERROR(VLOOKUP($B34,'[35]11市町別戸数'!$A:$G,3,FALSE),0)</f>
        <v>0</v>
      </c>
      <c r="E34" s="9">
        <f>IFERROR(VLOOKUP($B34,'[35]11市町別戸数'!$A:$G,4,FALSE),0)</f>
        <v>0</v>
      </c>
      <c r="F34" s="9">
        <f>IFERROR(VLOOKUP($B34,'[35]11市町別戸数'!$A:$G,5,FALSE),0)</f>
        <v>0</v>
      </c>
      <c r="G34" s="9">
        <f>IFERROR(VLOOKUP($B34,'[35]11市町別戸数'!$A:$G,6,FALSE),0)</f>
        <v>0</v>
      </c>
      <c r="H34" s="9">
        <f>IFERROR(VLOOKUP($B34,'[35]11市町別マンション戸数'!A:C,3,FALSE),0)</f>
        <v>0</v>
      </c>
    </row>
    <row r="35" spans="2:8">
      <c r="B35" s="3" t="s">
        <v>64</v>
      </c>
      <c r="C35" s="9">
        <f>IFERROR(VLOOKUP($B35,'[35]11市町別戸数'!$A:$G,7,FALSE),0)</f>
        <v>2</v>
      </c>
      <c r="D35" s="9">
        <f>IFERROR(VLOOKUP($B35,'[35]11市町別戸数'!$A:$G,3,FALSE),0)</f>
        <v>2</v>
      </c>
      <c r="E35" s="9">
        <f>IFERROR(VLOOKUP($B35,'[35]11市町別戸数'!$A:$G,4,FALSE),0)</f>
        <v>0</v>
      </c>
      <c r="F35" s="9">
        <f>IFERROR(VLOOKUP($B35,'[35]11市町別戸数'!$A:$G,5,FALSE),0)</f>
        <v>0</v>
      </c>
      <c r="G35" s="9">
        <f>IFERROR(VLOOKUP($B35,'[35]11市町別戸数'!$A:$G,6,FALSE),0)</f>
        <v>0</v>
      </c>
      <c r="H35" s="9">
        <f>IFERROR(VLOOKUP($B35,'[35]11市町別マンション戸数'!A:C,3,FALSE),0)</f>
        <v>0</v>
      </c>
    </row>
    <row r="36" spans="2:8">
      <c r="B36" s="2" t="s">
        <v>62</v>
      </c>
      <c r="C36" s="9">
        <f>IFERROR(VLOOKUP($B36,'[35]11市町別戸数'!$A:$G,7,FALSE),0)</f>
        <v>1</v>
      </c>
      <c r="D36" s="9">
        <f>IFERROR(VLOOKUP($B36,'[35]11市町別戸数'!$A:$G,3,FALSE),0)</f>
        <v>1</v>
      </c>
      <c r="E36" s="9">
        <f>IFERROR(VLOOKUP($B36,'[35]11市町別戸数'!$A:$G,4,FALSE),0)</f>
        <v>0</v>
      </c>
      <c r="F36" s="9">
        <f>IFERROR(VLOOKUP($B36,'[35]11市町別戸数'!$A:$G,5,FALSE),0)</f>
        <v>0</v>
      </c>
      <c r="G36" s="9">
        <f>IFERROR(VLOOKUP($B36,'[35]11市町別戸数'!$A:$G,6,FALSE),0)</f>
        <v>0</v>
      </c>
      <c r="H36" s="9">
        <f>IFERROR(VLOOKUP($B36,'[35]11市町別マンション戸数'!A:C,3,FALSE),0)</f>
        <v>0</v>
      </c>
    </row>
    <row r="37" spans="2:8">
      <c r="B37" s="2" t="s">
        <v>14</v>
      </c>
      <c r="C37" s="9">
        <f>IFERROR(VLOOKUP($B37,'[35]11市町別戸数'!$A:$G,7,FALSE),0)</f>
        <v>0</v>
      </c>
      <c r="D37" s="9">
        <f>IFERROR(VLOOKUP($B37,'[35]11市町別戸数'!$A:$G,3,FALSE),0)</f>
        <v>0</v>
      </c>
      <c r="E37" s="9">
        <f>IFERROR(VLOOKUP($B37,'[35]11市町別戸数'!$A:$G,4,FALSE),0)</f>
        <v>0</v>
      </c>
      <c r="F37" s="9">
        <f>IFERROR(VLOOKUP($B37,'[35]11市町別戸数'!$A:$G,5,FALSE),0)</f>
        <v>0</v>
      </c>
      <c r="G37" s="9">
        <f>IFERROR(VLOOKUP($B37,'[35]11市町別戸数'!$A:$G,6,FALSE),0)</f>
        <v>0</v>
      </c>
      <c r="H37" s="9">
        <f>IFERROR(VLOOKUP($B37,'[35]11市町別マンション戸数'!A:C,3,FALSE),0)</f>
        <v>0</v>
      </c>
    </row>
    <row r="38" spans="2:8">
      <c r="B38" s="3" t="s">
        <v>33</v>
      </c>
      <c r="C38" s="9">
        <f>IFERROR(VLOOKUP($B38,'[35]11市町別戸数'!$A:$G,7,FALSE),0)</f>
        <v>0</v>
      </c>
      <c r="D38" s="9">
        <f>IFERROR(VLOOKUP($B38,'[35]11市町別戸数'!$A:$G,3,FALSE),0)</f>
        <v>0</v>
      </c>
      <c r="E38" s="9">
        <f>IFERROR(VLOOKUP($B38,'[35]11市町別戸数'!$A:$G,4,FALSE),0)</f>
        <v>0</v>
      </c>
      <c r="F38" s="9">
        <f>IFERROR(VLOOKUP($B38,'[35]11市町別戸数'!$A:$G,5,FALSE),0)</f>
        <v>0</v>
      </c>
      <c r="G38" s="9">
        <f>IFERROR(VLOOKUP($B38,'[35]11市町別戸数'!$A:$G,6,FALSE),0)</f>
        <v>0</v>
      </c>
      <c r="H38" s="9">
        <f>IFERROR(VLOOKUP($B38,'[35]11市町別マンション戸数'!A:C,3,FALSE),0)</f>
        <v>0</v>
      </c>
    </row>
    <row r="39" spans="2:8">
      <c r="B39" s="2" t="s">
        <v>26</v>
      </c>
      <c r="C39" s="9">
        <f>IFERROR(VLOOKUP($B39,'[35]11市町別戸数'!$A:$G,7,FALSE),0)</f>
        <v>10</v>
      </c>
      <c r="D39" s="9">
        <f>IFERROR(VLOOKUP($B39,'[35]11市町別戸数'!$A:$G,3,FALSE),0)</f>
        <v>8</v>
      </c>
      <c r="E39" s="9">
        <f>IFERROR(VLOOKUP($B39,'[35]11市町別戸数'!$A:$G,4,FALSE),0)</f>
        <v>0</v>
      </c>
      <c r="F39" s="9">
        <f>IFERROR(VLOOKUP($B39,'[35]11市町別戸数'!$A:$G,5,FALSE),0)</f>
        <v>0</v>
      </c>
      <c r="G39" s="9">
        <f>IFERROR(VLOOKUP($B39,'[35]11市町別戸数'!$A:$G,6,FALSE),0)</f>
        <v>2</v>
      </c>
      <c r="H39" s="9">
        <f>IFERROR(VLOOKUP($B39,'[35]11市町別マンション戸数'!A:C,3,FALSE),0)</f>
        <v>0</v>
      </c>
    </row>
    <row r="40" spans="2:8">
      <c r="B40" s="2" t="s">
        <v>54</v>
      </c>
      <c r="C40" s="9">
        <f>IFERROR(VLOOKUP($B40,'[35]11市町別戸数'!$A:$G,7,FALSE),0)</f>
        <v>15</v>
      </c>
      <c r="D40" s="9">
        <f>IFERROR(VLOOKUP($B40,'[35]11市町別戸数'!$A:$G,3,FALSE),0)</f>
        <v>9</v>
      </c>
      <c r="E40" s="9">
        <f>IFERROR(VLOOKUP($B40,'[35]11市町別戸数'!$A:$G,4,FALSE),0)</f>
        <v>0</v>
      </c>
      <c r="F40" s="9">
        <f>IFERROR(VLOOKUP($B40,'[35]11市町別戸数'!$A:$G,5,FALSE),0)</f>
        <v>0</v>
      </c>
      <c r="G40" s="9">
        <f>IFERROR(VLOOKUP($B40,'[35]11市町別戸数'!$A:$G,6,FALSE),0)</f>
        <v>6</v>
      </c>
      <c r="H40" s="9">
        <f>IFERROR(VLOOKUP($B40,'[35]11市町別マンション戸数'!A:C,3,FALSE),0)</f>
        <v>0</v>
      </c>
    </row>
    <row r="41" spans="2:8">
      <c r="B41" s="2" t="s">
        <v>15</v>
      </c>
      <c r="C41" s="9">
        <f>IFERROR(VLOOKUP($B41,'[35]11市町別戸数'!$A:$G,7,FALSE),0)</f>
        <v>20</v>
      </c>
      <c r="D41" s="9">
        <f>IFERROR(VLOOKUP($B41,'[35]11市町別戸数'!$A:$G,3,FALSE),0)</f>
        <v>8</v>
      </c>
      <c r="E41" s="9">
        <f>IFERROR(VLOOKUP($B41,'[35]11市町別戸数'!$A:$G,4,FALSE),0)</f>
        <v>12</v>
      </c>
      <c r="F41" s="9">
        <f>IFERROR(VLOOKUP($B41,'[35]11市町別戸数'!$A:$G,5,FALSE),0)</f>
        <v>0</v>
      </c>
      <c r="G41" s="9">
        <f>IFERROR(VLOOKUP($B41,'[35]11市町別戸数'!$A:$G,6,FALSE),0)</f>
        <v>0</v>
      </c>
      <c r="H41" s="9">
        <f>IFERROR(VLOOKUP($B41,'[35]11市町別マンション戸数'!A:C,3,FALSE),0)</f>
        <v>0</v>
      </c>
    </row>
    <row r="42" spans="2:8">
      <c r="B42" s="2" t="s">
        <v>3</v>
      </c>
      <c r="C42" s="9">
        <f>IFERROR(VLOOKUP($B42,'[35]11市町別戸数'!$A:$G,7,FALSE),0)</f>
        <v>13</v>
      </c>
      <c r="D42" s="9">
        <f>IFERROR(VLOOKUP($B42,'[35]11市町別戸数'!$A:$G,3,FALSE),0)</f>
        <v>4</v>
      </c>
      <c r="E42" s="9">
        <f>IFERROR(VLOOKUP($B42,'[35]11市町別戸数'!$A:$G,4,FALSE),0)</f>
        <v>9</v>
      </c>
      <c r="F42" s="9">
        <f>IFERROR(VLOOKUP($B42,'[35]11市町別戸数'!$A:$G,5,FALSE),0)</f>
        <v>0</v>
      </c>
      <c r="G42" s="9">
        <f>IFERROR(VLOOKUP($B42,'[35]11市町別戸数'!$A:$G,6,FALSE),0)</f>
        <v>0</v>
      </c>
      <c r="H42" s="9">
        <f>IFERROR(VLOOKUP($B42,'[35]11市町別マンション戸数'!A:C,3,FALSE),0)</f>
        <v>0</v>
      </c>
    </row>
    <row r="43" spans="2:8">
      <c r="B43" s="2" t="s">
        <v>51</v>
      </c>
      <c r="C43" s="9">
        <f>IFERROR(VLOOKUP($B43,'[35]11市町別戸数'!$A:$G,7,FALSE),0)</f>
        <v>9</v>
      </c>
      <c r="D43" s="9">
        <f>IFERROR(VLOOKUP($B43,'[35]11市町別戸数'!$A:$G,3,FALSE),0)</f>
        <v>9</v>
      </c>
      <c r="E43" s="9">
        <f>IFERROR(VLOOKUP($B43,'[35]11市町別戸数'!$A:$G,4,FALSE),0)</f>
        <v>0</v>
      </c>
      <c r="F43" s="9">
        <f>IFERROR(VLOOKUP($B43,'[35]11市町別戸数'!$A:$G,5,FALSE),0)</f>
        <v>0</v>
      </c>
      <c r="G43" s="9">
        <f>IFERROR(VLOOKUP($B43,'[35]11市町別戸数'!$A:$G,6,FALSE),0)</f>
        <v>0</v>
      </c>
      <c r="H43" s="9">
        <f>IFERROR(VLOOKUP($B43,'[35]11市町別マンション戸数'!A:C,3,FALSE),0)</f>
        <v>0</v>
      </c>
    </row>
    <row r="44" spans="2:8">
      <c r="B44" s="2" t="s">
        <v>1</v>
      </c>
      <c r="C44" s="9">
        <f>IFERROR(VLOOKUP($B44,'[35]11市町別戸数'!$A:$G,7,FALSE),0)</f>
        <v>0</v>
      </c>
      <c r="D44" s="9">
        <f>IFERROR(VLOOKUP($B44,'[35]11市町別戸数'!$A:$G,3,FALSE),0)</f>
        <v>0</v>
      </c>
      <c r="E44" s="9">
        <f>IFERROR(VLOOKUP($B44,'[35]11市町別戸数'!$A:$G,4,FALSE),0)</f>
        <v>0</v>
      </c>
      <c r="F44" s="9">
        <f>IFERROR(VLOOKUP($B44,'[35]11市町別戸数'!$A:$G,5,FALSE),0)</f>
        <v>0</v>
      </c>
      <c r="G44" s="9">
        <f>IFERROR(VLOOKUP($B44,'[35]11市町別戸数'!$A:$G,6,FALSE),0)</f>
        <v>0</v>
      </c>
      <c r="H44" s="9">
        <f>IFERROR(VLOOKUP($B44,'[35]11市町別マンション戸数'!A:C,3,FALSE),0)</f>
        <v>0</v>
      </c>
    </row>
    <row r="45" spans="2:8">
      <c r="B45" s="4" t="s">
        <v>63</v>
      </c>
      <c r="C45" s="9">
        <f>IFERROR(VLOOKUP($B45,'[35]11市町別戸数'!$A:$G,7,FALSE),0)</f>
        <v>3</v>
      </c>
      <c r="D45" s="9">
        <f>IFERROR(VLOOKUP($B45,'[35]11市町別戸数'!$A:$G,3,FALSE),0)</f>
        <v>3</v>
      </c>
      <c r="E45" s="9">
        <f>IFERROR(VLOOKUP($B45,'[35]11市町別戸数'!$A:$G,4,FALSE),0)</f>
        <v>0</v>
      </c>
      <c r="F45" s="9">
        <f>IFERROR(VLOOKUP($B45,'[35]11市町別戸数'!$A:$G,5,FALSE),0)</f>
        <v>0</v>
      </c>
      <c r="G45" s="9">
        <f>IFERROR(VLOOKUP($B45,'[35]11市町別戸数'!$A:$G,6,FALSE),0)</f>
        <v>0</v>
      </c>
      <c r="H45" s="9">
        <f>IFERROR(VLOOKUP($B45,'[35]11市町別マンション戸数'!A:C,3,FALSE),0)</f>
        <v>0</v>
      </c>
    </row>
    <row r="46" spans="2:8">
      <c r="B46" s="5" t="s">
        <v>20</v>
      </c>
      <c r="C46" s="9">
        <f t="shared" ref="C46:H46" si="2">SUM(C5:C45)-C8-C12</f>
        <v>1359</v>
      </c>
      <c r="D46" s="9">
        <f t="shared" si="2"/>
        <v>733</v>
      </c>
      <c r="E46" s="9">
        <f t="shared" si="2"/>
        <v>454</v>
      </c>
      <c r="F46" s="9">
        <f t="shared" si="2"/>
        <v>7</v>
      </c>
      <c r="G46" s="9">
        <f t="shared" si="2"/>
        <v>165</v>
      </c>
      <c r="H46" s="9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H46"/>
  <sheetViews>
    <sheetView view="pageBreakPreview" zoomScale="115" zoomScaleSheetLayoutView="115" workbookViewId="0">
      <selection activeCell="G2" sqref="G2"/>
    </sheetView>
  </sheetViews>
  <sheetFormatPr defaultRowHeight="12.9"/>
  <cols>
    <col min="7" max="7" width="11" customWidth="1"/>
  </cols>
  <sheetData>
    <row r="2" spans="2:8" ht="17">
      <c r="C2" s="6"/>
      <c r="D2" s="6"/>
      <c r="E2" s="10"/>
      <c r="F2" s="10" t="s">
        <v>22</v>
      </c>
      <c r="G2" s="12">
        <v>45566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2:8">
      <c r="B5" s="2" t="s">
        <v>35</v>
      </c>
      <c r="C5" s="9">
        <f>IFERROR(VLOOKUP($B5,'[18]11市町別戸数'!$A:$G,7,FALSE),0)</f>
        <v>93</v>
      </c>
      <c r="D5" s="9">
        <f>IFERROR(VLOOKUP($B5,'[18]11市町別戸数'!$A:$G,3,FALSE),0)</f>
        <v>48</v>
      </c>
      <c r="E5" s="9">
        <f>IFERROR(VLOOKUP($B5,'[18]11市町別戸数'!$A:$G,4,FALSE),0)</f>
        <v>26</v>
      </c>
      <c r="F5" s="9">
        <f>IFERROR(VLOOKUP($B5,'[18]11市町別戸数'!$A:$G,5,FALSE),0)</f>
        <v>0</v>
      </c>
      <c r="G5" s="9">
        <f>IFERROR(VLOOKUP($B5,'[18]11市町別戸数'!$A:$G,6,FALSE),0)</f>
        <v>19</v>
      </c>
      <c r="H5" s="9">
        <f>IFERROR(VLOOKUP($B5,'[18]11市町別マンション戸数'!A:C,3,FALSE),0)</f>
        <v>0</v>
      </c>
    </row>
    <row r="6" spans="2:8">
      <c r="B6" s="2" t="s">
        <v>12</v>
      </c>
      <c r="C6" s="9">
        <f>IFERROR(VLOOKUP($B6,'[18]11市町別戸数'!$A:$G,7,FALSE),0)</f>
        <v>76</v>
      </c>
      <c r="D6" s="9">
        <f>IFERROR(VLOOKUP($B6,'[18]11市町別戸数'!$A:$G,3,FALSE),0)</f>
        <v>33</v>
      </c>
      <c r="E6" s="9">
        <f>IFERROR(VLOOKUP($B6,'[18]11市町別戸数'!$A:$G,4,FALSE),0)</f>
        <v>23</v>
      </c>
      <c r="F6" s="9">
        <f>IFERROR(VLOOKUP($B6,'[18]11市町別戸数'!$A:$G,5,FALSE),0)</f>
        <v>0</v>
      </c>
      <c r="G6" s="9">
        <f>IFERROR(VLOOKUP($B6,'[18]11市町別戸数'!$A:$G,6,FALSE),0)</f>
        <v>20</v>
      </c>
      <c r="H6" s="9">
        <f>IFERROR(VLOOKUP($B6,'[18]11市町別マンション戸数'!A:C,3,FALSE),0)</f>
        <v>0</v>
      </c>
    </row>
    <row r="7" spans="2:8">
      <c r="B7" s="2" t="s">
        <v>11</v>
      </c>
      <c r="C7" s="9">
        <f>IFERROR(VLOOKUP($B7,'[18]11市町別戸数'!$A:$G,7,FALSE),0)</f>
        <v>102</v>
      </c>
      <c r="D7" s="9">
        <f>IFERROR(VLOOKUP($B7,'[18]11市町別戸数'!$A:$G,3,FALSE),0)</f>
        <v>44</v>
      </c>
      <c r="E7" s="9">
        <f>IFERROR(VLOOKUP($B7,'[18]11市町別戸数'!$A:$G,4,FALSE),0)</f>
        <v>30</v>
      </c>
      <c r="F7" s="9">
        <f>IFERROR(VLOOKUP($B7,'[18]11市町別戸数'!$A:$G,5,FALSE),0)</f>
        <v>0</v>
      </c>
      <c r="G7" s="9">
        <f>IFERROR(VLOOKUP($B7,'[18]11市町別戸数'!$A:$G,6,FALSE),0)</f>
        <v>28</v>
      </c>
      <c r="H7" s="9">
        <f>IFERROR(VLOOKUP($B7,'[18]11市町別マンション戸数'!A:C,3,FALSE),0)</f>
        <v>0</v>
      </c>
    </row>
    <row r="8" spans="2:8">
      <c r="B8" s="2" t="s">
        <v>38</v>
      </c>
      <c r="C8" s="9">
        <f t="shared" ref="C8:H8" si="0">SUM(C5:C7)</f>
        <v>271</v>
      </c>
      <c r="D8" s="9">
        <f t="shared" si="0"/>
        <v>125</v>
      </c>
      <c r="E8" s="9">
        <f t="shared" si="0"/>
        <v>79</v>
      </c>
      <c r="F8" s="9">
        <f t="shared" si="0"/>
        <v>0</v>
      </c>
      <c r="G8" s="9">
        <f t="shared" si="0"/>
        <v>67</v>
      </c>
      <c r="H8" s="9">
        <f t="shared" si="0"/>
        <v>0</v>
      </c>
    </row>
    <row r="9" spans="2:8">
      <c r="B9" s="2" t="s">
        <v>36</v>
      </c>
      <c r="C9" s="9">
        <f>IFERROR(VLOOKUP($B9,'[18]11市町別戸数'!$A:$G,7,FALSE),0)</f>
        <v>299</v>
      </c>
      <c r="D9" s="9">
        <f>IFERROR(VLOOKUP($B9,'[18]11市町別戸数'!$A:$G,3,FALSE),0)</f>
        <v>134</v>
      </c>
      <c r="E9" s="9">
        <f>IFERROR(VLOOKUP($B9,'[18]11市町別戸数'!$A:$G,4,FALSE),0)</f>
        <v>101</v>
      </c>
      <c r="F9" s="9">
        <f>IFERROR(VLOOKUP($B9,'[18]11市町別戸数'!$A:$G,5,FALSE),0)</f>
        <v>1</v>
      </c>
      <c r="G9" s="9">
        <f>IFERROR(VLOOKUP($B9,'[18]11市町別戸数'!$A:$G,6,FALSE),0)</f>
        <v>63</v>
      </c>
      <c r="H9" s="9">
        <f>IFERROR(VLOOKUP($B9,'[18]11市町別マンション戸数'!A:C,3,FALSE),0)</f>
        <v>12</v>
      </c>
    </row>
    <row r="10" spans="2:8">
      <c r="B10" s="2" t="s">
        <v>29</v>
      </c>
      <c r="C10" s="9">
        <f>IFERROR(VLOOKUP($B10,'[18]11市町別戸数'!$A:$G,7,FALSE),0)</f>
        <v>61</v>
      </c>
      <c r="D10" s="9">
        <f>IFERROR(VLOOKUP($B10,'[18]11市町別戸数'!$A:$G,3,FALSE),0)</f>
        <v>39</v>
      </c>
      <c r="E10" s="9">
        <f>IFERROR(VLOOKUP($B10,'[18]11市町別戸数'!$A:$G,4,FALSE),0)</f>
        <v>0</v>
      </c>
      <c r="F10" s="9">
        <f>IFERROR(VLOOKUP($B10,'[18]11市町別戸数'!$A:$G,5,FALSE),0)</f>
        <v>0</v>
      </c>
      <c r="G10" s="9">
        <f>IFERROR(VLOOKUP($B10,'[18]11市町別戸数'!$A:$G,6,FALSE),0)</f>
        <v>22</v>
      </c>
      <c r="H10" s="9">
        <f>IFERROR(VLOOKUP($B10,'[18]11市町別マンション戸数'!A:C,3,FALSE),0)</f>
        <v>12</v>
      </c>
    </row>
    <row r="11" spans="2:8">
      <c r="B11" s="2" t="s">
        <v>68</v>
      </c>
      <c r="C11" s="9">
        <f>IFERROR(VLOOKUP($B11,'[18]11市町別戸数'!$A:$G,7,FALSE),0)</f>
        <v>6</v>
      </c>
      <c r="D11" s="9">
        <f>IFERROR(VLOOKUP($B11,'[18]11市町別戸数'!$A:$G,3,FALSE),0)</f>
        <v>2</v>
      </c>
      <c r="E11" s="9">
        <f>IFERROR(VLOOKUP($B11,'[18]11市町別戸数'!$A:$G,4,FALSE),0)</f>
        <v>4</v>
      </c>
      <c r="F11" s="9">
        <f>IFERROR(VLOOKUP($B11,'[18]11市町別戸数'!$A:$G,5,FALSE),0)</f>
        <v>0</v>
      </c>
      <c r="G11" s="9">
        <f>IFERROR(VLOOKUP($B11,'[18]11市町別戸数'!$A:$G,6,FALSE),0)</f>
        <v>0</v>
      </c>
      <c r="H11" s="9">
        <f>IFERROR(VLOOKUP($B11,'[18]11市町別マンション戸数'!A:C,3,FALSE),0)</f>
        <v>0</v>
      </c>
    </row>
    <row r="12" spans="2:8">
      <c r="B12" s="2" t="s">
        <v>6</v>
      </c>
      <c r="C12" s="9">
        <f t="shared" ref="C12:H12" si="1">SUM(C9:C11)</f>
        <v>366</v>
      </c>
      <c r="D12" s="9">
        <f t="shared" si="1"/>
        <v>175</v>
      </c>
      <c r="E12" s="9">
        <f t="shared" si="1"/>
        <v>105</v>
      </c>
      <c r="F12" s="9">
        <f t="shared" si="1"/>
        <v>1</v>
      </c>
      <c r="G12" s="9">
        <f t="shared" si="1"/>
        <v>85</v>
      </c>
      <c r="H12" s="9">
        <f t="shared" si="1"/>
        <v>24</v>
      </c>
    </row>
    <row r="13" spans="2:8">
      <c r="B13" s="2" t="s">
        <v>9</v>
      </c>
      <c r="C13" s="9">
        <f>IFERROR(VLOOKUP($B13,'[18]11市町別戸数'!$A:$G,7,FALSE),0)</f>
        <v>243</v>
      </c>
      <c r="D13" s="9">
        <f>IFERROR(VLOOKUP($B13,'[18]11市町別戸数'!$A:$G,3,FALSE),0)</f>
        <v>32</v>
      </c>
      <c r="E13" s="9">
        <f>IFERROR(VLOOKUP($B13,'[18]11市町別戸数'!$A:$G,4,FALSE),0)</f>
        <v>185</v>
      </c>
      <c r="F13" s="9">
        <f>IFERROR(VLOOKUP($B13,'[18]11市町別戸数'!$A:$G,5,FALSE),0)</f>
        <v>1</v>
      </c>
      <c r="G13" s="9">
        <f>IFERROR(VLOOKUP($B13,'[18]11市町別戸数'!$A:$G,6,FALSE),0)</f>
        <v>25</v>
      </c>
      <c r="H13" s="9">
        <f>IFERROR(VLOOKUP($B13,'[18]11市町別マンション戸数'!A:C,3,FALSE),0)</f>
        <v>0</v>
      </c>
    </row>
    <row r="14" spans="2:8">
      <c r="B14" s="2" t="s">
        <v>23</v>
      </c>
      <c r="C14" s="9">
        <f>IFERROR(VLOOKUP($B14,'[18]11市町別戸数'!$A:$G,7,FALSE),0)</f>
        <v>65</v>
      </c>
      <c r="D14" s="9">
        <f>IFERROR(VLOOKUP($B14,'[18]11市町別戸数'!$A:$G,3,FALSE),0)</f>
        <v>5</v>
      </c>
      <c r="E14" s="9">
        <f>IFERROR(VLOOKUP($B14,'[18]11市町別戸数'!$A:$G,4,FALSE),0)</f>
        <v>60</v>
      </c>
      <c r="F14" s="9">
        <f>IFERROR(VLOOKUP($B14,'[18]11市町別戸数'!$A:$G,5,FALSE),0)</f>
        <v>0</v>
      </c>
      <c r="G14" s="9">
        <f>IFERROR(VLOOKUP($B14,'[18]11市町別戸数'!$A:$G,6,FALSE),0)</f>
        <v>0</v>
      </c>
      <c r="H14" s="9">
        <f>IFERROR(VLOOKUP($B14,'[18]11市町別マンション戸数'!A:C,3,FALSE),0)</f>
        <v>0</v>
      </c>
    </row>
    <row r="15" spans="2:8">
      <c r="B15" s="2" t="s">
        <v>48</v>
      </c>
      <c r="C15" s="9">
        <f>IFERROR(VLOOKUP($B15,'[18]11市町別戸数'!$A:$G,7,FALSE),0)</f>
        <v>41</v>
      </c>
      <c r="D15" s="9">
        <f>IFERROR(VLOOKUP($B15,'[18]11市町別戸数'!$A:$G,3,FALSE),0)</f>
        <v>28</v>
      </c>
      <c r="E15" s="9">
        <f>IFERROR(VLOOKUP($B15,'[18]11市町別戸数'!$A:$G,4,FALSE),0)</f>
        <v>13</v>
      </c>
      <c r="F15" s="9">
        <f>IFERROR(VLOOKUP($B15,'[18]11市町別戸数'!$A:$G,5,FALSE),0)</f>
        <v>0</v>
      </c>
      <c r="G15" s="9">
        <f>IFERROR(VLOOKUP($B15,'[18]11市町別戸数'!$A:$G,6,FALSE),0)</f>
        <v>0</v>
      </c>
      <c r="H15" s="9">
        <f>IFERROR(VLOOKUP($B15,'[18]11市町別マンション戸数'!A:C,3,FALSE),0)</f>
        <v>0</v>
      </c>
    </row>
    <row r="16" spans="2:8">
      <c r="B16" s="2" t="s">
        <v>52</v>
      </c>
      <c r="C16" s="9">
        <f>IFERROR(VLOOKUP($B16,'[18]11市町別戸数'!$A:$G,7,FALSE),0)</f>
        <v>34</v>
      </c>
      <c r="D16" s="9">
        <f>IFERROR(VLOOKUP($B16,'[18]11市町別戸数'!$A:$G,3,FALSE),0)</f>
        <v>23</v>
      </c>
      <c r="E16" s="9">
        <f>IFERROR(VLOOKUP($B16,'[18]11市町別戸数'!$A:$G,4,FALSE),0)</f>
        <v>8</v>
      </c>
      <c r="F16" s="9">
        <f>IFERROR(VLOOKUP($B16,'[18]11市町別戸数'!$A:$G,5,FALSE),0)</f>
        <v>0</v>
      </c>
      <c r="G16" s="9">
        <f>IFERROR(VLOOKUP($B16,'[18]11市町別戸数'!$A:$G,6,FALSE),0)</f>
        <v>3</v>
      </c>
      <c r="H16" s="9">
        <f>IFERROR(VLOOKUP($B16,'[18]11市町別マンション戸数'!A:C,3,FALSE),0)</f>
        <v>0</v>
      </c>
    </row>
    <row r="17" spans="2:8">
      <c r="B17" s="2" t="s">
        <v>56</v>
      </c>
      <c r="C17" s="9">
        <f>IFERROR(VLOOKUP($B17,'[18]11市町別戸数'!$A:$G,7,FALSE),0)</f>
        <v>11</v>
      </c>
      <c r="D17" s="9">
        <f>IFERROR(VLOOKUP($B17,'[18]11市町別戸数'!$A:$G,3,FALSE),0)</f>
        <v>10</v>
      </c>
      <c r="E17" s="9">
        <f>IFERROR(VLOOKUP($B17,'[18]11市町別戸数'!$A:$G,4,FALSE),0)</f>
        <v>0</v>
      </c>
      <c r="F17" s="9">
        <f>IFERROR(VLOOKUP($B17,'[18]11市町別戸数'!$A:$G,5,FALSE),0)</f>
        <v>0</v>
      </c>
      <c r="G17" s="9">
        <f>IFERROR(VLOOKUP($B17,'[18]11市町別戸数'!$A:$G,6,FALSE),0)</f>
        <v>1</v>
      </c>
      <c r="H17" s="9">
        <f>IFERROR(VLOOKUP($B17,'[18]11市町別マンション戸数'!A:C,3,FALSE),0)</f>
        <v>0</v>
      </c>
    </row>
    <row r="18" spans="2:8">
      <c r="B18" s="2" t="s">
        <v>58</v>
      </c>
      <c r="C18" s="9">
        <f>IFERROR(VLOOKUP($B18,'[18]11市町別戸数'!$A:$G,7,FALSE),0)</f>
        <v>24</v>
      </c>
      <c r="D18" s="9">
        <f>IFERROR(VLOOKUP($B18,'[18]11市町別戸数'!$A:$G,3,FALSE),0)</f>
        <v>23</v>
      </c>
      <c r="E18" s="9">
        <f>IFERROR(VLOOKUP($B18,'[18]11市町別戸数'!$A:$G,4,FALSE),0)</f>
        <v>0</v>
      </c>
      <c r="F18" s="9">
        <f>IFERROR(VLOOKUP($B18,'[18]11市町別戸数'!$A:$G,5,FALSE),0)</f>
        <v>0</v>
      </c>
      <c r="G18" s="9">
        <f>IFERROR(VLOOKUP($B18,'[18]11市町別戸数'!$A:$G,6,FALSE),0)</f>
        <v>1</v>
      </c>
      <c r="H18" s="9">
        <f>IFERROR(VLOOKUP($B18,'[18]11市町別マンション戸数'!A:C,3,FALSE),0)</f>
        <v>0</v>
      </c>
    </row>
    <row r="19" spans="2:8">
      <c r="B19" s="2" t="s">
        <v>13</v>
      </c>
      <c r="C19" s="9">
        <f>IFERROR(VLOOKUP($B19,'[18]11市町別戸数'!$A:$G,7,FALSE),0)</f>
        <v>108</v>
      </c>
      <c r="D19" s="9">
        <f>IFERROR(VLOOKUP($B19,'[18]11市町別戸数'!$A:$G,3,FALSE),0)</f>
        <v>56</v>
      </c>
      <c r="E19" s="9">
        <f>IFERROR(VLOOKUP($B19,'[18]11市町別戸数'!$A:$G,4,FALSE),0)</f>
        <v>35</v>
      </c>
      <c r="F19" s="9">
        <f>IFERROR(VLOOKUP($B19,'[18]11市町別戸数'!$A:$G,5,FALSE),0)</f>
        <v>0</v>
      </c>
      <c r="G19" s="9">
        <f>IFERROR(VLOOKUP($B19,'[18]11市町別戸数'!$A:$G,6,FALSE),0)</f>
        <v>17</v>
      </c>
      <c r="H19" s="9">
        <f>IFERROR(VLOOKUP($B19,'[18]11市町別マンション戸数'!A:C,3,FALSE),0)</f>
        <v>0</v>
      </c>
    </row>
    <row r="20" spans="2:8">
      <c r="B20" s="2" t="s">
        <v>47</v>
      </c>
      <c r="C20" s="9">
        <f>IFERROR(VLOOKUP($B20,'[18]11市町別戸数'!$A:$G,7,FALSE),0)</f>
        <v>72</v>
      </c>
      <c r="D20" s="9">
        <f>IFERROR(VLOOKUP($B20,'[18]11市町別戸数'!$A:$G,3,FALSE),0)</f>
        <v>38</v>
      </c>
      <c r="E20" s="9">
        <f>IFERROR(VLOOKUP($B20,'[18]11市町別戸数'!$A:$G,4,FALSE),0)</f>
        <v>17</v>
      </c>
      <c r="F20" s="9">
        <f>IFERROR(VLOOKUP($B20,'[18]11市町別戸数'!$A:$G,5,FALSE),0)</f>
        <v>0</v>
      </c>
      <c r="G20" s="9">
        <f>IFERROR(VLOOKUP($B20,'[18]11市町別戸数'!$A:$G,6,FALSE),0)</f>
        <v>17</v>
      </c>
      <c r="H20" s="9">
        <f>IFERROR(VLOOKUP($B20,'[18]11市町別マンション戸数'!A:C,3,FALSE),0)</f>
        <v>0</v>
      </c>
    </row>
    <row r="21" spans="2:8">
      <c r="B21" s="2" t="s">
        <v>28</v>
      </c>
      <c r="C21" s="9">
        <f>IFERROR(VLOOKUP($B21,'[18]11市町別戸数'!$A:$G,7,FALSE),0)</f>
        <v>73</v>
      </c>
      <c r="D21" s="9">
        <f>IFERROR(VLOOKUP($B21,'[18]11市町別戸数'!$A:$G,3,FALSE),0)</f>
        <v>33</v>
      </c>
      <c r="E21" s="9">
        <f>IFERROR(VLOOKUP($B21,'[18]11市町別戸数'!$A:$G,4,FALSE),0)</f>
        <v>29</v>
      </c>
      <c r="F21" s="9">
        <f>IFERROR(VLOOKUP($B21,'[18]11市町別戸数'!$A:$G,5,FALSE),0)</f>
        <v>0</v>
      </c>
      <c r="G21" s="9">
        <f>IFERROR(VLOOKUP($B21,'[18]11市町別戸数'!$A:$G,6,FALSE),0)</f>
        <v>11</v>
      </c>
      <c r="H21" s="9">
        <f>IFERROR(VLOOKUP($B21,'[18]11市町別マンション戸数'!A:C,3,FALSE),0)</f>
        <v>0</v>
      </c>
    </row>
    <row r="22" spans="2:8">
      <c r="B22" s="2" t="s">
        <v>2</v>
      </c>
      <c r="C22" s="9">
        <f>IFERROR(VLOOKUP($B22,'[18]11市町別戸数'!$A:$G,7,FALSE),0)</f>
        <v>47</v>
      </c>
      <c r="D22" s="9">
        <f>IFERROR(VLOOKUP($B22,'[18]11市町別戸数'!$A:$G,3,FALSE),0)</f>
        <v>24</v>
      </c>
      <c r="E22" s="9">
        <f>IFERROR(VLOOKUP($B22,'[18]11市町別戸数'!$A:$G,4,FALSE),0)</f>
        <v>15</v>
      </c>
      <c r="F22" s="9">
        <f>IFERROR(VLOOKUP($B22,'[18]11市町別戸数'!$A:$G,5,FALSE),0)</f>
        <v>0</v>
      </c>
      <c r="G22" s="9">
        <f>IFERROR(VLOOKUP($B22,'[18]11市町別戸数'!$A:$G,6,FALSE),0)</f>
        <v>8</v>
      </c>
      <c r="H22" s="9">
        <f>IFERROR(VLOOKUP($B22,'[18]11市町別マンション戸数'!A:C,3,FALSE),0)</f>
        <v>0</v>
      </c>
    </row>
    <row r="23" spans="2:8">
      <c r="B23" s="2" t="s">
        <v>49</v>
      </c>
      <c r="C23" s="9">
        <f>IFERROR(VLOOKUP($B23,'[18]11市町別戸数'!$A:$G,7,FALSE),0)</f>
        <v>189</v>
      </c>
      <c r="D23" s="9">
        <f>IFERROR(VLOOKUP($B23,'[18]11市町別戸数'!$A:$G,3,FALSE),0)</f>
        <v>42</v>
      </c>
      <c r="E23" s="9">
        <f>IFERROR(VLOOKUP($B23,'[18]11市町別戸数'!$A:$G,4,FALSE),0)</f>
        <v>8</v>
      </c>
      <c r="F23" s="9">
        <f>IFERROR(VLOOKUP($B23,'[18]11市町別戸数'!$A:$G,5,FALSE),0)</f>
        <v>0</v>
      </c>
      <c r="G23" s="9">
        <f>IFERROR(VLOOKUP($B23,'[18]11市町別戸数'!$A:$G,6,FALSE),0)</f>
        <v>139</v>
      </c>
      <c r="H23" s="9">
        <f>IFERROR(VLOOKUP($B23,'[18]11市町別マンション戸数'!A:C,3,FALSE),0)</f>
        <v>132</v>
      </c>
    </row>
    <row r="24" spans="2:8">
      <c r="B24" s="2" t="s">
        <v>59</v>
      </c>
      <c r="C24" s="9">
        <f>IFERROR(VLOOKUP($B24,'[18]11市町別戸数'!$A:$G,7,FALSE),0)</f>
        <v>34</v>
      </c>
      <c r="D24" s="9">
        <f>IFERROR(VLOOKUP($B24,'[18]11市町別戸数'!$A:$G,3,FALSE),0)</f>
        <v>9</v>
      </c>
      <c r="E24" s="9">
        <f>IFERROR(VLOOKUP($B24,'[18]11市町別戸数'!$A:$G,4,FALSE),0)</f>
        <v>24</v>
      </c>
      <c r="F24" s="9">
        <f>IFERROR(VLOOKUP($B24,'[18]11市町別戸数'!$A:$G,5,FALSE),0)</f>
        <v>0</v>
      </c>
      <c r="G24" s="9">
        <f>IFERROR(VLOOKUP($B24,'[18]11市町別戸数'!$A:$G,6,FALSE),0)</f>
        <v>1</v>
      </c>
      <c r="H24" s="9">
        <f>IFERROR(VLOOKUP($B24,'[18]11市町別マンション戸数'!A:C,3,FALSE),0)</f>
        <v>0</v>
      </c>
    </row>
    <row r="25" spans="2:8">
      <c r="B25" s="2" t="s">
        <v>24</v>
      </c>
      <c r="C25" s="9">
        <f>IFERROR(VLOOKUP($B25,'[18]11市町別戸数'!$A:$G,7,FALSE),0)</f>
        <v>44</v>
      </c>
      <c r="D25" s="9">
        <f>IFERROR(VLOOKUP($B25,'[18]11市町別戸数'!$A:$G,3,FALSE),0)</f>
        <v>29</v>
      </c>
      <c r="E25" s="9">
        <f>IFERROR(VLOOKUP($B25,'[18]11市町別戸数'!$A:$G,4,FALSE),0)</f>
        <v>10</v>
      </c>
      <c r="F25" s="9">
        <f>IFERROR(VLOOKUP($B25,'[18]11市町別戸数'!$A:$G,5,FALSE),0)</f>
        <v>0</v>
      </c>
      <c r="G25" s="9">
        <f>IFERROR(VLOOKUP($B25,'[18]11市町別戸数'!$A:$G,6,FALSE),0)</f>
        <v>5</v>
      </c>
      <c r="H25" s="9">
        <f>IFERROR(VLOOKUP($B25,'[18]11市町別マンション戸数'!A:C,3,FALSE),0)</f>
        <v>0</v>
      </c>
    </row>
    <row r="26" spans="2:8">
      <c r="B26" s="2" t="s">
        <v>53</v>
      </c>
      <c r="C26" s="9">
        <f>IFERROR(VLOOKUP($B26,'[18]11市町別戸数'!$A:$G,7,FALSE),0)</f>
        <v>2</v>
      </c>
      <c r="D26" s="9">
        <f>IFERROR(VLOOKUP($B26,'[18]11市町別戸数'!$A:$G,3,FALSE),0)</f>
        <v>2</v>
      </c>
      <c r="E26" s="9">
        <f>IFERROR(VLOOKUP($B26,'[18]11市町別戸数'!$A:$G,4,FALSE),0)</f>
        <v>0</v>
      </c>
      <c r="F26" s="9">
        <f>IFERROR(VLOOKUP($B26,'[18]11市町別戸数'!$A:$G,5,FALSE),0)</f>
        <v>0</v>
      </c>
      <c r="G26" s="9">
        <f>IFERROR(VLOOKUP($B26,'[18]11市町別戸数'!$A:$G,6,FALSE),0)</f>
        <v>0</v>
      </c>
      <c r="H26" s="9">
        <f>IFERROR(VLOOKUP($B26,'[18]11市町別マンション戸数'!A:C,3,FALSE),0)</f>
        <v>0</v>
      </c>
    </row>
    <row r="27" spans="2:8">
      <c r="B27" s="2" t="s">
        <v>40</v>
      </c>
      <c r="C27" s="9">
        <f>IFERROR(VLOOKUP($B27,'[18]11市町別戸数'!$A:$G,7,FALSE),0)</f>
        <v>13</v>
      </c>
      <c r="D27" s="9">
        <f>IFERROR(VLOOKUP($B27,'[18]11市町別戸数'!$A:$G,3,FALSE),0)</f>
        <v>9</v>
      </c>
      <c r="E27" s="9">
        <f>IFERROR(VLOOKUP($B27,'[18]11市町別戸数'!$A:$G,4,FALSE),0)</f>
        <v>0</v>
      </c>
      <c r="F27" s="9">
        <f>IFERROR(VLOOKUP($B27,'[18]11市町別戸数'!$A:$G,5,FALSE),0)</f>
        <v>0</v>
      </c>
      <c r="G27" s="9">
        <f>IFERROR(VLOOKUP($B27,'[18]11市町別戸数'!$A:$G,6,FALSE),0)</f>
        <v>4</v>
      </c>
      <c r="H27" s="9">
        <f>IFERROR(VLOOKUP($B27,'[18]11市町別マンション戸数'!A:C,3,FALSE),0)</f>
        <v>0</v>
      </c>
    </row>
    <row r="28" spans="2:8">
      <c r="B28" s="2" t="s">
        <v>0</v>
      </c>
      <c r="C28" s="9">
        <f>IFERROR(VLOOKUP($B28,'[18]11市町別戸数'!$A:$G,7,FALSE),0)</f>
        <v>311</v>
      </c>
      <c r="D28" s="9">
        <f>IFERROR(VLOOKUP($B28,'[18]11市町別戸数'!$A:$G,3,FALSE),0)</f>
        <v>12</v>
      </c>
      <c r="E28" s="9">
        <f>IFERROR(VLOOKUP($B28,'[18]11市町別戸数'!$A:$G,4,FALSE),0)</f>
        <v>0</v>
      </c>
      <c r="F28" s="9">
        <f>IFERROR(VLOOKUP($B28,'[18]11市町別戸数'!$A:$G,5,FALSE),0)</f>
        <v>297</v>
      </c>
      <c r="G28" s="9">
        <f>IFERROR(VLOOKUP($B28,'[18]11市町別戸数'!$A:$G,6,FALSE),0)</f>
        <v>2</v>
      </c>
      <c r="H28" s="9">
        <f>IFERROR(VLOOKUP($B28,'[18]11市町別マンション戸数'!A:C,3,FALSE),0)</f>
        <v>0</v>
      </c>
    </row>
    <row r="29" spans="2:8">
      <c r="B29" s="2" t="s">
        <v>55</v>
      </c>
      <c r="C29" s="9">
        <f>IFERROR(VLOOKUP($B29,'[18]11市町別戸数'!$A:$G,7,FALSE),0)</f>
        <v>6</v>
      </c>
      <c r="D29" s="9">
        <f>IFERROR(VLOOKUP($B29,'[18]11市町別戸数'!$A:$G,3,FALSE),0)</f>
        <v>6</v>
      </c>
      <c r="E29" s="9">
        <f>IFERROR(VLOOKUP($B29,'[18]11市町別戸数'!$A:$G,4,FALSE),0)</f>
        <v>0</v>
      </c>
      <c r="F29" s="9">
        <f>IFERROR(VLOOKUP($B29,'[18]11市町別戸数'!$A:$G,5,FALSE),0)</f>
        <v>0</v>
      </c>
      <c r="G29" s="9">
        <f>IFERROR(VLOOKUP($B29,'[18]11市町別戸数'!$A:$G,6,FALSE),0)</f>
        <v>0</v>
      </c>
      <c r="H29" s="9">
        <f>IFERROR(VLOOKUP($B29,'[18]11市町別マンション戸数'!A:C,3,FALSE),0)</f>
        <v>0</v>
      </c>
    </row>
    <row r="30" spans="2:8">
      <c r="B30" s="2" t="s">
        <v>32</v>
      </c>
      <c r="C30" s="9">
        <f>IFERROR(VLOOKUP($B30,'[18]11市町別戸数'!$A:$G,7,FALSE),0)</f>
        <v>7</v>
      </c>
      <c r="D30" s="9">
        <f>IFERROR(VLOOKUP($B30,'[18]11市町別戸数'!$A:$G,3,FALSE),0)</f>
        <v>7</v>
      </c>
      <c r="E30" s="9">
        <f>IFERROR(VLOOKUP($B30,'[18]11市町別戸数'!$A:$G,4,FALSE),0)</f>
        <v>0</v>
      </c>
      <c r="F30" s="9">
        <f>IFERROR(VLOOKUP($B30,'[18]11市町別戸数'!$A:$G,5,FALSE),0)</f>
        <v>0</v>
      </c>
      <c r="G30" s="9">
        <f>IFERROR(VLOOKUP($B30,'[18]11市町別戸数'!$A:$G,6,FALSE),0)</f>
        <v>0</v>
      </c>
      <c r="H30" s="9">
        <f>IFERROR(VLOOKUP($B30,'[18]11市町別マンション戸数'!A:C,3,FALSE),0)</f>
        <v>0</v>
      </c>
    </row>
    <row r="31" spans="2:8">
      <c r="B31" s="2" t="s">
        <v>25</v>
      </c>
      <c r="C31" s="9">
        <f>IFERROR(VLOOKUP($B31,'[18]11市町別戸数'!$A:$G,7,FALSE),0)</f>
        <v>15</v>
      </c>
      <c r="D31" s="9">
        <f>IFERROR(VLOOKUP($B31,'[18]11市町別戸数'!$A:$G,3,FALSE),0)</f>
        <v>11</v>
      </c>
      <c r="E31" s="9">
        <f>IFERROR(VLOOKUP($B31,'[18]11市町別戸数'!$A:$G,4,FALSE),0)</f>
        <v>0</v>
      </c>
      <c r="F31" s="9">
        <f>IFERROR(VLOOKUP($B31,'[18]11市町別戸数'!$A:$G,5,FALSE),0)</f>
        <v>0</v>
      </c>
      <c r="G31" s="9">
        <f>IFERROR(VLOOKUP($B31,'[18]11市町別戸数'!$A:$G,6,FALSE),0)</f>
        <v>4</v>
      </c>
      <c r="H31" s="9">
        <f>IFERROR(VLOOKUP($B31,'[18]11市町別マンション戸数'!A:C,3,FALSE),0)</f>
        <v>0</v>
      </c>
    </row>
    <row r="32" spans="2:8">
      <c r="B32" s="2" t="s">
        <v>18</v>
      </c>
      <c r="C32" s="9">
        <f>IFERROR(VLOOKUP($B32,'[18]11市町別戸数'!$A:$G,7,FALSE),0)</f>
        <v>7</v>
      </c>
      <c r="D32" s="9">
        <f>IFERROR(VLOOKUP($B32,'[18]11市町別戸数'!$A:$G,3,FALSE),0)</f>
        <v>7</v>
      </c>
      <c r="E32" s="9">
        <f>IFERROR(VLOOKUP($B32,'[18]11市町別戸数'!$A:$G,4,FALSE),0)</f>
        <v>0</v>
      </c>
      <c r="F32" s="9">
        <f>IFERROR(VLOOKUP($B32,'[18]11市町別戸数'!$A:$G,5,FALSE),0)</f>
        <v>0</v>
      </c>
      <c r="G32" s="9">
        <f>IFERROR(VLOOKUP($B32,'[18]11市町別戸数'!$A:$G,6,FALSE),0)</f>
        <v>0</v>
      </c>
      <c r="H32" s="9">
        <f>IFERROR(VLOOKUP($B32,'[18]11市町別マンション戸数'!A:C,3,FALSE),0)</f>
        <v>0</v>
      </c>
    </row>
    <row r="33" spans="2:8">
      <c r="B33" s="2" t="s">
        <v>27</v>
      </c>
      <c r="C33" s="9">
        <f>IFERROR(VLOOKUP($B33,'[18]11市町別戸数'!$A:$G,7,FALSE),0)</f>
        <v>10</v>
      </c>
      <c r="D33" s="9">
        <f>IFERROR(VLOOKUP($B33,'[18]11市町別戸数'!$A:$G,3,FALSE),0)</f>
        <v>9</v>
      </c>
      <c r="E33" s="9">
        <f>IFERROR(VLOOKUP($B33,'[18]11市町別戸数'!$A:$G,4,FALSE),0)</f>
        <v>0</v>
      </c>
      <c r="F33" s="9">
        <f>IFERROR(VLOOKUP($B33,'[18]11市町別戸数'!$A:$G,5,FALSE),0)</f>
        <v>1</v>
      </c>
      <c r="G33" s="9">
        <f>IFERROR(VLOOKUP($B33,'[18]11市町別戸数'!$A:$G,6,FALSE),0)</f>
        <v>0</v>
      </c>
      <c r="H33" s="9">
        <f>IFERROR(VLOOKUP($B33,'[18]11市町別マンション戸数'!A:C,3,FALSE),0)</f>
        <v>0</v>
      </c>
    </row>
    <row r="34" spans="2:8">
      <c r="B34" s="2" t="s">
        <v>16</v>
      </c>
      <c r="C34" s="9">
        <f>IFERROR(VLOOKUP($B34,'[18]11市町別戸数'!$A:$G,7,FALSE),0)</f>
        <v>0</v>
      </c>
      <c r="D34" s="9">
        <f>IFERROR(VLOOKUP($B34,'[18]11市町別戸数'!$A:$G,3,FALSE),0)</f>
        <v>0</v>
      </c>
      <c r="E34" s="9">
        <f>IFERROR(VLOOKUP($B34,'[18]11市町別戸数'!$A:$G,4,FALSE),0)</f>
        <v>0</v>
      </c>
      <c r="F34" s="9">
        <f>IFERROR(VLOOKUP($B34,'[18]11市町別戸数'!$A:$G,5,FALSE),0)</f>
        <v>0</v>
      </c>
      <c r="G34" s="9">
        <f>IFERROR(VLOOKUP($B34,'[18]11市町別戸数'!$A:$G,6,FALSE),0)</f>
        <v>0</v>
      </c>
      <c r="H34" s="9">
        <f>IFERROR(VLOOKUP($B34,'[18]11市町別マンション戸数'!A:C,3,FALSE),0)</f>
        <v>0</v>
      </c>
    </row>
    <row r="35" spans="2:8">
      <c r="B35" s="3" t="s">
        <v>64</v>
      </c>
      <c r="C35" s="9">
        <f>IFERROR(VLOOKUP($B35,'[18]11市町別戸数'!$A:$G,7,FALSE),0)</f>
        <v>2</v>
      </c>
      <c r="D35" s="9">
        <f>IFERROR(VLOOKUP($B35,'[18]11市町別戸数'!$A:$G,3,FALSE),0)</f>
        <v>2</v>
      </c>
      <c r="E35" s="9">
        <f>IFERROR(VLOOKUP($B35,'[18]11市町別戸数'!$A:$G,4,FALSE),0)</f>
        <v>0</v>
      </c>
      <c r="F35" s="9">
        <f>IFERROR(VLOOKUP($B35,'[18]11市町別戸数'!$A:$G,5,FALSE),0)</f>
        <v>0</v>
      </c>
      <c r="G35" s="9">
        <f>IFERROR(VLOOKUP($B35,'[18]11市町別戸数'!$A:$G,6,FALSE),0)</f>
        <v>0</v>
      </c>
      <c r="H35" s="9">
        <f>IFERROR(VLOOKUP($B35,'[18]11市町別マンション戸数'!A:C,3,FALSE),0)</f>
        <v>0</v>
      </c>
    </row>
    <row r="36" spans="2:8">
      <c r="B36" s="2" t="s">
        <v>62</v>
      </c>
      <c r="C36" s="9">
        <f>IFERROR(VLOOKUP($B36,'[18]11市町別戸数'!$A:$G,7,FALSE),0)</f>
        <v>2</v>
      </c>
      <c r="D36" s="9">
        <f>IFERROR(VLOOKUP($B36,'[18]11市町別戸数'!$A:$G,3,FALSE),0)</f>
        <v>2</v>
      </c>
      <c r="E36" s="9">
        <f>IFERROR(VLOOKUP($B36,'[18]11市町別戸数'!$A:$G,4,FALSE),0)</f>
        <v>0</v>
      </c>
      <c r="F36" s="9">
        <f>IFERROR(VLOOKUP($B36,'[18]11市町別戸数'!$A:$G,5,FALSE),0)</f>
        <v>0</v>
      </c>
      <c r="G36" s="9">
        <f>IFERROR(VLOOKUP($B36,'[18]11市町別戸数'!$A:$G,6,FALSE),0)</f>
        <v>0</v>
      </c>
      <c r="H36" s="9">
        <f>IFERROR(VLOOKUP($B36,'[18]11市町別マンション戸数'!A:C,3,FALSE),0)</f>
        <v>0</v>
      </c>
    </row>
    <row r="37" spans="2:8">
      <c r="B37" s="2" t="s">
        <v>14</v>
      </c>
      <c r="C37" s="9">
        <f>IFERROR(VLOOKUP($B37,'[18]11市町別戸数'!$A:$G,7,FALSE),0)</f>
        <v>0</v>
      </c>
      <c r="D37" s="9">
        <f>IFERROR(VLOOKUP($B37,'[18]11市町別戸数'!$A:$G,3,FALSE),0)</f>
        <v>0</v>
      </c>
      <c r="E37" s="9">
        <f>IFERROR(VLOOKUP($B37,'[18]11市町別戸数'!$A:$G,4,FALSE),0)</f>
        <v>0</v>
      </c>
      <c r="F37" s="9">
        <f>IFERROR(VLOOKUP($B37,'[18]11市町別戸数'!$A:$G,5,FALSE),0)</f>
        <v>0</v>
      </c>
      <c r="G37" s="9">
        <f>IFERROR(VLOOKUP($B37,'[18]11市町別戸数'!$A:$G,6,FALSE),0)</f>
        <v>0</v>
      </c>
      <c r="H37" s="9">
        <f>IFERROR(VLOOKUP($B37,'[18]11市町別マンション戸数'!A:C,3,FALSE),0)</f>
        <v>0</v>
      </c>
    </row>
    <row r="38" spans="2:8">
      <c r="B38" s="3" t="s">
        <v>33</v>
      </c>
      <c r="C38" s="9">
        <f>IFERROR(VLOOKUP($B38,'[18]11市町別戸数'!$A:$G,7,FALSE),0)</f>
        <v>2</v>
      </c>
      <c r="D38" s="9">
        <f>IFERROR(VLOOKUP($B38,'[18]11市町別戸数'!$A:$G,3,FALSE),0)</f>
        <v>2</v>
      </c>
      <c r="E38" s="9">
        <f>IFERROR(VLOOKUP($B38,'[18]11市町別戸数'!$A:$G,4,FALSE),0)</f>
        <v>0</v>
      </c>
      <c r="F38" s="9">
        <f>IFERROR(VLOOKUP($B38,'[18]11市町別戸数'!$A:$G,5,FALSE),0)</f>
        <v>0</v>
      </c>
      <c r="G38" s="9">
        <f>IFERROR(VLOOKUP($B38,'[18]11市町別戸数'!$A:$G,6,FALSE),0)</f>
        <v>0</v>
      </c>
      <c r="H38" s="9">
        <f>IFERROR(VLOOKUP($B38,'[18]11市町別マンション戸数'!A:C,3,FALSE),0)</f>
        <v>0</v>
      </c>
    </row>
    <row r="39" spans="2:8">
      <c r="B39" s="2" t="s">
        <v>26</v>
      </c>
      <c r="C39" s="9">
        <f>IFERROR(VLOOKUP($B39,'[18]11市町別戸数'!$A:$G,7,FALSE),0)</f>
        <v>6</v>
      </c>
      <c r="D39" s="9">
        <f>IFERROR(VLOOKUP($B39,'[18]11市町別戸数'!$A:$G,3,FALSE),0)</f>
        <v>5</v>
      </c>
      <c r="E39" s="9">
        <f>IFERROR(VLOOKUP($B39,'[18]11市町別戸数'!$A:$G,4,FALSE),0)</f>
        <v>0</v>
      </c>
      <c r="F39" s="9">
        <f>IFERROR(VLOOKUP($B39,'[18]11市町別戸数'!$A:$G,5,FALSE),0)</f>
        <v>0</v>
      </c>
      <c r="G39" s="9">
        <f>IFERROR(VLOOKUP($B39,'[18]11市町別戸数'!$A:$G,6,FALSE),0)</f>
        <v>1</v>
      </c>
      <c r="H39" s="9">
        <f>IFERROR(VLOOKUP($B39,'[18]11市町別マンション戸数'!A:C,3,FALSE),0)</f>
        <v>0</v>
      </c>
    </row>
    <row r="40" spans="2:8">
      <c r="B40" s="2" t="s">
        <v>54</v>
      </c>
      <c r="C40" s="9">
        <f>IFERROR(VLOOKUP($B40,'[18]11市町別戸数'!$A:$G,7,FALSE),0)</f>
        <v>3</v>
      </c>
      <c r="D40" s="9">
        <f>IFERROR(VLOOKUP($B40,'[18]11市町別戸数'!$A:$G,3,FALSE),0)</f>
        <v>1</v>
      </c>
      <c r="E40" s="9">
        <f>IFERROR(VLOOKUP($B40,'[18]11市町別戸数'!$A:$G,4,FALSE),0)</f>
        <v>0</v>
      </c>
      <c r="F40" s="9">
        <f>IFERROR(VLOOKUP($B40,'[18]11市町別戸数'!$A:$G,5,FALSE),0)</f>
        <v>0</v>
      </c>
      <c r="G40" s="9">
        <f>IFERROR(VLOOKUP($B40,'[18]11市町別戸数'!$A:$G,6,FALSE),0)</f>
        <v>2</v>
      </c>
      <c r="H40" s="9">
        <f>IFERROR(VLOOKUP($B40,'[18]11市町別マンション戸数'!A:C,3,FALSE),0)</f>
        <v>0</v>
      </c>
    </row>
    <row r="41" spans="2:8">
      <c r="B41" s="2" t="s">
        <v>15</v>
      </c>
      <c r="C41" s="9">
        <f>IFERROR(VLOOKUP($B41,'[18]11市町別戸数'!$A:$G,7,FALSE),0)</f>
        <v>11</v>
      </c>
      <c r="D41" s="9">
        <f>IFERROR(VLOOKUP($B41,'[18]11市町別戸数'!$A:$G,3,FALSE),0)</f>
        <v>8</v>
      </c>
      <c r="E41" s="9">
        <f>IFERROR(VLOOKUP($B41,'[18]11市町別戸数'!$A:$G,4,FALSE),0)</f>
        <v>3</v>
      </c>
      <c r="F41" s="9">
        <f>IFERROR(VLOOKUP($B41,'[18]11市町別戸数'!$A:$G,5,FALSE),0)</f>
        <v>0</v>
      </c>
      <c r="G41" s="9">
        <f>IFERROR(VLOOKUP($B41,'[18]11市町別戸数'!$A:$G,6,FALSE),0)</f>
        <v>0</v>
      </c>
      <c r="H41" s="9">
        <f>IFERROR(VLOOKUP($B41,'[18]11市町別マンション戸数'!A:C,3,FALSE),0)</f>
        <v>0</v>
      </c>
    </row>
    <row r="42" spans="2:8">
      <c r="B42" s="2" t="s">
        <v>3</v>
      </c>
      <c r="C42" s="9">
        <f>IFERROR(VLOOKUP($B42,'[18]11市町別戸数'!$A:$G,7,FALSE),0)</f>
        <v>17</v>
      </c>
      <c r="D42" s="9">
        <f>IFERROR(VLOOKUP($B42,'[18]11市町別戸数'!$A:$G,3,FALSE),0)</f>
        <v>5</v>
      </c>
      <c r="E42" s="9">
        <f>IFERROR(VLOOKUP($B42,'[18]11市町別戸数'!$A:$G,4,FALSE),0)</f>
        <v>10</v>
      </c>
      <c r="F42" s="9">
        <f>IFERROR(VLOOKUP($B42,'[18]11市町別戸数'!$A:$G,5,FALSE),0)</f>
        <v>0</v>
      </c>
      <c r="G42" s="9">
        <f>IFERROR(VLOOKUP($B42,'[18]11市町別戸数'!$A:$G,6,FALSE),0)</f>
        <v>2</v>
      </c>
      <c r="H42" s="9">
        <f>IFERROR(VLOOKUP($B42,'[18]11市町別マンション戸数'!A:C,3,FALSE),0)</f>
        <v>0</v>
      </c>
    </row>
    <row r="43" spans="2:8">
      <c r="B43" s="2" t="s">
        <v>51</v>
      </c>
      <c r="C43" s="9">
        <f>IFERROR(VLOOKUP($B43,'[18]11市町別戸数'!$A:$G,7,FALSE),0)</f>
        <v>6</v>
      </c>
      <c r="D43" s="9">
        <f>IFERROR(VLOOKUP($B43,'[18]11市町別戸数'!$A:$G,3,FALSE),0)</f>
        <v>3</v>
      </c>
      <c r="E43" s="9">
        <f>IFERROR(VLOOKUP($B43,'[18]11市町別戸数'!$A:$G,4,FALSE),0)</f>
        <v>0</v>
      </c>
      <c r="F43" s="9">
        <f>IFERROR(VLOOKUP($B43,'[18]11市町別戸数'!$A:$G,5,FALSE),0)</f>
        <v>0</v>
      </c>
      <c r="G43" s="9">
        <f>IFERROR(VLOOKUP($B43,'[18]11市町別戸数'!$A:$G,6,FALSE),0)</f>
        <v>3</v>
      </c>
      <c r="H43" s="9">
        <f>IFERROR(VLOOKUP($B43,'[18]11市町別マンション戸数'!A:C,3,FALSE),0)</f>
        <v>0</v>
      </c>
    </row>
    <row r="44" spans="2:8">
      <c r="B44" s="2" t="s">
        <v>1</v>
      </c>
      <c r="C44" s="9">
        <f>IFERROR(VLOOKUP($B44,'[18]11市町別戸数'!$A:$G,7,FALSE),0)</f>
        <v>0</v>
      </c>
      <c r="D44" s="9">
        <f>IFERROR(VLOOKUP($B44,'[18]11市町別戸数'!$A:$G,3,FALSE),0)</f>
        <v>0</v>
      </c>
      <c r="E44" s="9">
        <f>IFERROR(VLOOKUP($B44,'[18]11市町別戸数'!$A:$G,4,FALSE),0)</f>
        <v>0</v>
      </c>
      <c r="F44" s="9">
        <f>IFERROR(VLOOKUP($B44,'[18]11市町別戸数'!$A:$G,5,FALSE),0)</f>
        <v>0</v>
      </c>
      <c r="G44" s="9">
        <f>IFERROR(VLOOKUP($B44,'[18]11市町別戸数'!$A:$G,6,FALSE),0)</f>
        <v>0</v>
      </c>
      <c r="H44" s="9">
        <f>IFERROR(VLOOKUP($B44,'[18]11市町別マンション戸数'!A:C,3,FALSE),0)</f>
        <v>0</v>
      </c>
    </row>
    <row r="45" spans="2:8">
      <c r="B45" s="4" t="s">
        <v>63</v>
      </c>
      <c r="C45" s="9">
        <f>IFERROR(VLOOKUP($B45,'[18]11市町別戸数'!$A:$G,7,FALSE),0)</f>
        <v>4</v>
      </c>
      <c r="D45" s="9">
        <f>IFERROR(VLOOKUP($B45,'[18]11市町別戸数'!$A:$G,3,FALSE),0)</f>
        <v>4</v>
      </c>
      <c r="E45" s="9">
        <f>IFERROR(VLOOKUP($B45,'[18]11市町別戸数'!$A:$G,4,FALSE),0)</f>
        <v>0</v>
      </c>
      <c r="F45" s="9">
        <f>IFERROR(VLOOKUP($B45,'[18]11市町別戸数'!$A:$G,5,FALSE),0)</f>
        <v>0</v>
      </c>
      <c r="G45" s="9">
        <f>IFERROR(VLOOKUP($B45,'[18]11市町別戸数'!$A:$G,6,FALSE),0)</f>
        <v>0</v>
      </c>
      <c r="H45" s="9">
        <f>IFERROR(VLOOKUP($B45,'[18]11市町別マンション戸数'!A:C,3,FALSE),0)</f>
        <v>0</v>
      </c>
    </row>
    <row r="46" spans="2:8">
      <c r="B46" s="5" t="s">
        <v>20</v>
      </c>
      <c r="C46" s="9">
        <f t="shared" ref="C46:H46" si="2">SUM(C5:C45)-C8-C12</f>
        <v>2046</v>
      </c>
      <c r="D46" s="9">
        <f t="shared" si="2"/>
        <v>747</v>
      </c>
      <c r="E46" s="9">
        <f t="shared" si="2"/>
        <v>601</v>
      </c>
      <c r="F46" s="9">
        <f t="shared" si="2"/>
        <v>300</v>
      </c>
      <c r="G46" s="9">
        <f t="shared" si="2"/>
        <v>398</v>
      </c>
      <c r="H46" s="9">
        <f t="shared" si="2"/>
        <v>156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view="pageBreakPreview" zoomScale="85" zoomScaleSheetLayoutView="85" workbookViewId="0">
      <selection activeCell="J9" sqref="J8:J9"/>
    </sheetView>
  </sheetViews>
  <sheetFormatPr defaultRowHeight="12.9"/>
  <cols>
    <col min="7" max="7" width="11.75" bestFit="1" customWidth="1"/>
  </cols>
  <sheetData>
    <row r="2" spans="1:8" ht="17">
      <c r="A2" s="17"/>
      <c r="C2" s="6"/>
      <c r="D2" s="6"/>
      <c r="E2" s="10"/>
      <c r="F2" s="10" t="s">
        <v>22</v>
      </c>
      <c r="G2" s="12">
        <v>45597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9">
        <f>IFERROR(VLOOKUP($B5,'[10]11市町別戸数'!$A:$G,7,FALSE),0)</f>
        <v>86</v>
      </c>
      <c r="D5" s="9">
        <f>IFERROR(VLOOKUP($B5,'[10]11市町別戸数'!$A:$G,3,FALSE),0)</f>
        <v>55</v>
      </c>
      <c r="E5" s="9">
        <f>IFERROR(VLOOKUP($B5,'[10]11市町別戸数'!$A:$G,4,FALSE),0)</f>
        <v>15</v>
      </c>
      <c r="F5" s="9">
        <f>IFERROR(VLOOKUP($B5,'[10]11市町別戸数'!$A:$G,5,FALSE),0)</f>
        <v>0</v>
      </c>
      <c r="G5" s="9">
        <f>IFERROR(VLOOKUP($B5,'[10]11市町別戸数'!$A:$G,6,FALSE),0)</f>
        <v>16</v>
      </c>
      <c r="H5" s="9">
        <f>IFERROR(VLOOKUP($B5,'[10]11市町別マンション戸数'!A:C,3,FALSE),0)</f>
        <v>0</v>
      </c>
    </row>
    <row r="6" spans="1:8">
      <c r="A6" s="17"/>
      <c r="B6" s="2" t="s">
        <v>12</v>
      </c>
      <c r="C6" s="9">
        <f>IFERROR(VLOOKUP($B6,'[10]11市町別戸数'!$A:$G,7,FALSE),0)</f>
        <v>171</v>
      </c>
      <c r="D6" s="9">
        <f>IFERROR(VLOOKUP($B6,'[10]11市町別戸数'!$A:$G,3,FALSE),0)</f>
        <v>39</v>
      </c>
      <c r="E6" s="9">
        <f>IFERROR(VLOOKUP($B6,'[10]11市町別戸数'!$A:$G,4,FALSE),0)</f>
        <v>35</v>
      </c>
      <c r="F6" s="9">
        <f>IFERROR(VLOOKUP($B6,'[10]11市町別戸数'!$A:$G,5,FALSE),0)</f>
        <v>0</v>
      </c>
      <c r="G6" s="9">
        <f>IFERROR(VLOOKUP($B6,'[10]11市町別戸数'!$A:$G,6,FALSE),0)</f>
        <v>97</v>
      </c>
      <c r="H6" s="9">
        <f>IFERROR(VLOOKUP($B6,'[10]11市町別マンション戸数'!A:C,3,FALSE),0)</f>
        <v>83</v>
      </c>
    </row>
    <row r="7" spans="1:8">
      <c r="A7" s="17"/>
      <c r="B7" s="2" t="s">
        <v>11</v>
      </c>
      <c r="C7" s="9">
        <f>IFERROR(VLOOKUP($B7,'[10]11市町別戸数'!$A:$G,7,FALSE),0)</f>
        <v>77</v>
      </c>
      <c r="D7" s="9">
        <f>IFERROR(VLOOKUP($B7,'[10]11市町別戸数'!$A:$G,3,FALSE),0)</f>
        <v>31</v>
      </c>
      <c r="E7" s="9">
        <f>IFERROR(VLOOKUP($B7,'[10]11市町別戸数'!$A:$G,4,FALSE),0)</f>
        <v>21</v>
      </c>
      <c r="F7" s="9">
        <f>IFERROR(VLOOKUP($B7,'[10]11市町別戸数'!$A:$G,5,FALSE),0)</f>
        <v>1</v>
      </c>
      <c r="G7" s="9">
        <f>IFERROR(VLOOKUP($B7,'[10]11市町別戸数'!$A:$G,6,FALSE),0)</f>
        <v>24</v>
      </c>
      <c r="H7" s="9">
        <f>IFERROR(VLOOKUP($B7,'[10]11市町別マンション戸数'!A:C,3,FALSE),0)</f>
        <v>0</v>
      </c>
    </row>
    <row r="8" spans="1:8">
      <c r="A8" s="17"/>
      <c r="B8" s="2" t="s">
        <v>38</v>
      </c>
      <c r="C8" s="9">
        <f t="shared" ref="C8:H8" si="0">SUM(C5:C7)</f>
        <v>334</v>
      </c>
      <c r="D8" s="9">
        <f t="shared" si="0"/>
        <v>125</v>
      </c>
      <c r="E8" s="9">
        <f t="shared" si="0"/>
        <v>71</v>
      </c>
      <c r="F8" s="9">
        <f t="shared" si="0"/>
        <v>1</v>
      </c>
      <c r="G8" s="9">
        <f t="shared" si="0"/>
        <v>137</v>
      </c>
      <c r="H8" s="9">
        <f t="shared" si="0"/>
        <v>83</v>
      </c>
    </row>
    <row r="9" spans="1:8">
      <c r="A9" s="17"/>
      <c r="B9" s="2" t="s">
        <v>36</v>
      </c>
      <c r="C9" s="9">
        <f>IFERROR(VLOOKUP($B9,'[10]11市町別戸数'!$A:$G,7,FALSE),0)</f>
        <v>260</v>
      </c>
      <c r="D9" s="9">
        <f>IFERROR(VLOOKUP($B9,'[10]11市町別戸数'!$A:$G,3,FALSE),0)</f>
        <v>122</v>
      </c>
      <c r="E9" s="9">
        <f>IFERROR(VLOOKUP($B9,'[10]11市町別戸数'!$A:$G,4,FALSE),0)</f>
        <v>64</v>
      </c>
      <c r="F9" s="9">
        <f>IFERROR(VLOOKUP($B9,'[10]11市町別戸数'!$A:$G,5,FALSE),0)</f>
        <v>1</v>
      </c>
      <c r="G9" s="9">
        <f>IFERROR(VLOOKUP($B9,'[10]11市町別戸数'!$A:$G,6,FALSE),0)</f>
        <v>73</v>
      </c>
      <c r="H9" s="9">
        <f>IFERROR(VLOOKUP($B9,'[10]11市町別マンション戸数'!A:C,3,FALSE),0)</f>
        <v>46</v>
      </c>
    </row>
    <row r="10" spans="1:8">
      <c r="A10" s="17"/>
      <c r="B10" s="2" t="s">
        <v>29</v>
      </c>
      <c r="C10" s="9">
        <f>IFERROR(VLOOKUP($B10,'[10]11市町別戸数'!$A:$G,7,FALSE),0)</f>
        <v>62</v>
      </c>
      <c r="D10" s="9">
        <f>IFERROR(VLOOKUP($B10,'[10]11市町別戸数'!$A:$G,3,FALSE),0)</f>
        <v>35</v>
      </c>
      <c r="E10" s="9">
        <f>IFERROR(VLOOKUP($B10,'[10]11市町別戸数'!$A:$G,4,FALSE),0)</f>
        <v>20</v>
      </c>
      <c r="F10" s="9">
        <f>IFERROR(VLOOKUP($B10,'[10]11市町別戸数'!$A:$G,5,FALSE),0)</f>
        <v>0</v>
      </c>
      <c r="G10" s="9">
        <f>IFERROR(VLOOKUP($B10,'[10]11市町別戸数'!$A:$G,6,FALSE),0)</f>
        <v>7</v>
      </c>
      <c r="H10" s="9">
        <f>IFERROR(VLOOKUP($B10,'[10]11市町別マンション戸数'!A:C,3,FALSE),0)</f>
        <v>0</v>
      </c>
    </row>
    <row r="11" spans="1:8">
      <c r="A11" s="17"/>
      <c r="B11" s="2" t="s">
        <v>68</v>
      </c>
      <c r="C11" s="9">
        <f>IFERROR(VLOOKUP($B11,'[10]11市町別戸数'!$A:$G,7,FALSE),0)</f>
        <v>6</v>
      </c>
      <c r="D11" s="9">
        <f>IFERROR(VLOOKUP($B11,'[10]11市町別戸数'!$A:$G,3,FALSE),0)</f>
        <v>2</v>
      </c>
      <c r="E11" s="9">
        <f>IFERROR(VLOOKUP($B11,'[10]11市町別戸数'!$A:$G,4,FALSE),0)</f>
        <v>0</v>
      </c>
      <c r="F11" s="9">
        <f>IFERROR(VLOOKUP($B11,'[10]11市町別戸数'!$A:$G,5,FALSE),0)</f>
        <v>0</v>
      </c>
      <c r="G11" s="9">
        <f>IFERROR(VLOOKUP($B11,'[10]11市町別戸数'!$A:$G,6,FALSE),0)</f>
        <v>4</v>
      </c>
      <c r="H11" s="9">
        <f>IFERROR(VLOOKUP($B11,'[10]11市町別マンション戸数'!A:C,3,FALSE),0)</f>
        <v>0</v>
      </c>
    </row>
    <row r="12" spans="1:8">
      <c r="A12" s="17"/>
      <c r="B12" s="2" t="s">
        <v>6</v>
      </c>
      <c r="C12" s="9">
        <f t="shared" ref="C12:H12" si="1">SUM(C9:C11)</f>
        <v>328</v>
      </c>
      <c r="D12" s="9">
        <f t="shared" si="1"/>
        <v>159</v>
      </c>
      <c r="E12" s="9">
        <f t="shared" si="1"/>
        <v>84</v>
      </c>
      <c r="F12" s="9">
        <f t="shared" si="1"/>
        <v>1</v>
      </c>
      <c r="G12" s="9">
        <f t="shared" si="1"/>
        <v>84</v>
      </c>
      <c r="H12" s="9">
        <f t="shared" si="1"/>
        <v>46</v>
      </c>
    </row>
    <row r="13" spans="1:8">
      <c r="A13" s="17"/>
      <c r="B13" s="2" t="s">
        <v>9</v>
      </c>
      <c r="C13" s="9">
        <f>IFERROR(VLOOKUP($B13,'[10]11市町別戸数'!$A:$G,7,FALSE),0)</f>
        <v>60</v>
      </c>
      <c r="D13" s="9">
        <f>IFERROR(VLOOKUP($B13,'[10]11市町別戸数'!$A:$G,3,FALSE),0)</f>
        <v>35</v>
      </c>
      <c r="E13" s="9">
        <f>IFERROR(VLOOKUP($B13,'[10]11市町別戸数'!$A:$G,4,FALSE),0)</f>
        <v>18</v>
      </c>
      <c r="F13" s="9">
        <f>IFERROR(VLOOKUP($B13,'[10]11市町別戸数'!$A:$G,5,FALSE),0)</f>
        <v>0</v>
      </c>
      <c r="G13" s="9">
        <f>IFERROR(VLOOKUP($B13,'[10]11市町別戸数'!$A:$G,6,FALSE),0)</f>
        <v>7</v>
      </c>
      <c r="H13" s="9">
        <f>IFERROR(VLOOKUP($B13,'[10]11市町別マンション戸数'!A:C,3,FALSE),0)</f>
        <v>0</v>
      </c>
    </row>
    <row r="14" spans="1:8">
      <c r="A14" s="17"/>
      <c r="B14" s="2" t="s">
        <v>23</v>
      </c>
      <c r="C14" s="9">
        <f>IFERROR(VLOOKUP($B14,'[10]11市町別戸数'!$A:$G,7,FALSE),0)</f>
        <v>28</v>
      </c>
      <c r="D14" s="9">
        <f>IFERROR(VLOOKUP($B14,'[10]11市町別戸数'!$A:$G,3,FALSE),0)</f>
        <v>7</v>
      </c>
      <c r="E14" s="9">
        <f>IFERROR(VLOOKUP($B14,'[10]11市町別戸数'!$A:$G,4,FALSE),0)</f>
        <v>21</v>
      </c>
      <c r="F14" s="9">
        <f>IFERROR(VLOOKUP($B14,'[10]11市町別戸数'!$A:$G,5,FALSE),0)</f>
        <v>0</v>
      </c>
      <c r="G14" s="9">
        <f>IFERROR(VLOOKUP($B14,'[10]11市町別戸数'!$A:$G,6,FALSE),0)</f>
        <v>0</v>
      </c>
      <c r="H14" s="9">
        <f>IFERROR(VLOOKUP($B14,'[10]11市町別マンション戸数'!A:C,3,FALSE),0)</f>
        <v>0</v>
      </c>
    </row>
    <row r="15" spans="1:8">
      <c r="A15" s="17"/>
      <c r="B15" s="2" t="s">
        <v>48</v>
      </c>
      <c r="C15" s="9">
        <f>IFERROR(VLOOKUP($B15,'[10]11市町別戸数'!$A:$G,7,FALSE),0)</f>
        <v>32</v>
      </c>
      <c r="D15" s="9">
        <f>IFERROR(VLOOKUP($B15,'[10]11市町別戸数'!$A:$G,3,FALSE),0)</f>
        <v>21</v>
      </c>
      <c r="E15" s="9">
        <f>IFERROR(VLOOKUP($B15,'[10]11市町別戸数'!$A:$G,4,FALSE),0)</f>
        <v>6</v>
      </c>
      <c r="F15" s="9">
        <f>IFERROR(VLOOKUP($B15,'[10]11市町別戸数'!$A:$G,5,FALSE),0)</f>
        <v>0</v>
      </c>
      <c r="G15" s="9">
        <f>IFERROR(VLOOKUP($B15,'[10]11市町別戸数'!$A:$G,6,FALSE),0)</f>
        <v>5</v>
      </c>
      <c r="H15" s="9">
        <f>IFERROR(VLOOKUP($B15,'[10]11市町別マンション戸数'!A:C,3,FALSE),0)</f>
        <v>0</v>
      </c>
    </row>
    <row r="16" spans="1:8">
      <c r="A16" s="17"/>
      <c r="B16" s="2" t="s">
        <v>52</v>
      </c>
      <c r="C16" s="9">
        <f>IFERROR(VLOOKUP($B16,'[10]11市町別戸数'!$A:$G,7,FALSE),0)</f>
        <v>50</v>
      </c>
      <c r="D16" s="9">
        <f>IFERROR(VLOOKUP($B16,'[10]11市町別戸数'!$A:$G,3,FALSE),0)</f>
        <v>35</v>
      </c>
      <c r="E16" s="9">
        <f>IFERROR(VLOOKUP($B16,'[10]11市町別戸数'!$A:$G,4,FALSE),0)</f>
        <v>0</v>
      </c>
      <c r="F16" s="9">
        <f>IFERROR(VLOOKUP($B16,'[10]11市町別戸数'!$A:$G,5,FALSE),0)</f>
        <v>1</v>
      </c>
      <c r="G16" s="9">
        <f>IFERROR(VLOOKUP($B16,'[10]11市町別戸数'!$A:$G,6,FALSE),0)</f>
        <v>14</v>
      </c>
      <c r="H16" s="9">
        <f>IFERROR(VLOOKUP($B16,'[10]11市町別マンション戸数'!A:C,3,FALSE),0)</f>
        <v>0</v>
      </c>
    </row>
    <row r="17" spans="1:8">
      <c r="A17" s="17"/>
      <c r="B17" s="2" t="s">
        <v>56</v>
      </c>
      <c r="C17" s="9">
        <f>IFERROR(VLOOKUP($B17,'[10]11市町別戸数'!$A:$G,7,FALSE),0)</f>
        <v>15</v>
      </c>
      <c r="D17" s="9">
        <f>IFERROR(VLOOKUP($B17,'[10]11市町別戸数'!$A:$G,3,FALSE),0)</f>
        <v>10</v>
      </c>
      <c r="E17" s="9">
        <f>IFERROR(VLOOKUP($B17,'[10]11市町別戸数'!$A:$G,4,FALSE),0)</f>
        <v>2</v>
      </c>
      <c r="F17" s="9">
        <f>IFERROR(VLOOKUP($B17,'[10]11市町別戸数'!$A:$G,5,FALSE),0)</f>
        <v>1</v>
      </c>
      <c r="G17" s="9">
        <f>IFERROR(VLOOKUP($B17,'[10]11市町別戸数'!$A:$G,6,FALSE),0)</f>
        <v>2</v>
      </c>
      <c r="H17" s="9">
        <f>IFERROR(VLOOKUP($B17,'[10]11市町別マンション戸数'!A:C,3,FALSE),0)</f>
        <v>0</v>
      </c>
    </row>
    <row r="18" spans="1:8">
      <c r="A18" s="17"/>
      <c r="B18" s="2" t="s">
        <v>58</v>
      </c>
      <c r="C18" s="9">
        <f>IFERROR(VLOOKUP($B18,'[10]11市町別戸数'!$A:$G,7,FALSE),0)</f>
        <v>33</v>
      </c>
      <c r="D18" s="9">
        <f>IFERROR(VLOOKUP($B18,'[10]11市町別戸数'!$A:$G,3,FALSE),0)</f>
        <v>21</v>
      </c>
      <c r="E18" s="9">
        <f>IFERROR(VLOOKUP($B18,'[10]11市町別戸数'!$A:$G,4,FALSE),0)</f>
        <v>8</v>
      </c>
      <c r="F18" s="9">
        <f>IFERROR(VLOOKUP($B18,'[10]11市町別戸数'!$A:$G,5,FALSE),0)</f>
        <v>0</v>
      </c>
      <c r="G18" s="9">
        <f>IFERROR(VLOOKUP($B18,'[10]11市町別戸数'!$A:$G,6,FALSE),0)</f>
        <v>4</v>
      </c>
      <c r="H18" s="9">
        <f>IFERROR(VLOOKUP($B18,'[10]11市町別マンション戸数'!A:C,3,FALSE),0)</f>
        <v>0</v>
      </c>
    </row>
    <row r="19" spans="1:8">
      <c r="A19" s="17"/>
      <c r="B19" s="2" t="s">
        <v>13</v>
      </c>
      <c r="C19" s="9">
        <f>IFERROR(VLOOKUP($B19,'[10]11市町別戸数'!$A:$G,7,FALSE),0)</f>
        <v>79</v>
      </c>
      <c r="D19" s="9">
        <f>IFERROR(VLOOKUP($B19,'[10]11市町別戸数'!$A:$G,3,FALSE),0)</f>
        <v>52</v>
      </c>
      <c r="E19" s="9">
        <f>IFERROR(VLOOKUP($B19,'[10]11市町別戸数'!$A:$G,4,FALSE),0)</f>
        <v>13</v>
      </c>
      <c r="F19" s="9">
        <f>IFERROR(VLOOKUP($B19,'[10]11市町別戸数'!$A:$G,5,FALSE),0)</f>
        <v>1</v>
      </c>
      <c r="G19" s="9">
        <f>IFERROR(VLOOKUP($B19,'[10]11市町別戸数'!$A:$G,6,FALSE),0)</f>
        <v>13</v>
      </c>
      <c r="H19" s="9">
        <f>IFERROR(VLOOKUP($B19,'[10]11市町別マンション戸数'!A:C,3,FALSE),0)</f>
        <v>0</v>
      </c>
    </row>
    <row r="20" spans="1:8">
      <c r="A20" s="17"/>
      <c r="B20" s="2" t="s">
        <v>47</v>
      </c>
      <c r="C20" s="9">
        <f>IFERROR(VLOOKUP($B20,'[10]11市町別戸数'!$A:$G,7,FALSE),0)</f>
        <v>52</v>
      </c>
      <c r="D20" s="9">
        <f>IFERROR(VLOOKUP($B20,'[10]11市町別戸数'!$A:$G,3,FALSE),0)</f>
        <v>32</v>
      </c>
      <c r="E20" s="9">
        <f>IFERROR(VLOOKUP($B20,'[10]11市町別戸数'!$A:$G,4,FALSE),0)</f>
        <v>12</v>
      </c>
      <c r="F20" s="9">
        <f>IFERROR(VLOOKUP($B20,'[10]11市町別戸数'!$A:$G,5,FALSE),0)</f>
        <v>0</v>
      </c>
      <c r="G20" s="9">
        <f>IFERROR(VLOOKUP($B20,'[10]11市町別戸数'!$A:$G,6,FALSE),0)</f>
        <v>8</v>
      </c>
      <c r="H20" s="9">
        <f>IFERROR(VLOOKUP($B20,'[10]11市町別マンション戸数'!A:C,3,FALSE),0)</f>
        <v>0</v>
      </c>
    </row>
    <row r="21" spans="1:8">
      <c r="A21" s="17"/>
      <c r="B21" s="2" t="s">
        <v>28</v>
      </c>
      <c r="C21" s="9">
        <f>IFERROR(VLOOKUP($B21,'[10]11市町別戸数'!$A:$G,7,FALSE),0)</f>
        <v>63</v>
      </c>
      <c r="D21" s="9">
        <f>IFERROR(VLOOKUP($B21,'[10]11市町別戸数'!$A:$G,3,FALSE),0)</f>
        <v>29</v>
      </c>
      <c r="E21" s="9">
        <f>IFERROR(VLOOKUP($B21,'[10]11市町別戸数'!$A:$G,4,FALSE),0)</f>
        <v>30</v>
      </c>
      <c r="F21" s="9">
        <f>IFERROR(VLOOKUP($B21,'[10]11市町別戸数'!$A:$G,5,FALSE),0)</f>
        <v>0</v>
      </c>
      <c r="G21" s="9">
        <f>IFERROR(VLOOKUP($B21,'[10]11市町別戸数'!$A:$G,6,FALSE),0)</f>
        <v>4</v>
      </c>
      <c r="H21" s="9">
        <f>IFERROR(VLOOKUP($B21,'[10]11市町別マンション戸数'!A:C,3,FALSE),0)</f>
        <v>0</v>
      </c>
    </row>
    <row r="22" spans="1:8">
      <c r="A22" s="17"/>
      <c r="B22" s="2" t="s">
        <v>2</v>
      </c>
      <c r="C22" s="9">
        <f>IFERROR(VLOOKUP($B22,'[10]11市町別戸数'!$A:$G,7,FALSE),0)</f>
        <v>41</v>
      </c>
      <c r="D22" s="9">
        <f>IFERROR(VLOOKUP($B22,'[10]11市町別戸数'!$A:$G,3,FALSE),0)</f>
        <v>31</v>
      </c>
      <c r="E22" s="9">
        <f>IFERROR(VLOOKUP($B22,'[10]11市町別戸数'!$A:$G,4,FALSE),0)</f>
        <v>4</v>
      </c>
      <c r="F22" s="9">
        <f>IFERROR(VLOOKUP($B22,'[10]11市町別戸数'!$A:$G,5,FALSE),0)</f>
        <v>0</v>
      </c>
      <c r="G22" s="9">
        <f>IFERROR(VLOOKUP($B22,'[10]11市町別戸数'!$A:$G,6,FALSE),0)</f>
        <v>6</v>
      </c>
      <c r="H22" s="9">
        <f>IFERROR(VLOOKUP($B22,'[10]11市町別マンション戸数'!A:C,3,FALSE),0)</f>
        <v>0</v>
      </c>
    </row>
    <row r="23" spans="1:8">
      <c r="A23" s="17"/>
      <c r="B23" s="2" t="s">
        <v>49</v>
      </c>
      <c r="C23" s="9">
        <f>IFERROR(VLOOKUP($B23,'[10]11市町別戸数'!$A:$G,7,FALSE),0)</f>
        <v>86</v>
      </c>
      <c r="D23" s="9">
        <f>IFERROR(VLOOKUP($B23,'[10]11市町別戸数'!$A:$G,3,FALSE),0)</f>
        <v>55</v>
      </c>
      <c r="E23" s="9">
        <f>IFERROR(VLOOKUP($B23,'[10]11市町別戸数'!$A:$G,4,FALSE),0)</f>
        <v>23</v>
      </c>
      <c r="F23" s="9">
        <f>IFERROR(VLOOKUP($B23,'[10]11市町別戸数'!$A:$G,5,FALSE),0)</f>
        <v>1</v>
      </c>
      <c r="G23" s="9">
        <f>IFERROR(VLOOKUP($B23,'[10]11市町別戸数'!$A:$G,6,FALSE),0)</f>
        <v>7</v>
      </c>
      <c r="H23" s="9">
        <f>IFERROR(VLOOKUP($B23,'[10]11市町別マンション戸数'!A:C,3,FALSE),0)</f>
        <v>0</v>
      </c>
    </row>
    <row r="24" spans="1:8">
      <c r="A24" s="17"/>
      <c r="B24" s="2" t="s">
        <v>59</v>
      </c>
      <c r="C24" s="9">
        <f>IFERROR(VLOOKUP($B24,'[10]11市町別戸数'!$A:$G,7,FALSE),0)</f>
        <v>17</v>
      </c>
      <c r="D24" s="9">
        <f>IFERROR(VLOOKUP($B24,'[10]11市町別戸数'!$A:$G,3,FALSE),0)</f>
        <v>14</v>
      </c>
      <c r="E24" s="9">
        <f>IFERROR(VLOOKUP($B24,'[10]11市町別戸数'!$A:$G,4,FALSE),0)</f>
        <v>0</v>
      </c>
      <c r="F24" s="9">
        <f>IFERROR(VLOOKUP($B24,'[10]11市町別戸数'!$A:$G,5,FALSE),0)</f>
        <v>0</v>
      </c>
      <c r="G24" s="9">
        <f>IFERROR(VLOOKUP($B24,'[10]11市町別戸数'!$A:$G,6,FALSE),0)</f>
        <v>3</v>
      </c>
      <c r="H24" s="9">
        <f>IFERROR(VLOOKUP($B24,'[10]11市町別マンション戸数'!A:C,3,FALSE),0)</f>
        <v>0</v>
      </c>
    </row>
    <row r="25" spans="1:8">
      <c r="A25" s="17"/>
      <c r="B25" s="2" t="s">
        <v>24</v>
      </c>
      <c r="C25" s="9">
        <f>IFERROR(VLOOKUP($B25,'[10]11市町別戸数'!$A:$G,7,FALSE),0)</f>
        <v>27</v>
      </c>
      <c r="D25" s="9">
        <f>IFERROR(VLOOKUP($B25,'[10]11市町別戸数'!$A:$G,3,FALSE),0)</f>
        <v>21</v>
      </c>
      <c r="E25" s="9">
        <f>IFERROR(VLOOKUP($B25,'[10]11市町別戸数'!$A:$G,4,FALSE),0)</f>
        <v>0</v>
      </c>
      <c r="F25" s="9">
        <f>IFERROR(VLOOKUP($B25,'[10]11市町別戸数'!$A:$G,5,FALSE),0)</f>
        <v>0</v>
      </c>
      <c r="G25" s="9">
        <f>IFERROR(VLOOKUP($B25,'[10]11市町別戸数'!$A:$G,6,FALSE),0)</f>
        <v>6</v>
      </c>
      <c r="H25" s="9">
        <f>IFERROR(VLOOKUP($B25,'[10]11市町別マンション戸数'!A:C,3,FALSE),0)</f>
        <v>0</v>
      </c>
    </row>
    <row r="26" spans="1:8">
      <c r="A26" s="17"/>
      <c r="B26" s="2" t="s">
        <v>53</v>
      </c>
      <c r="C26" s="9">
        <f>IFERROR(VLOOKUP($B26,'[10]11市町別戸数'!$A:$G,7,FALSE),0)</f>
        <v>3</v>
      </c>
      <c r="D26" s="9">
        <f>IFERROR(VLOOKUP($B26,'[10]11市町別戸数'!$A:$G,3,FALSE),0)</f>
        <v>2</v>
      </c>
      <c r="E26" s="9">
        <f>IFERROR(VLOOKUP($B26,'[10]11市町別戸数'!$A:$G,4,FALSE),0)</f>
        <v>0</v>
      </c>
      <c r="F26" s="9">
        <f>IFERROR(VLOOKUP($B26,'[10]11市町別戸数'!$A:$G,5,FALSE),0)</f>
        <v>1</v>
      </c>
      <c r="G26" s="9">
        <f>IFERROR(VLOOKUP($B26,'[10]11市町別戸数'!$A:$G,6,FALSE),0)</f>
        <v>0</v>
      </c>
      <c r="H26" s="9">
        <f>IFERROR(VLOOKUP($B26,'[10]11市町別マンション戸数'!A:C,3,FALSE),0)</f>
        <v>0</v>
      </c>
    </row>
    <row r="27" spans="1:8">
      <c r="A27" s="17"/>
      <c r="B27" s="2" t="s">
        <v>40</v>
      </c>
      <c r="C27" s="9">
        <f>IFERROR(VLOOKUP($B27,'[10]11市町別戸数'!$A:$G,7,FALSE),0)</f>
        <v>3</v>
      </c>
      <c r="D27" s="9">
        <f>IFERROR(VLOOKUP($B27,'[10]11市町別戸数'!$A:$G,3,FALSE),0)</f>
        <v>2</v>
      </c>
      <c r="E27" s="9">
        <f>IFERROR(VLOOKUP($B27,'[10]11市町別戸数'!$A:$G,4,FALSE),0)</f>
        <v>0</v>
      </c>
      <c r="F27" s="9">
        <f>IFERROR(VLOOKUP($B27,'[10]11市町別戸数'!$A:$G,5,FALSE),0)</f>
        <v>0</v>
      </c>
      <c r="G27" s="9">
        <f>IFERROR(VLOOKUP($B27,'[10]11市町別戸数'!$A:$G,6,FALSE),0)</f>
        <v>1</v>
      </c>
      <c r="H27" s="9">
        <f>IFERROR(VLOOKUP($B27,'[10]11市町別マンション戸数'!A:C,3,FALSE),0)</f>
        <v>0</v>
      </c>
    </row>
    <row r="28" spans="1:8">
      <c r="A28" s="17"/>
      <c r="B28" s="2" t="s">
        <v>0</v>
      </c>
      <c r="C28" s="9">
        <f>IFERROR(VLOOKUP($B28,'[10]11市町別戸数'!$A:$G,7,FALSE),0)</f>
        <v>25</v>
      </c>
      <c r="D28" s="9">
        <f>IFERROR(VLOOKUP($B28,'[10]11市町別戸数'!$A:$G,3,FALSE),0)</f>
        <v>15</v>
      </c>
      <c r="E28" s="9">
        <f>IFERROR(VLOOKUP($B28,'[10]11市町別戸数'!$A:$G,4,FALSE),0)</f>
        <v>1</v>
      </c>
      <c r="F28" s="9">
        <f>IFERROR(VLOOKUP($B28,'[10]11市町別戸数'!$A:$G,5,FALSE),0)</f>
        <v>0</v>
      </c>
      <c r="G28" s="9">
        <f>IFERROR(VLOOKUP($B28,'[10]11市町別戸数'!$A:$G,6,FALSE),0)</f>
        <v>9</v>
      </c>
      <c r="H28" s="9">
        <f>IFERROR(VLOOKUP($B28,'[10]11市町別マンション戸数'!A:C,3,FALSE),0)</f>
        <v>0</v>
      </c>
    </row>
    <row r="29" spans="1:8">
      <c r="A29" s="17"/>
      <c r="B29" s="2" t="s">
        <v>55</v>
      </c>
      <c r="C29" s="9">
        <f>IFERROR(VLOOKUP($B29,'[10]11市町別戸数'!$A:$G,7,FALSE),0)</f>
        <v>7</v>
      </c>
      <c r="D29" s="9">
        <f>IFERROR(VLOOKUP($B29,'[10]11市町別戸数'!$A:$G,3,FALSE),0)</f>
        <v>7</v>
      </c>
      <c r="E29" s="9">
        <f>IFERROR(VLOOKUP($B29,'[10]11市町別戸数'!$A:$G,4,FALSE),0)</f>
        <v>0</v>
      </c>
      <c r="F29" s="9">
        <f>IFERROR(VLOOKUP($B29,'[10]11市町別戸数'!$A:$G,5,FALSE),0)</f>
        <v>0</v>
      </c>
      <c r="G29" s="9">
        <f>IFERROR(VLOOKUP($B29,'[10]11市町別戸数'!$A:$G,6,FALSE),0)</f>
        <v>0</v>
      </c>
      <c r="H29" s="9">
        <f>IFERROR(VLOOKUP($B29,'[10]11市町別マンション戸数'!A:C,3,FALSE),0)</f>
        <v>0</v>
      </c>
    </row>
    <row r="30" spans="1:8">
      <c r="A30" s="17"/>
      <c r="B30" s="2" t="s">
        <v>32</v>
      </c>
      <c r="C30" s="9">
        <f>IFERROR(VLOOKUP($B30,'[10]11市町別戸数'!$A:$G,7,FALSE),0)</f>
        <v>4</v>
      </c>
      <c r="D30" s="9">
        <f>IFERROR(VLOOKUP($B30,'[10]11市町別戸数'!$A:$G,3,FALSE),0)</f>
        <v>4</v>
      </c>
      <c r="E30" s="9">
        <f>IFERROR(VLOOKUP($B30,'[10]11市町別戸数'!$A:$G,4,FALSE),0)</f>
        <v>0</v>
      </c>
      <c r="F30" s="9">
        <f>IFERROR(VLOOKUP($B30,'[10]11市町別戸数'!$A:$G,5,FALSE),0)</f>
        <v>0</v>
      </c>
      <c r="G30" s="9">
        <f>IFERROR(VLOOKUP($B30,'[10]11市町別戸数'!$A:$G,6,FALSE),0)</f>
        <v>0</v>
      </c>
      <c r="H30" s="9">
        <f>IFERROR(VLOOKUP($B30,'[10]11市町別マンション戸数'!A:C,3,FALSE),0)</f>
        <v>0</v>
      </c>
    </row>
    <row r="31" spans="1:8">
      <c r="A31" s="17"/>
      <c r="B31" s="2" t="s">
        <v>25</v>
      </c>
      <c r="C31" s="9">
        <f>IFERROR(VLOOKUP($B31,'[10]11市町別戸数'!$A:$G,7,FALSE),0)</f>
        <v>13</v>
      </c>
      <c r="D31" s="9">
        <f>IFERROR(VLOOKUP($B31,'[10]11市町別戸数'!$A:$G,3,FALSE),0)</f>
        <v>11</v>
      </c>
      <c r="E31" s="9">
        <f>IFERROR(VLOOKUP($B31,'[10]11市町別戸数'!$A:$G,4,FALSE),0)</f>
        <v>0</v>
      </c>
      <c r="F31" s="9">
        <f>IFERROR(VLOOKUP($B31,'[10]11市町別戸数'!$A:$G,5,FALSE),0)</f>
        <v>0</v>
      </c>
      <c r="G31" s="9">
        <f>IFERROR(VLOOKUP($B31,'[10]11市町別戸数'!$A:$G,6,FALSE),0)</f>
        <v>2</v>
      </c>
      <c r="H31" s="9">
        <f>IFERROR(VLOOKUP($B31,'[10]11市町別マンション戸数'!A:C,3,FALSE),0)</f>
        <v>0</v>
      </c>
    </row>
    <row r="32" spans="1:8">
      <c r="A32" s="17"/>
      <c r="B32" s="2" t="s">
        <v>18</v>
      </c>
      <c r="C32" s="9">
        <f>IFERROR(VLOOKUP($B32,'[10]11市町別戸数'!$A:$G,7,FALSE),0)</f>
        <v>13</v>
      </c>
      <c r="D32" s="9">
        <f>IFERROR(VLOOKUP($B32,'[10]11市町別戸数'!$A:$G,3,FALSE),0)</f>
        <v>6</v>
      </c>
      <c r="E32" s="9">
        <f>IFERROR(VLOOKUP($B32,'[10]11市町別戸数'!$A:$G,4,FALSE),0)</f>
        <v>0</v>
      </c>
      <c r="F32" s="9">
        <f>IFERROR(VLOOKUP($B32,'[10]11市町別戸数'!$A:$G,5,FALSE),0)</f>
        <v>0</v>
      </c>
      <c r="G32" s="9">
        <f>IFERROR(VLOOKUP($B32,'[10]11市町別戸数'!$A:$G,6,FALSE),0)</f>
        <v>7</v>
      </c>
      <c r="H32" s="9">
        <f>IFERROR(VLOOKUP($B32,'[10]11市町別マンション戸数'!A:C,3,FALSE),0)</f>
        <v>0</v>
      </c>
    </row>
    <row r="33" spans="1:8">
      <c r="A33" s="17"/>
      <c r="B33" s="2" t="s">
        <v>27</v>
      </c>
      <c r="C33" s="9">
        <f>IFERROR(VLOOKUP($B33,'[10]11市町別戸数'!$A:$G,7,FALSE),0)</f>
        <v>12</v>
      </c>
      <c r="D33" s="9">
        <f>IFERROR(VLOOKUP($B33,'[10]11市町別戸数'!$A:$G,3,FALSE),0)</f>
        <v>10</v>
      </c>
      <c r="E33" s="9">
        <f>IFERROR(VLOOKUP($B33,'[10]11市町別戸数'!$A:$G,4,FALSE),0)</f>
        <v>0</v>
      </c>
      <c r="F33" s="9">
        <f>IFERROR(VLOOKUP($B33,'[10]11市町別戸数'!$A:$G,5,FALSE),0)</f>
        <v>0</v>
      </c>
      <c r="G33" s="9">
        <f>IFERROR(VLOOKUP($B33,'[10]11市町別戸数'!$A:$G,6,FALSE),0)</f>
        <v>2</v>
      </c>
      <c r="H33" s="9">
        <f>IFERROR(VLOOKUP($B33,'[10]11市町別マンション戸数'!A:C,3,FALSE),0)</f>
        <v>0</v>
      </c>
    </row>
    <row r="34" spans="1:8">
      <c r="A34" s="17"/>
      <c r="B34" s="2" t="s">
        <v>16</v>
      </c>
      <c r="C34" s="9">
        <f>IFERROR(VLOOKUP($B34,'[10]11市町別戸数'!$A:$G,7,FALSE),0)</f>
        <v>0</v>
      </c>
      <c r="D34" s="9">
        <f>IFERROR(VLOOKUP($B34,'[10]11市町別戸数'!$A:$G,3,FALSE),0)</f>
        <v>0</v>
      </c>
      <c r="E34" s="9">
        <f>IFERROR(VLOOKUP($B34,'[10]11市町別戸数'!$A:$G,4,FALSE),0)</f>
        <v>0</v>
      </c>
      <c r="F34" s="9">
        <f>IFERROR(VLOOKUP($B34,'[10]11市町別戸数'!$A:$G,5,FALSE),0)</f>
        <v>0</v>
      </c>
      <c r="G34" s="9">
        <f>IFERROR(VLOOKUP($B34,'[10]11市町別戸数'!$A:$G,6,FALSE),0)</f>
        <v>0</v>
      </c>
      <c r="H34" s="9">
        <f>IFERROR(VLOOKUP($B34,'[10]11市町別マンション戸数'!A:C,3,FALSE),0)</f>
        <v>0</v>
      </c>
    </row>
    <row r="35" spans="1:8">
      <c r="A35" s="17"/>
      <c r="B35" s="3" t="s">
        <v>64</v>
      </c>
      <c r="C35" s="9">
        <f>IFERROR(VLOOKUP($B35,'[10]11市町別戸数'!$A:$G,7,FALSE),0)</f>
        <v>0</v>
      </c>
      <c r="D35" s="9">
        <f>IFERROR(VLOOKUP($B35,'[10]11市町別戸数'!$A:$G,3,FALSE),0)</f>
        <v>0</v>
      </c>
      <c r="E35" s="9">
        <f>IFERROR(VLOOKUP($B35,'[10]11市町別戸数'!$A:$G,4,FALSE),0)</f>
        <v>0</v>
      </c>
      <c r="F35" s="9">
        <f>IFERROR(VLOOKUP($B35,'[10]11市町別戸数'!$A:$G,5,FALSE),0)</f>
        <v>0</v>
      </c>
      <c r="G35" s="9">
        <f>IFERROR(VLOOKUP($B35,'[10]11市町別戸数'!$A:$G,6,FALSE),0)</f>
        <v>0</v>
      </c>
      <c r="H35" s="9">
        <f>IFERROR(VLOOKUP($B35,'[10]11市町別マンション戸数'!A:C,3,FALSE),0)</f>
        <v>0</v>
      </c>
    </row>
    <row r="36" spans="1:8">
      <c r="A36" s="17"/>
      <c r="B36" s="2" t="s">
        <v>62</v>
      </c>
      <c r="C36" s="9">
        <f>IFERROR(VLOOKUP($B36,'[10]11市町別戸数'!$A:$G,7,FALSE),0)</f>
        <v>0</v>
      </c>
      <c r="D36" s="9">
        <f>IFERROR(VLOOKUP($B36,'[10]11市町別戸数'!$A:$G,3,FALSE),0)</f>
        <v>0</v>
      </c>
      <c r="E36" s="9">
        <f>IFERROR(VLOOKUP($B36,'[10]11市町別戸数'!$A:$G,4,FALSE),0)</f>
        <v>0</v>
      </c>
      <c r="F36" s="9">
        <f>IFERROR(VLOOKUP($B36,'[10]11市町別戸数'!$A:$G,5,FALSE),0)</f>
        <v>0</v>
      </c>
      <c r="G36" s="9">
        <f>IFERROR(VLOOKUP($B36,'[10]11市町別戸数'!$A:$G,6,FALSE),0)</f>
        <v>0</v>
      </c>
      <c r="H36" s="9">
        <f>IFERROR(VLOOKUP($B36,'[10]11市町別マンション戸数'!A:C,3,FALSE),0)</f>
        <v>0</v>
      </c>
    </row>
    <row r="37" spans="1:8">
      <c r="A37" s="17"/>
      <c r="B37" s="2" t="s">
        <v>14</v>
      </c>
      <c r="C37" s="9">
        <f>IFERROR(VLOOKUP($B37,'[10]11市町別戸数'!$A:$G,7,FALSE),0)</f>
        <v>0</v>
      </c>
      <c r="D37" s="9">
        <f>IFERROR(VLOOKUP($B37,'[10]11市町別戸数'!$A:$G,3,FALSE),0)</f>
        <v>0</v>
      </c>
      <c r="E37" s="9">
        <f>IFERROR(VLOOKUP($B37,'[10]11市町別戸数'!$A:$G,4,FALSE),0)</f>
        <v>0</v>
      </c>
      <c r="F37" s="9">
        <f>IFERROR(VLOOKUP($B37,'[10]11市町別戸数'!$A:$G,5,FALSE),0)</f>
        <v>0</v>
      </c>
      <c r="G37" s="9">
        <f>IFERROR(VLOOKUP($B37,'[10]11市町別戸数'!$A:$G,6,FALSE),0)</f>
        <v>0</v>
      </c>
      <c r="H37" s="9">
        <f>IFERROR(VLOOKUP($B37,'[10]11市町別マンション戸数'!A:C,3,FALSE),0)</f>
        <v>0</v>
      </c>
    </row>
    <row r="38" spans="1:8">
      <c r="A38" s="17"/>
      <c r="B38" s="3" t="s">
        <v>33</v>
      </c>
      <c r="C38" s="9">
        <f>IFERROR(VLOOKUP($B38,'[10]11市町別戸数'!$A:$G,7,FALSE),0)</f>
        <v>0</v>
      </c>
      <c r="D38" s="9">
        <f>IFERROR(VLOOKUP($B38,'[10]11市町別戸数'!$A:$G,3,FALSE),0)</f>
        <v>0</v>
      </c>
      <c r="E38" s="9">
        <f>IFERROR(VLOOKUP($B38,'[10]11市町別戸数'!$A:$G,4,FALSE),0)</f>
        <v>0</v>
      </c>
      <c r="F38" s="9">
        <f>IFERROR(VLOOKUP($B38,'[10]11市町別戸数'!$A:$G,5,FALSE),0)</f>
        <v>0</v>
      </c>
      <c r="G38" s="9">
        <f>IFERROR(VLOOKUP($B38,'[10]11市町別戸数'!$A:$G,6,FALSE),0)</f>
        <v>0</v>
      </c>
      <c r="H38" s="9">
        <f>IFERROR(VLOOKUP($B38,'[10]11市町別マンション戸数'!A:C,3,FALSE),0)</f>
        <v>0</v>
      </c>
    </row>
    <row r="39" spans="1:8">
      <c r="A39" s="17"/>
      <c r="B39" s="2" t="s">
        <v>26</v>
      </c>
      <c r="C39" s="9">
        <f>IFERROR(VLOOKUP($B39,'[10]11市町別戸数'!$A:$G,7,FALSE),0)</f>
        <v>16</v>
      </c>
      <c r="D39" s="9">
        <f>IFERROR(VLOOKUP($B39,'[10]11市町別戸数'!$A:$G,3,FALSE),0)</f>
        <v>9</v>
      </c>
      <c r="E39" s="9">
        <f>IFERROR(VLOOKUP($B39,'[10]11市町別戸数'!$A:$G,4,FALSE),0)</f>
        <v>0</v>
      </c>
      <c r="F39" s="9">
        <f>IFERROR(VLOOKUP($B39,'[10]11市町別戸数'!$A:$G,5,FALSE),0)</f>
        <v>0</v>
      </c>
      <c r="G39" s="9">
        <f>IFERROR(VLOOKUP($B39,'[10]11市町別戸数'!$A:$G,6,FALSE),0)</f>
        <v>7</v>
      </c>
      <c r="H39" s="9">
        <f>IFERROR(VLOOKUP($B39,'[10]11市町別マンション戸数'!A:C,3,FALSE),0)</f>
        <v>0</v>
      </c>
    </row>
    <row r="40" spans="1:8">
      <c r="A40" s="17"/>
      <c r="B40" s="2" t="s">
        <v>54</v>
      </c>
      <c r="C40" s="9">
        <f>IFERROR(VLOOKUP($B40,'[10]11市町別戸数'!$A:$G,7,FALSE),0)</f>
        <v>14</v>
      </c>
      <c r="D40" s="9">
        <f>IFERROR(VLOOKUP($B40,'[10]11市町別戸数'!$A:$G,3,FALSE),0)</f>
        <v>7</v>
      </c>
      <c r="E40" s="9">
        <f>IFERROR(VLOOKUP($B40,'[10]11市町別戸数'!$A:$G,4,FALSE),0)</f>
        <v>0</v>
      </c>
      <c r="F40" s="9">
        <f>IFERROR(VLOOKUP($B40,'[10]11市町別戸数'!$A:$G,5,FALSE),0)</f>
        <v>0</v>
      </c>
      <c r="G40" s="9">
        <f>IFERROR(VLOOKUP($B40,'[10]11市町別戸数'!$A:$G,6,FALSE),0)</f>
        <v>7</v>
      </c>
      <c r="H40" s="9">
        <f>IFERROR(VLOOKUP($B40,'[10]11市町別マンション戸数'!A:C,3,FALSE),0)</f>
        <v>0</v>
      </c>
    </row>
    <row r="41" spans="1:8">
      <c r="A41" s="17"/>
      <c r="B41" s="2" t="s">
        <v>15</v>
      </c>
      <c r="C41" s="9">
        <f>IFERROR(VLOOKUP($B41,'[10]11市町別戸数'!$A:$G,7,FALSE),0)</f>
        <v>14</v>
      </c>
      <c r="D41" s="9">
        <f>IFERROR(VLOOKUP($B41,'[10]11市町別戸数'!$A:$G,3,FALSE),0)</f>
        <v>11</v>
      </c>
      <c r="E41" s="9">
        <f>IFERROR(VLOOKUP($B41,'[10]11市町別戸数'!$A:$G,4,FALSE),0)</f>
        <v>0</v>
      </c>
      <c r="F41" s="9">
        <f>IFERROR(VLOOKUP($B41,'[10]11市町別戸数'!$A:$G,5,FALSE),0)</f>
        <v>0</v>
      </c>
      <c r="G41" s="9">
        <f>IFERROR(VLOOKUP($B41,'[10]11市町別戸数'!$A:$G,6,FALSE),0)</f>
        <v>3</v>
      </c>
      <c r="H41" s="9">
        <f>IFERROR(VLOOKUP($B41,'[10]11市町別マンション戸数'!A:C,3,FALSE),0)</f>
        <v>0</v>
      </c>
    </row>
    <row r="42" spans="1:8">
      <c r="A42" s="17"/>
      <c r="B42" s="2" t="s">
        <v>3</v>
      </c>
      <c r="C42" s="9">
        <f>IFERROR(VLOOKUP($B42,'[10]11市町別戸数'!$A:$G,7,FALSE),0)</f>
        <v>16</v>
      </c>
      <c r="D42" s="9">
        <f>IFERROR(VLOOKUP($B42,'[10]11市町別戸数'!$A:$G,3,FALSE),0)</f>
        <v>4</v>
      </c>
      <c r="E42" s="9">
        <f>IFERROR(VLOOKUP($B42,'[10]11市町別戸数'!$A:$G,4,FALSE),0)</f>
        <v>8</v>
      </c>
      <c r="F42" s="9">
        <f>IFERROR(VLOOKUP($B42,'[10]11市町別戸数'!$A:$G,5,FALSE),0)</f>
        <v>0</v>
      </c>
      <c r="G42" s="9">
        <f>IFERROR(VLOOKUP($B42,'[10]11市町別戸数'!$A:$G,6,FALSE),0)</f>
        <v>4</v>
      </c>
      <c r="H42" s="9">
        <f>IFERROR(VLOOKUP($B42,'[10]11市町別マンション戸数'!A:C,3,FALSE),0)</f>
        <v>0</v>
      </c>
    </row>
    <row r="43" spans="1:8">
      <c r="A43" s="17"/>
      <c r="B43" s="2" t="s">
        <v>51</v>
      </c>
      <c r="C43" s="9">
        <f>IFERROR(VLOOKUP($B43,'[10]11市町別戸数'!$A:$G,7,FALSE),0)</f>
        <v>8</v>
      </c>
      <c r="D43" s="9">
        <f>IFERROR(VLOOKUP($B43,'[10]11市町別戸数'!$A:$G,3,FALSE),0)</f>
        <v>5</v>
      </c>
      <c r="E43" s="9">
        <f>IFERROR(VLOOKUP($B43,'[10]11市町別戸数'!$A:$G,4,FALSE),0)</f>
        <v>0</v>
      </c>
      <c r="F43" s="9">
        <f>IFERROR(VLOOKUP($B43,'[10]11市町別戸数'!$A:$G,5,FALSE),0)</f>
        <v>0</v>
      </c>
      <c r="G43" s="9">
        <f>IFERROR(VLOOKUP($B43,'[10]11市町別戸数'!$A:$G,6,FALSE),0)</f>
        <v>3</v>
      </c>
      <c r="H43" s="9">
        <f>IFERROR(VLOOKUP($B43,'[10]11市町別マンション戸数'!A:C,3,FALSE),0)</f>
        <v>0</v>
      </c>
    </row>
    <row r="44" spans="1:8">
      <c r="A44" s="17"/>
      <c r="B44" s="2" t="s">
        <v>1</v>
      </c>
      <c r="C44" s="9">
        <f>IFERROR(VLOOKUP($B44,'[10]11市町別戸数'!$A:$G,7,FALSE),0)</f>
        <v>1</v>
      </c>
      <c r="D44" s="9">
        <f>IFERROR(VLOOKUP($B44,'[10]11市町別戸数'!$A:$G,3,FALSE),0)</f>
        <v>1</v>
      </c>
      <c r="E44" s="9">
        <f>IFERROR(VLOOKUP($B44,'[10]11市町別戸数'!$A:$G,4,FALSE),0)</f>
        <v>0</v>
      </c>
      <c r="F44" s="9">
        <f>IFERROR(VLOOKUP($B44,'[10]11市町別戸数'!$A:$G,5,FALSE),0)</f>
        <v>0</v>
      </c>
      <c r="G44" s="9">
        <f>IFERROR(VLOOKUP($B44,'[10]11市町別戸数'!$A:$G,6,FALSE),0)</f>
        <v>0</v>
      </c>
      <c r="H44" s="9">
        <f>IFERROR(VLOOKUP($B44,'[10]11市町別マンション戸数'!A:C,3,FALSE),0)</f>
        <v>0</v>
      </c>
    </row>
    <row r="45" spans="1:8">
      <c r="A45" s="17"/>
      <c r="B45" s="4" t="s">
        <v>63</v>
      </c>
      <c r="C45" s="9">
        <f>IFERROR(VLOOKUP($B45,'[10]11市町別戸数'!$A:$G,7,FALSE),0)</f>
        <v>2</v>
      </c>
      <c r="D45" s="9">
        <f>IFERROR(VLOOKUP($B45,'[10]11市町別戸数'!$A:$G,3,FALSE),0)</f>
        <v>2</v>
      </c>
      <c r="E45" s="9">
        <f>IFERROR(VLOOKUP($B45,'[10]11市町別戸数'!$A:$G,4,FALSE),0)</f>
        <v>0</v>
      </c>
      <c r="F45" s="9">
        <f>IFERROR(VLOOKUP($B45,'[10]11市町別戸数'!$A:$G,5,FALSE),0)</f>
        <v>0</v>
      </c>
      <c r="G45" s="9">
        <f>IFERROR(VLOOKUP($B45,'[10]11市町別戸数'!$A:$G,6,FALSE),0)</f>
        <v>0</v>
      </c>
      <c r="H45" s="9">
        <f>IFERROR(VLOOKUP($B45,'[10]11市町別マンション戸数'!A:C,3,FALSE),0)</f>
        <v>0</v>
      </c>
    </row>
    <row r="46" spans="1:8">
      <c r="A46" s="17"/>
      <c r="B46" s="5" t="s">
        <v>20</v>
      </c>
      <c r="C46" s="9">
        <f t="shared" ref="C46:H46" si="2">SUM(C5:C45)-C8-C12</f>
        <v>1396</v>
      </c>
      <c r="D46" s="9">
        <f t="shared" si="2"/>
        <v>743</v>
      </c>
      <c r="E46" s="9">
        <f t="shared" si="2"/>
        <v>301</v>
      </c>
      <c r="F46" s="9">
        <f t="shared" si="2"/>
        <v>7</v>
      </c>
      <c r="G46" s="9">
        <f t="shared" si="2"/>
        <v>345</v>
      </c>
      <c r="H46" s="9">
        <f t="shared" si="2"/>
        <v>129</v>
      </c>
    </row>
    <row r="47" spans="1:8">
      <c r="A47" s="17"/>
    </row>
  </sheetData>
  <phoneticPr fontId="4" type="Hiragana"/>
  <pageMargins left="0.7" right="0.7" top="0.75" bottom="0.75" header="0.3" footer="0.3"/>
  <pageSetup paperSize="9" scale="110" fitToWidth="1" fitToHeight="1" orientation="portrait" usePrinterDefaults="1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view="pageBreakPreview" zoomScale="60" workbookViewId="0">
      <selection activeCell="H29" sqref="H29"/>
    </sheetView>
  </sheetViews>
  <sheetFormatPr defaultRowHeight="12.9"/>
  <cols>
    <col min="7" max="7" width="11.75" bestFit="1" customWidth="1"/>
  </cols>
  <sheetData>
    <row r="2" spans="2:8" ht="17">
      <c r="C2" s="6"/>
      <c r="D2" s="6"/>
      <c r="E2" s="10"/>
      <c r="F2" s="10" t="s">
        <v>22</v>
      </c>
      <c r="G2" s="12">
        <v>45627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2:8">
      <c r="B5" s="2" t="s">
        <v>35</v>
      </c>
      <c r="C5" s="9">
        <f>IFERROR(VLOOKUP($B5,'[16]11市町別戸数'!$A:$G,7,FALSE),0)</f>
        <v>101</v>
      </c>
      <c r="D5" s="9">
        <f>IFERROR(VLOOKUP($B5,'[16]11市町別戸数'!$A:$G,3,FALSE),0)</f>
        <v>60</v>
      </c>
      <c r="E5" s="9">
        <f>IFERROR(VLOOKUP($B5,'[16]11市町別戸数'!$A:$G,4,FALSE),0)</f>
        <v>22</v>
      </c>
      <c r="F5" s="9">
        <f>IFERROR(VLOOKUP($B5,'[16]11市町別戸数'!$A:$G,5,FALSE),0)</f>
        <v>0</v>
      </c>
      <c r="G5" s="9">
        <f>IFERROR(VLOOKUP($B5,'[16]11市町別戸数'!$A:$G,6,FALSE),0)</f>
        <v>19</v>
      </c>
      <c r="H5" s="9">
        <f>IFERROR(VLOOKUP($B5,'[16]11市町別マンション戸数'!A:C,3,FALSE),0)</f>
        <v>0</v>
      </c>
    </row>
    <row r="6" spans="2:8">
      <c r="B6" s="2" t="s">
        <v>12</v>
      </c>
      <c r="C6" s="9">
        <f>IFERROR(VLOOKUP($B6,'[16]11市町別戸数'!$A:$G,7,FALSE),0)</f>
        <v>34</v>
      </c>
      <c r="D6" s="9">
        <f>IFERROR(VLOOKUP($B6,'[16]11市町別戸数'!$A:$G,3,FALSE),0)</f>
        <v>24</v>
      </c>
      <c r="E6" s="9">
        <f>IFERROR(VLOOKUP($B6,'[16]11市町別戸数'!$A:$G,4,FALSE),0)</f>
        <v>1</v>
      </c>
      <c r="F6" s="9">
        <f>IFERROR(VLOOKUP($B6,'[16]11市町別戸数'!$A:$G,5,FALSE),0)</f>
        <v>1</v>
      </c>
      <c r="G6" s="9">
        <f>IFERROR(VLOOKUP($B6,'[16]11市町別戸数'!$A:$G,6,FALSE),0)</f>
        <v>8</v>
      </c>
      <c r="H6" s="9">
        <f>IFERROR(VLOOKUP($B6,'[16]11市町別マンション戸数'!A:C,3,FALSE),0)</f>
        <v>0</v>
      </c>
    </row>
    <row r="7" spans="2:8">
      <c r="B7" s="2" t="s">
        <v>11</v>
      </c>
      <c r="C7" s="9">
        <f>IFERROR(VLOOKUP($B7,'[16]11市町別戸数'!$A:$G,7,FALSE),0)</f>
        <v>48</v>
      </c>
      <c r="D7" s="9">
        <f>IFERROR(VLOOKUP($B7,'[16]11市町別戸数'!$A:$G,3,FALSE),0)</f>
        <v>34</v>
      </c>
      <c r="E7" s="9">
        <f>IFERROR(VLOOKUP($B7,'[16]11市町別戸数'!$A:$G,4,FALSE),0)</f>
        <v>0</v>
      </c>
      <c r="F7" s="9">
        <f>IFERROR(VLOOKUP($B7,'[16]11市町別戸数'!$A:$G,5,FALSE),0)</f>
        <v>0</v>
      </c>
      <c r="G7" s="9">
        <f>IFERROR(VLOOKUP($B7,'[16]11市町別戸数'!$A:$G,6,FALSE),0)</f>
        <v>14</v>
      </c>
      <c r="H7" s="9">
        <f>IFERROR(VLOOKUP($B7,'[16]11市町別マンション戸数'!A:C,3,FALSE),0)</f>
        <v>0</v>
      </c>
    </row>
    <row r="8" spans="2:8">
      <c r="B8" s="2" t="s">
        <v>38</v>
      </c>
      <c r="C8" s="9">
        <f t="shared" ref="C8:H8" si="0">SUM(C5:C7)</f>
        <v>183</v>
      </c>
      <c r="D8" s="9">
        <f t="shared" si="0"/>
        <v>118</v>
      </c>
      <c r="E8" s="9">
        <f t="shared" si="0"/>
        <v>23</v>
      </c>
      <c r="F8" s="9">
        <f t="shared" si="0"/>
        <v>1</v>
      </c>
      <c r="G8" s="9">
        <f t="shared" si="0"/>
        <v>41</v>
      </c>
      <c r="H8" s="9">
        <f t="shared" si="0"/>
        <v>0</v>
      </c>
    </row>
    <row r="9" spans="2:8">
      <c r="B9" s="2" t="s">
        <v>36</v>
      </c>
      <c r="C9" s="9">
        <f>IFERROR(VLOOKUP($B9,'[16]11市町別戸数'!$A:$G,7,FALSE),0)</f>
        <v>138</v>
      </c>
      <c r="D9" s="9">
        <f>IFERROR(VLOOKUP($B9,'[16]11市町別戸数'!$A:$G,3,FALSE),0)</f>
        <v>85</v>
      </c>
      <c r="E9" s="9">
        <f>IFERROR(VLOOKUP($B9,'[16]11市町別戸数'!$A:$G,4,FALSE),0)</f>
        <v>21</v>
      </c>
      <c r="F9" s="9">
        <f>IFERROR(VLOOKUP($B9,'[16]11市町別戸数'!$A:$G,5,FALSE),0)</f>
        <v>0</v>
      </c>
      <c r="G9" s="9">
        <f>IFERROR(VLOOKUP($B9,'[16]11市町別戸数'!$A:$G,6,FALSE),0)</f>
        <v>32</v>
      </c>
      <c r="H9" s="9">
        <f>IFERROR(VLOOKUP($B9,'[16]11市町別マンション戸数'!A:C,3,FALSE),0)</f>
        <v>0</v>
      </c>
    </row>
    <row r="10" spans="2:8">
      <c r="B10" s="2" t="s">
        <v>29</v>
      </c>
      <c r="C10" s="9">
        <f>IFERROR(VLOOKUP($B10,'[16]11市町別戸数'!$A:$G,7,FALSE),0)</f>
        <v>37</v>
      </c>
      <c r="D10" s="9">
        <f>IFERROR(VLOOKUP($B10,'[16]11市町別戸数'!$A:$G,3,FALSE),0)</f>
        <v>25</v>
      </c>
      <c r="E10" s="9">
        <f>IFERROR(VLOOKUP($B10,'[16]11市町別戸数'!$A:$G,4,FALSE),0)</f>
        <v>4</v>
      </c>
      <c r="F10" s="9">
        <f>IFERROR(VLOOKUP($B10,'[16]11市町別戸数'!$A:$G,5,FALSE),0)</f>
        <v>0</v>
      </c>
      <c r="G10" s="9">
        <f>IFERROR(VLOOKUP($B10,'[16]11市町別戸数'!$A:$G,6,FALSE),0)</f>
        <v>8</v>
      </c>
      <c r="H10" s="9">
        <f>IFERROR(VLOOKUP($B10,'[16]11市町別マンション戸数'!A:C,3,FALSE),0)</f>
        <v>0</v>
      </c>
    </row>
    <row r="11" spans="2:8">
      <c r="B11" s="2" t="s">
        <v>68</v>
      </c>
      <c r="C11" s="9">
        <f>IFERROR(VLOOKUP($B11,'[16]11市町別戸数'!$A:$G,7,FALSE),0)</f>
        <v>3</v>
      </c>
      <c r="D11" s="9">
        <f>IFERROR(VLOOKUP($B11,'[16]11市町別戸数'!$A:$G,3,FALSE),0)</f>
        <v>3</v>
      </c>
      <c r="E11" s="9">
        <f>IFERROR(VLOOKUP($B11,'[16]11市町別戸数'!$A:$G,4,FALSE),0)</f>
        <v>0</v>
      </c>
      <c r="F11" s="9">
        <f>IFERROR(VLOOKUP($B11,'[16]11市町別戸数'!$A:$G,5,FALSE),0)</f>
        <v>0</v>
      </c>
      <c r="G11" s="9">
        <f>IFERROR(VLOOKUP($B11,'[16]11市町別戸数'!$A:$G,6,FALSE),0)</f>
        <v>0</v>
      </c>
      <c r="H11" s="9">
        <f>IFERROR(VLOOKUP($B11,'[16]11市町別マンション戸数'!A:C,3,FALSE),0)</f>
        <v>0</v>
      </c>
    </row>
    <row r="12" spans="2:8">
      <c r="B12" s="2" t="s">
        <v>6</v>
      </c>
      <c r="C12" s="9">
        <f t="shared" ref="C12:H12" si="1">SUM(C9:C11)</f>
        <v>178</v>
      </c>
      <c r="D12" s="9">
        <f t="shared" si="1"/>
        <v>113</v>
      </c>
      <c r="E12" s="9">
        <f t="shared" si="1"/>
        <v>25</v>
      </c>
      <c r="F12" s="9">
        <f t="shared" si="1"/>
        <v>0</v>
      </c>
      <c r="G12" s="9">
        <f t="shared" si="1"/>
        <v>40</v>
      </c>
      <c r="H12" s="9">
        <f t="shared" si="1"/>
        <v>0</v>
      </c>
    </row>
    <row r="13" spans="2:8">
      <c r="B13" s="2" t="s">
        <v>9</v>
      </c>
      <c r="C13" s="9">
        <f>IFERROR(VLOOKUP($B13,'[16]11市町別戸数'!$A:$G,7,FALSE),0)</f>
        <v>80</v>
      </c>
      <c r="D13" s="9">
        <f>IFERROR(VLOOKUP($B13,'[16]11市町別戸数'!$A:$G,3,FALSE),0)</f>
        <v>35</v>
      </c>
      <c r="E13" s="9">
        <f>IFERROR(VLOOKUP($B13,'[16]11市町別戸数'!$A:$G,4,FALSE),0)</f>
        <v>26</v>
      </c>
      <c r="F13" s="9">
        <f>IFERROR(VLOOKUP($B13,'[16]11市町別戸数'!$A:$G,5,FALSE),0)</f>
        <v>1</v>
      </c>
      <c r="G13" s="9">
        <f>IFERROR(VLOOKUP($B13,'[16]11市町別戸数'!$A:$G,6,FALSE),0)</f>
        <v>18</v>
      </c>
      <c r="H13" s="9">
        <f>IFERROR(VLOOKUP($B13,'[16]11市町別マンション戸数'!A:C,3,FALSE),0)</f>
        <v>0</v>
      </c>
    </row>
    <row r="14" spans="2:8">
      <c r="B14" s="2" t="s">
        <v>23</v>
      </c>
      <c r="C14" s="9">
        <f>IFERROR(VLOOKUP($B14,'[16]11市町別戸数'!$A:$G,7,FALSE),0)</f>
        <v>44</v>
      </c>
      <c r="D14" s="9">
        <f>IFERROR(VLOOKUP($B14,'[16]11市町別戸数'!$A:$G,3,FALSE),0)</f>
        <v>3</v>
      </c>
      <c r="E14" s="9">
        <f>IFERROR(VLOOKUP($B14,'[16]11市町別戸数'!$A:$G,4,FALSE),0)</f>
        <v>0</v>
      </c>
      <c r="F14" s="9">
        <f>IFERROR(VLOOKUP($B14,'[16]11市町別戸数'!$A:$G,5,FALSE),0)</f>
        <v>0</v>
      </c>
      <c r="G14" s="9">
        <f>IFERROR(VLOOKUP($B14,'[16]11市町別戸数'!$A:$G,6,FALSE),0)</f>
        <v>41</v>
      </c>
      <c r="H14" s="9">
        <f>IFERROR(VLOOKUP($B14,'[16]11市町別マンション戸数'!A:C,3,FALSE),0)</f>
        <v>40</v>
      </c>
    </row>
    <row r="15" spans="2:8">
      <c r="B15" s="2" t="s">
        <v>48</v>
      </c>
      <c r="C15" s="9">
        <f>IFERROR(VLOOKUP($B15,'[16]11市町別戸数'!$A:$G,7,FALSE),0)</f>
        <v>21</v>
      </c>
      <c r="D15" s="9">
        <f>IFERROR(VLOOKUP($B15,'[16]11市町別戸数'!$A:$G,3,FALSE),0)</f>
        <v>19</v>
      </c>
      <c r="E15" s="9">
        <f>IFERROR(VLOOKUP($B15,'[16]11市町別戸数'!$A:$G,4,FALSE),0)</f>
        <v>0</v>
      </c>
      <c r="F15" s="9">
        <f>IFERROR(VLOOKUP($B15,'[16]11市町別戸数'!$A:$G,5,FALSE),0)</f>
        <v>0</v>
      </c>
      <c r="G15" s="9">
        <f>IFERROR(VLOOKUP($B15,'[16]11市町別戸数'!$A:$G,6,FALSE),0)</f>
        <v>2</v>
      </c>
      <c r="H15" s="9">
        <f>IFERROR(VLOOKUP($B15,'[16]11市町別マンション戸数'!A:C,3,FALSE),0)</f>
        <v>0</v>
      </c>
    </row>
    <row r="16" spans="2:8">
      <c r="B16" s="2" t="s">
        <v>52</v>
      </c>
      <c r="C16" s="9">
        <f>IFERROR(VLOOKUP($B16,'[16]11市町別戸数'!$A:$G,7,FALSE),0)</f>
        <v>59</v>
      </c>
      <c r="D16" s="9">
        <f>IFERROR(VLOOKUP($B16,'[16]11市町別戸数'!$A:$G,3,FALSE),0)</f>
        <v>27</v>
      </c>
      <c r="E16" s="9">
        <f>IFERROR(VLOOKUP($B16,'[16]11市町別戸数'!$A:$G,4,FALSE),0)</f>
        <v>18</v>
      </c>
      <c r="F16" s="9">
        <f>IFERROR(VLOOKUP($B16,'[16]11市町別戸数'!$A:$G,5,FALSE),0)</f>
        <v>1</v>
      </c>
      <c r="G16" s="9">
        <f>IFERROR(VLOOKUP($B16,'[16]11市町別戸数'!$A:$G,6,FALSE),0)</f>
        <v>13</v>
      </c>
      <c r="H16" s="9">
        <f>IFERROR(VLOOKUP($B16,'[16]11市町別マンション戸数'!A:C,3,FALSE),0)</f>
        <v>0</v>
      </c>
    </row>
    <row r="17" spans="2:8">
      <c r="B17" s="2" t="s">
        <v>56</v>
      </c>
      <c r="C17" s="9">
        <f>IFERROR(VLOOKUP($B17,'[16]11市町別戸数'!$A:$G,7,FALSE),0)</f>
        <v>14</v>
      </c>
      <c r="D17" s="9">
        <f>IFERROR(VLOOKUP($B17,'[16]11市町別戸数'!$A:$G,3,FALSE),0)</f>
        <v>10</v>
      </c>
      <c r="E17" s="9">
        <f>IFERROR(VLOOKUP($B17,'[16]11市町別戸数'!$A:$G,4,FALSE),0)</f>
        <v>0</v>
      </c>
      <c r="F17" s="9">
        <f>IFERROR(VLOOKUP($B17,'[16]11市町別戸数'!$A:$G,5,FALSE),0)</f>
        <v>1</v>
      </c>
      <c r="G17" s="9">
        <f>IFERROR(VLOOKUP($B17,'[16]11市町別戸数'!$A:$G,6,FALSE),0)</f>
        <v>3</v>
      </c>
      <c r="H17" s="9">
        <f>IFERROR(VLOOKUP($B17,'[16]11市町別マンション戸数'!A:C,3,FALSE),0)</f>
        <v>0</v>
      </c>
    </row>
    <row r="18" spans="2:8">
      <c r="B18" s="2" t="s">
        <v>58</v>
      </c>
      <c r="C18" s="9">
        <f>IFERROR(VLOOKUP($B18,'[16]11市町別戸数'!$A:$G,7,FALSE),0)</f>
        <v>29</v>
      </c>
      <c r="D18" s="9">
        <f>IFERROR(VLOOKUP($B18,'[16]11市町別戸数'!$A:$G,3,FALSE),0)</f>
        <v>24</v>
      </c>
      <c r="E18" s="9">
        <f>IFERROR(VLOOKUP($B18,'[16]11市町別戸数'!$A:$G,4,FALSE),0)</f>
        <v>0</v>
      </c>
      <c r="F18" s="9">
        <f>IFERROR(VLOOKUP($B18,'[16]11市町別戸数'!$A:$G,5,FALSE),0)</f>
        <v>0</v>
      </c>
      <c r="G18" s="9">
        <f>IFERROR(VLOOKUP($B18,'[16]11市町別戸数'!$A:$G,6,FALSE),0)</f>
        <v>5</v>
      </c>
      <c r="H18" s="9">
        <f>IFERROR(VLOOKUP($B18,'[16]11市町別マンション戸数'!A:C,3,FALSE),0)</f>
        <v>0</v>
      </c>
    </row>
    <row r="19" spans="2:8">
      <c r="B19" s="2" t="s">
        <v>13</v>
      </c>
      <c r="C19" s="9">
        <f>IFERROR(VLOOKUP($B19,'[16]11市町別戸数'!$A:$G,7,FALSE),0)</f>
        <v>72</v>
      </c>
      <c r="D19" s="9">
        <f>IFERROR(VLOOKUP($B19,'[16]11市町別戸数'!$A:$G,3,FALSE),0)</f>
        <v>34</v>
      </c>
      <c r="E19" s="9">
        <f>IFERROR(VLOOKUP($B19,'[16]11市町別戸数'!$A:$G,4,FALSE),0)</f>
        <v>28</v>
      </c>
      <c r="F19" s="9">
        <f>IFERROR(VLOOKUP($B19,'[16]11市町別戸数'!$A:$G,5,FALSE),0)</f>
        <v>1</v>
      </c>
      <c r="G19" s="9">
        <f>IFERROR(VLOOKUP($B19,'[16]11市町別戸数'!$A:$G,6,FALSE),0)</f>
        <v>9</v>
      </c>
      <c r="H19" s="9">
        <f>IFERROR(VLOOKUP($B19,'[16]11市町別マンション戸数'!A:C,3,FALSE),0)</f>
        <v>0</v>
      </c>
    </row>
    <row r="20" spans="2:8">
      <c r="B20" s="2" t="s">
        <v>47</v>
      </c>
      <c r="C20" s="9">
        <f>IFERROR(VLOOKUP($B20,'[16]11市町別戸数'!$A:$G,7,FALSE),0)</f>
        <v>62</v>
      </c>
      <c r="D20" s="9">
        <f>IFERROR(VLOOKUP($B20,'[16]11市町別戸数'!$A:$G,3,FALSE),0)</f>
        <v>49</v>
      </c>
      <c r="E20" s="9">
        <f>IFERROR(VLOOKUP($B20,'[16]11市町別戸数'!$A:$G,4,FALSE),0)</f>
        <v>0</v>
      </c>
      <c r="F20" s="9">
        <f>IFERROR(VLOOKUP($B20,'[16]11市町別戸数'!$A:$G,5,FALSE),0)</f>
        <v>0</v>
      </c>
      <c r="G20" s="9">
        <f>IFERROR(VLOOKUP($B20,'[16]11市町別戸数'!$A:$G,6,FALSE),0)</f>
        <v>13</v>
      </c>
      <c r="H20" s="9">
        <f>IFERROR(VLOOKUP($B20,'[16]11市町別マンション戸数'!A:C,3,FALSE),0)</f>
        <v>0</v>
      </c>
    </row>
    <row r="21" spans="2:8">
      <c r="B21" s="2" t="s">
        <v>28</v>
      </c>
      <c r="C21" s="9">
        <f>IFERROR(VLOOKUP($B21,'[16]11市町別戸数'!$A:$G,7,FALSE),0)</f>
        <v>40</v>
      </c>
      <c r="D21" s="9">
        <f>IFERROR(VLOOKUP($B21,'[16]11市町別戸数'!$A:$G,3,FALSE),0)</f>
        <v>32</v>
      </c>
      <c r="E21" s="9">
        <f>IFERROR(VLOOKUP($B21,'[16]11市町別戸数'!$A:$G,4,FALSE),0)</f>
        <v>0</v>
      </c>
      <c r="F21" s="9">
        <f>IFERROR(VLOOKUP($B21,'[16]11市町別戸数'!$A:$G,5,FALSE),0)</f>
        <v>0</v>
      </c>
      <c r="G21" s="9">
        <f>IFERROR(VLOOKUP($B21,'[16]11市町別戸数'!$A:$G,6,FALSE),0)</f>
        <v>8</v>
      </c>
      <c r="H21" s="9">
        <f>IFERROR(VLOOKUP($B21,'[16]11市町別マンション戸数'!A:C,3,FALSE),0)</f>
        <v>0</v>
      </c>
    </row>
    <row r="22" spans="2:8">
      <c r="B22" s="2" t="s">
        <v>2</v>
      </c>
      <c r="C22" s="9">
        <f>IFERROR(VLOOKUP($B22,'[16]11市町別戸数'!$A:$G,7,FALSE),0)</f>
        <v>34</v>
      </c>
      <c r="D22" s="9">
        <f>IFERROR(VLOOKUP($B22,'[16]11市町別戸数'!$A:$G,3,FALSE),0)</f>
        <v>23</v>
      </c>
      <c r="E22" s="9">
        <f>IFERROR(VLOOKUP($B22,'[16]11市町別戸数'!$A:$G,4,FALSE),0)</f>
        <v>7</v>
      </c>
      <c r="F22" s="9">
        <f>IFERROR(VLOOKUP($B22,'[16]11市町別戸数'!$A:$G,5,FALSE),0)</f>
        <v>0</v>
      </c>
      <c r="G22" s="9">
        <f>IFERROR(VLOOKUP($B22,'[16]11市町別戸数'!$A:$G,6,FALSE),0)</f>
        <v>4</v>
      </c>
      <c r="H22" s="9">
        <f>IFERROR(VLOOKUP($B22,'[16]11市町別マンション戸数'!A:C,3,FALSE),0)</f>
        <v>0</v>
      </c>
    </row>
    <row r="23" spans="2:8">
      <c r="B23" s="2" t="s">
        <v>49</v>
      </c>
      <c r="C23" s="9">
        <f>IFERROR(VLOOKUP($B23,'[16]11市町別戸数'!$A:$G,7,FALSE),0)</f>
        <v>52</v>
      </c>
      <c r="D23" s="9">
        <f>IFERROR(VLOOKUP($B23,'[16]11市町別戸数'!$A:$G,3,FALSE),0)</f>
        <v>38</v>
      </c>
      <c r="E23" s="9">
        <f>IFERROR(VLOOKUP($B23,'[16]11市町別戸数'!$A:$G,4,FALSE),0)</f>
        <v>0</v>
      </c>
      <c r="F23" s="9">
        <f>IFERROR(VLOOKUP($B23,'[16]11市町別戸数'!$A:$G,5,FALSE),0)</f>
        <v>0</v>
      </c>
      <c r="G23" s="9">
        <f>IFERROR(VLOOKUP($B23,'[16]11市町別戸数'!$A:$G,6,FALSE),0)</f>
        <v>14</v>
      </c>
      <c r="H23" s="9">
        <f>IFERROR(VLOOKUP($B23,'[16]11市町別マンション戸数'!A:C,3,FALSE),0)</f>
        <v>0</v>
      </c>
    </row>
    <row r="24" spans="2:8">
      <c r="B24" s="2" t="s">
        <v>59</v>
      </c>
      <c r="C24" s="9">
        <f>IFERROR(VLOOKUP($B24,'[16]11市町別戸数'!$A:$G,7,FALSE),0)</f>
        <v>48</v>
      </c>
      <c r="D24" s="9">
        <f>IFERROR(VLOOKUP($B24,'[16]11市町別戸数'!$A:$G,3,FALSE),0)</f>
        <v>28</v>
      </c>
      <c r="E24" s="9">
        <f>IFERROR(VLOOKUP($B24,'[16]11市町別戸数'!$A:$G,4,FALSE),0)</f>
        <v>10</v>
      </c>
      <c r="F24" s="9">
        <f>IFERROR(VLOOKUP($B24,'[16]11市町別戸数'!$A:$G,5,FALSE),0)</f>
        <v>3</v>
      </c>
      <c r="G24" s="9">
        <f>IFERROR(VLOOKUP($B24,'[16]11市町別戸数'!$A:$G,6,FALSE),0)</f>
        <v>7</v>
      </c>
      <c r="H24" s="9">
        <f>IFERROR(VLOOKUP($B24,'[16]11市町別マンション戸数'!A:C,3,FALSE),0)</f>
        <v>0</v>
      </c>
    </row>
    <row r="25" spans="2:8">
      <c r="B25" s="2" t="s">
        <v>24</v>
      </c>
      <c r="C25" s="9">
        <f>IFERROR(VLOOKUP($B25,'[16]11市町別戸数'!$A:$G,7,FALSE),0)</f>
        <v>23</v>
      </c>
      <c r="D25" s="9">
        <f>IFERROR(VLOOKUP($B25,'[16]11市町別戸数'!$A:$G,3,FALSE),0)</f>
        <v>19</v>
      </c>
      <c r="E25" s="9">
        <f>IFERROR(VLOOKUP($B25,'[16]11市町別戸数'!$A:$G,4,FALSE),0)</f>
        <v>0</v>
      </c>
      <c r="F25" s="9">
        <f>IFERROR(VLOOKUP($B25,'[16]11市町別戸数'!$A:$G,5,FALSE),0)</f>
        <v>0</v>
      </c>
      <c r="G25" s="9">
        <f>IFERROR(VLOOKUP($B25,'[16]11市町別戸数'!$A:$G,6,FALSE),0)</f>
        <v>4</v>
      </c>
      <c r="H25" s="9">
        <f>IFERROR(VLOOKUP($B25,'[16]11市町別マンション戸数'!A:C,3,FALSE),0)</f>
        <v>0</v>
      </c>
    </row>
    <row r="26" spans="2:8">
      <c r="B26" s="2" t="s">
        <v>53</v>
      </c>
      <c r="C26" s="9">
        <f>IFERROR(VLOOKUP($B26,'[16]11市町別戸数'!$A:$G,7,FALSE),0)</f>
        <v>0</v>
      </c>
      <c r="D26" s="9">
        <f>IFERROR(VLOOKUP($B26,'[16]11市町別戸数'!$A:$G,3,FALSE),0)</f>
        <v>0</v>
      </c>
      <c r="E26" s="9">
        <f>IFERROR(VLOOKUP($B26,'[16]11市町別戸数'!$A:$G,4,FALSE),0)</f>
        <v>0</v>
      </c>
      <c r="F26" s="9">
        <f>IFERROR(VLOOKUP($B26,'[16]11市町別戸数'!$A:$G,5,FALSE),0)</f>
        <v>0</v>
      </c>
      <c r="G26" s="9">
        <f>IFERROR(VLOOKUP($B26,'[16]11市町別戸数'!$A:$G,6,FALSE),0)</f>
        <v>0</v>
      </c>
      <c r="H26" s="9">
        <f>IFERROR(VLOOKUP($B26,'[16]11市町別マンション戸数'!A:C,3,FALSE),0)</f>
        <v>0</v>
      </c>
    </row>
    <row r="27" spans="2:8">
      <c r="B27" s="2" t="s">
        <v>40</v>
      </c>
      <c r="C27" s="9">
        <f>IFERROR(VLOOKUP($B27,'[16]11市町別戸数'!$A:$G,7,FALSE),0)</f>
        <v>11</v>
      </c>
      <c r="D27" s="9">
        <f>IFERROR(VLOOKUP($B27,'[16]11市町別戸数'!$A:$G,3,FALSE),0)</f>
        <v>8</v>
      </c>
      <c r="E27" s="9">
        <f>IFERROR(VLOOKUP($B27,'[16]11市町別戸数'!$A:$G,4,FALSE),0)</f>
        <v>0</v>
      </c>
      <c r="F27" s="9">
        <f>IFERROR(VLOOKUP($B27,'[16]11市町別戸数'!$A:$G,5,FALSE),0)</f>
        <v>0</v>
      </c>
      <c r="G27" s="9">
        <f>IFERROR(VLOOKUP($B27,'[16]11市町別戸数'!$A:$G,6,FALSE),0)</f>
        <v>3</v>
      </c>
      <c r="H27" s="9">
        <f>IFERROR(VLOOKUP($B27,'[16]11市町別マンション戸数'!A:C,3,FALSE),0)</f>
        <v>0</v>
      </c>
    </row>
    <row r="28" spans="2:8">
      <c r="B28" s="2" t="s">
        <v>0</v>
      </c>
      <c r="C28" s="9">
        <f>IFERROR(VLOOKUP($B28,'[16]11市町別戸数'!$A:$G,7,FALSE),0)</f>
        <v>22</v>
      </c>
      <c r="D28" s="9">
        <f>IFERROR(VLOOKUP($B28,'[16]11市町別戸数'!$A:$G,3,FALSE),0)</f>
        <v>9</v>
      </c>
      <c r="E28" s="9">
        <f>IFERROR(VLOOKUP($B28,'[16]11市町別戸数'!$A:$G,4,FALSE),0)</f>
        <v>10</v>
      </c>
      <c r="F28" s="9">
        <f>IFERROR(VLOOKUP($B28,'[16]11市町別戸数'!$A:$G,5,FALSE),0)</f>
        <v>0</v>
      </c>
      <c r="G28" s="9">
        <f>IFERROR(VLOOKUP($B28,'[16]11市町別戸数'!$A:$G,6,FALSE),0)</f>
        <v>3</v>
      </c>
      <c r="H28" s="9">
        <f>IFERROR(VLOOKUP($B28,'[16]11市町別マンション戸数'!A:C,3,FALSE),0)</f>
        <v>0</v>
      </c>
    </row>
    <row r="29" spans="2:8">
      <c r="B29" s="2" t="s">
        <v>55</v>
      </c>
      <c r="C29" s="9">
        <f>IFERROR(VLOOKUP($B29,'[16]11市町別戸数'!$A:$G,7,FALSE),0)</f>
        <v>2</v>
      </c>
      <c r="D29" s="9">
        <f>IFERROR(VLOOKUP($B29,'[16]11市町別戸数'!$A:$G,3,FALSE),0)</f>
        <v>2</v>
      </c>
      <c r="E29" s="9">
        <f>IFERROR(VLOOKUP($B29,'[16]11市町別戸数'!$A:$G,4,FALSE),0)</f>
        <v>0</v>
      </c>
      <c r="F29" s="9">
        <f>IFERROR(VLOOKUP($B29,'[16]11市町別戸数'!$A:$G,5,FALSE),0)</f>
        <v>0</v>
      </c>
      <c r="G29" s="9">
        <f>IFERROR(VLOOKUP($B29,'[16]11市町別戸数'!$A:$G,6,FALSE),0)</f>
        <v>0</v>
      </c>
      <c r="H29" s="9">
        <f>IFERROR(VLOOKUP($B29,'[16]11市町別マンション戸数'!A:C,3,FALSE),0)</f>
        <v>0</v>
      </c>
    </row>
    <row r="30" spans="2:8">
      <c r="B30" s="2" t="s">
        <v>32</v>
      </c>
      <c r="C30" s="9">
        <f>IFERROR(VLOOKUP($B30,'[16]11市町別戸数'!$A:$G,7,FALSE),0)</f>
        <v>9</v>
      </c>
      <c r="D30" s="9">
        <f>IFERROR(VLOOKUP($B30,'[16]11市町別戸数'!$A:$G,3,FALSE),0)</f>
        <v>9</v>
      </c>
      <c r="E30" s="9">
        <f>IFERROR(VLOOKUP($B30,'[16]11市町別戸数'!$A:$G,4,FALSE),0)</f>
        <v>0</v>
      </c>
      <c r="F30" s="9">
        <f>IFERROR(VLOOKUP($B30,'[16]11市町別戸数'!$A:$G,5,FALSE),0)</f>
        <v>0</v>
      </c>
      <c r="G30" s="9">
        <f>IFERROR(VLOOKUP($B30,'[16]11市町別戸数'!$A:$G,6,FALSE),0)</f>
        <v>0</v>
      </c>
      <c r="H30" s="9">
        <f>IFERROR(VLOOKUP($B30,'[16]11市町別マンション戸数'!A:C,3,FALSE),0)</f>
        <v>0</v>
      </c>
    </row>
    <row r="31" spans="2:8">
      <c r="B31" s="2" t="s">
        <v>25</v>
      </c>
      <c r="C31" s="9">
        <f>IFERROR(VLOOKUP($B31,'[16]11市町別戸数'!$A:$G,7,FALSE),0)</f>
        <v>10</v>
      </c>
      <c r="D31" s="9">
        <f>IFERROR(VLOOKUP($B31,'[16]11市町別戸数'!$A:$G,3,FALSE),0)</f>
        <v>8</v>
      </c>
      <c r="E31" s="9">
        <f>IFERROR(VLOOKUP($B31,'[16]11市町別戸数'!$A:$G,4,FALSE),0)</f>
        <v>0</v>
      </c>
      <c r="F31" s="9">
        <f>IFERROR(VLOOKUP($B31,'[16]11市町別戸数'!$A:$G,5,FALSE),0)</f>
        <v>0</v>
      </c>
      <c r="G31" s="9">
        <f>IFERROR(VLOOKUP($B31,'[16]11市町別戸数'!$A:$G,6,FALSE),0)</f>
        <v>2</v>
      </c>
      <c r="H31" s="9">
        <f>IFERROR(VLOOKUP($B31,'[16]11市町別マンション戸数'!A:C,3,FALSE),0)</f>
        <v>0</v>
      </c>
    </row>
    <row r="32" spans="2:8">
      <c r="B32" s="2" t="s">
        <v>18</v>
      </c>
      <c r="C32" s="9">
        <f>IFERROR(VLOOKUP($B32,'[16]11市町別戸数'!$A:$G,7,FALSE),0)</f>
        <v>7</v>
      </c>
      <c r="D32" s="9">
        <f>IFERROR(VLOOKUP($B32,'[16]11市町別戸数'!$A:$G,3,FALSE),0)</f>
        <v>7</v>
      </c>
      <c r="E32" s="9">
        <f>IFERROR(VLOOKUP($B32,'[16]11市町別戸数'!$A:$G,4,FALSE),0)</f>
        <v>0</v>
      </c>
      <c r="F32" s="9">
        <f>IFERROR(VLOOKUP($B32,'[16]11市町別戸数'!$A:$G,5,FALSE),0)</f>
        <v>0</v>
      </c>
      <c r="G32" s="9">
        <f>IFERROR(VLOOKUP($B32,'[16]11市町別戸数'!$A:$G,6,FALSE),0)</f>
        <v>0</v>
      </c>
      <c r="H32" s="9">
        <f>IFERROR(VLOOKUP($B32,'[16]11市町別マンション戸数'!A:C,3,FALSE),0)</f>
        <v>0</v>
      </c>
    </row>
    <row r="33" spans="2:8">
      <c r="B33" s="2" t="s">
        <v>27</v>
      </c>
      <c r="C33" s="9">
        <f>IFERROR(VLOOKUP($B33,'[16]11市町別戸数'!$A:$G,7,FALSE),0)</f>
        <v>2</v>
      </c>
      <c r="D33" s="9">
        <f>IFERROR(VLOOKUP($B33,'[16]11市町別戸数'!$A:$G,3,FALSE),0)</f>
        <v>2</v>
      </c>
      <c r="E33" s="9">
        <f>IFERROR(VLOOKUP($B33,'[16]11市町別戸数'!$A:$G,4,FALSE),0)</f>
        <v>0</v>
      </c>
      <c r="F33" s="9">
        <f>IFERROR(VLOOKUP($B33,'[16]11市町別戸数'!$A:$G,5,FALSE),0)</f>
        <v>0</v>
      </c>
      <c r="G33" s="9">
        <f>IFERROR(VLOOKUP($B33,'[16]11市町別戸数'!$A:$G,6,FALSE),0)</f>
        <v>0</v>
      </c>
      <c r="H33" s="9">
        <f>IFERROR(VLOOKUP($B33,'[16]11市町別マンション戸数'!A:C,3,FALSE),0)</f>
        <v>0</v>
      </c>
    </row>
    <row r="34" spans="2:8">
      <c r="B34" s="2" t="s">
        <v>16</v>
      </c>
      <c r="C34" s="9">
        <f>IFERROR(VLOOKUP($B34,'[16]11市町別戸数'!$A:$G,7,FALSE),0)</f>
        <v>0</v>
      </c>
      <c r="D34" s="9">
        <f>IFERROR(VLOOKUP($B34,'[16]11市町別戸数'!$A:$G,3,FALSE),0)</f>
        <v>0</v>
      </c>
      <c r="E34" s="9">
        <f>IFERROR(VLOOKUP($B34,'[16]11市町別戸数'!$A:$G,4,FALSE),0)</f>
        <v>0</v>
      </c>
      <c r="F34" s="9">
        <f>IFERROR(VLOOKUP($B34,'[16]11市町別戸数'!$A:$G,5,FALSE),0)</f>
        <v>0</v>
      </c>
      <c r="G34" s="9">
        <f>IFERROR(VLOOKUP($B34,'[16]11市町別戸数'!$A:$G,6,FALSE),0)</f>
        <v>0</v>
      </c>
      <c r="H34" s="9">
        <f>IFERROR(VLOOKUP($B34,'[16]11市町別マンション戸数'!A:C,3,FALSE),0)</f>
        <v>0</v>
      </c>
    </row>
    <row r="35" spans="2:8">
      <c r="B35" s="3" t="s">
        <v>64</v>
      </c>
      <c r="C35" s="9">
        <f>IFERROR(VLOOKUP($B35,'[16]11市町別戸数'!$A:$G,7,FALSE),0)</f>
        <v>0</v>
      </c>
      <c r="D35" s="9">
        <f>IFERROR(VLOOKUP($B35,'[16]11市町別戸数'!$A:$G,3,FALSE),0)</f>
        <v>0</v>
      </c>
      <c r="E35" s="9">
        <f>IFERROR(VLOOKUP($B35,'[16]11市町別戸数'!$A:$G,4,FALSE),0)</f>
        <v>0</v>
      </c>
      <c r="F35" s="9">
        <f>IFERROR(VLOOKUP($B35,'[16]11市町別戸数'!$A:$G,5,FALSE),0)</f>
        <v>0</v>
      </c>
      <c r="G35" s="9">
        <f>IFERROR(VLOOKUP($B35,'[16]11市町別戸数'!$A:$G,6,FALSE),0)</f>
        <v>0</v>
      </c>
      <c r="H35" s="9">
        <f>IFERROR(VLOOKUP($B35,'[16]11市町別マンション戸数'!A:C,3,FALSE),0)</f>
        <v>0</v>
      </c>
    </row>
    <row r="36" spans="2:8">
      <c r="B36" s="2" t="s">
        <v>62</v>
      </c>
      <c r="C36" s="9">
        <f>IFERROR(VLOOKUP($B36,'[16]11市町別戸数'!$A:$G,7,FALSE),0)</f>
        <v>1</v>
      </c>
      <c r="D36" s="9">
        <f>IFERROR(VLOOKUP($B36,'[16]11市町別戸数'!$A:$G,3,FALSE),0)</f>
        <v>1</v>
      </c>
      <c r="E36" s="9">
        <f>IFERROR(VLOOKUP($B36,'[16]11市町別戸数'!$A:$G,4,FALSE),0)</f>
        <v>0</v>
      </c>
      <c r="F36" s="9">
        <f>IFERROR(VLOOKUP($B36,'[16]11市町別戸数'!$A:$G,5,FALSE),0)</f>
        <v>0</v>
      </c>
      <c r="G36" s="9">
        <f>IFERROR(VLOOKUP($B36,'[16]11市町別戸数'!$A:$G,6,FALSE),0)</f>
        <v>0</v>
      </c>
      <c r="H36" s="9">
        <f>IFERROR(VLOOKUP($B36,'[16]11市町別マンション戸数'!A:C,3,FALSE),0)</f>
        <v>0</v>
      </c>
    </row>
    <row r="37" spans="2:8">
      <c r="B37" s="2" t="s">
        <v>14</v>
      </c>
      <c r="C37" s="9">
        <f>IFERROR(VLOOKUP($B37,'[16]11市町別戸数'!$A:$G,7,FALSE),0)</f>
        <v>0</v>
      </c>
      <c r="D37" s="9">
        <f>IFERROR(VLOOKUP($B37,'[16]11市町別戸数'!$A:$G,3,FALSE),0)</f>
        <v>0</v>
      </c>
      <c r="E37" s="9">
        <f>IFERROR(VLOOKUP($B37,'[16]11市町別戸数'!$A:$G,4,FALSE),0)</f>
        <v>0</v>
      </c>
      <c r="F37" s="9">
        <f>IFERROR(VLOOKUP($B37,'[16]11市町別戸数'!$A:$G,5,FALSE),0)</f>
        <v>0</v>
      </c>
      <c r="G37" s="9">
        <f>IFERROR(VLOOKUP($B37,'[16]11市町別戸数'!$A:$G,6,FALSE),0)</f>
        <v>0</v>
      </c>
      <c r="H37" s="9">
        <f>IFERROR(VLOOKUP($B37,'[16]11市町別マンション戸数'!A:C,3,FALSE),0)</f>
        <v>0</v>
      </c>
    </row>
    <row r="38" spans="2:8">
      <c r="B38" s="3" t="s">
        <v>33</v>
      </c>
      <c r="C38" s="9">
        <f>IFERROR(VLOOKUP($B38,'[16]11市町別戸数'!$A:$G,7,FALSE),0)</f>
        <v>1</v>
      </c>
      <c r="D38" s="9">
        <f>IFERROR(VLOOKUP($B38,'[16]11市町別戸数'!$A:$G,3,FALSE),0)</f>
        <v>1</v>
      </c>
      <c r="E38" s="9">
        <f>IFERROR(VLOOKUP($B38,'[16]11市町別戸数'!$A:$G,4,FALSE),0)</f>
        <v>0</v>
      </c>
      <c r="F38" s="9">
        <f>IFERROR(VLOOKUP($B38,'[16]11市町別戸数'!$A:$G,5,FALSE),0)</f>
        <v>0</v>
      </c>
      <c r="G38" s="9">
        <f>IFERROR(VLOOKUP($B38,'[16]11市町別戸数'!$A:$G,6,FALSE),0)</f>
        <v>0</v>
      </c>
      <c r="H38" s="9">
        <f>IFERROR(VLOOKUP($B38,'[16]11市町別マンション戸数'!A:C,3,FALSE),0)</f>
        <v>0</v>
      </c>
    </row>
    <row r="39" spans="2:8">
      <c r="B39" s="2" t="s">
        <v>26</v>
      </c>
      <c r="C39" s="9">
        <f>IFERROR(VLOOKUP($B39,'[16]11市町別戸数'!$A:$G,7,FALSE),0)</f>
        <v>7</v>
      </c>
      <c r="D39" s="9">
        <f>IFERROR(VLOOKUP($B39,'[16]11市町別戸数'!$A:$G,3,FALSE),0)</f>
        <v>5</v>
      </c>
      <c r="E39" s="9">
        <f>IFERROR(VLOOKUP($B39,'[16]11市町別戸数'!$A:$G,4,FALSE),0)</f>
        <v>0</v>
      </c>
      <c r="F39" s="9">
        <f>IFERROR(VLOOKUP($B39,'[16]11市町別戸数'!$A:$G,5,FALSE),0)</f>
        <v>0</v>
      </c>
      <c r="G39" s="9">
        <f>IFERROR(VLOOKUP($B39,'[16]11市町別戸数'!$A:$G,6,FALSE),0)</f>
        <v>2</v>
      </c>
      <c r="H39" s="9">
        <f>IFERROR(VLOOKUP($B39,'[16]11市町別マンション戸数'!A:C,3,FALSE),0)</f>
        <v>0</v>
      </c>
    </row>
    <row r="40" spans="2:8">
      <c r="B40" s="2" t="s">
        <v>54</v>
      </c>
      <c r="C40" s="9">
        <f>IFERROR(VLOOKUP($B40,'[16]11市町別戸数'!$A:$G,7,FALSE),0)</f>
        <v>13</v>
      </c>
      <c r="D40" s="9">
        <f>IFERROR(VLOOKUP($B40,'[16]11市町別戸数'!$A:$G,3,FALSE),0)</f>
        <v>8</v>
      </c>
      <c r="E40" s="9">
        <f>IFERROR(VLOOKUP($B40,'[16]11市町別戸数'!$A:$G,4,FALSE),0)</f>
        <v>0</v>
      </c>
      <c r="F40" s="9">
        <f>IFERROR(VLOOKUP($B40,'[16]11市町別戸数'!$A:$G,5,FALSE),0)</f>
        <v>0</v>
      </c>
      <c r="G40" s="9">
        <f>IFERROR(VLOOKUP($B40,'[16]11市町別戸数'!$A:$G,6,FALSE),0)</f>
        <v>5</v>
      </c>
      <c r="H40" s="9">
        <f>IFERROR(VLOOKUP($B40,'[16]11市町別マンション戸数'!A:C,3,FALSE),0)</f>
        <v>0</v>
      </c>
    </row>
    <row r="41" spans="2:8">
      <c r="B41" s="2" t="s">
        <v>15</v>
      </c>
      <c r="C41" s="9">
        <f>IFERROR(VLOOKUP($B41,'[16]11市町別戸数'!$A:$G,7,FALSE),0)</f>
        <v>11</v>
      </c>
      <c r="D41" s="9">
        <f>IFERROR(VLOOKUP($B41,'[16]11市町別戸数'!$A:$G,3,FALSE),0)</f>
        <v>2</v>
      </c>
      <c r="E41" s="9">
        <f>IFERROR(VLOOKUP($B41,'[16]11市町別戸数'!$A:$G,4,FALSE),0)</f>
        <v>8</v>
      </c>
      <c r="F41" s="9">
        <f>IFERROR(VLOOKUP($B41,'[16]11市町別戸数'!$A:$G,5,FALSE),0)</f>
        <v>0</v>
      </c>
      <c r="G41" s="9">
        <f>IFERROR(VLOOKUP($B41,'[16]11市町別戸数'!$A:$G,6,FALSE),0)</f>
        <v>1</v>
      </c>
      <c r="H41" s="9">
        <f>IFERROR(VLOOKUP($B41,'[16]11市町別マンション戸数'!A:C,3,FALSE),0)</f>
        <v>0</v>
      </c>
    </row>
    <row r="42" spans="2:8">
      <c r="B42" s="2" t="s">
        <v>3</v>
      </c>
      <c r="C42" s="9">
        <f>IFERROR(VLOOKUP($B42,'[16]11市町別戸数'!$A:$G,7,FALSE),0)</f>
        <v>2</v>
      </c>
      <c r="D42" s="9">
        <f>IFERROR(VLOOKUP($B42,'[16]11市町別戸数'!$A:$G,3,FALSE),0)</f>
        <v>1</v>
      </c>
      <c r="E42" s="9">
        <f>IFERROR(VLOOKUP($B42,'[16]11市町別戸数'!$A:$G,4,FALSE),0)</f>
        <v>0</v>
      </c>
      <c r="F42" s="9">
        <f>IFERROR(VLOOKUP($B42,'[16]11市町別戸数'!$A:$G,5,FALSE),0)</f>
        <v>0</v>
      </c>
      <c r="G42" s="9">
        <f>IFERROR(VLOOKUP($B42,'[16]11市町別戸数'!$A:$G,6,FALSE),0)</f>
        <v>1</v>
      </c>
      <c r="H42" s="9">
        <f>IFERROR(VLOOKUP($B42,'[16]11市町別マンション戸数'!A:C,3,FALSE),0)</f>
        <v>0</v>
      </c>
    </row>
    <row r="43" spans="2:8">
      <c r="B43" s="2" t="s">
        <v>51</v>
      </c>
      <c r="C43" s="9">
        <f>IFERROR(VLOOKUP($B43,'[16]11市町別戸数'!$A:$G,7,FALSE),0)</f>
        <v>6</v>
      </c>
      <c r="D43" s="9">
        <f>IFERROR(VLOOKUP($B43,'[16]11市町別戸数'!$A:$G,3,FALSE),0)</f>
        <v>6</v>
      </c>
      <c r="E43" s="9">
        <f>IFERROR(VLOOKUP($B43,'[16]11市町別戸数'!$A:$G,4,FALSE),0)</f>
        <v>0</v>
      </c>
      <c r="F43" s="9">
        <f>IFERROR(VLOOKUP($B43,'[16]11市町別戸数'!$A:$G,5,FALSE),0)</f>
        <v>0</v>
      </c>
      <c r="G43" s="9">
        <f>IFERROR(VLOOKUP($B43,'[16]11市町別戸数'!$A:$G,6,FALSE),0)</f>
        <v>0</v>
      </c>
      <c r="H43" s="9">
        <f>IFERROR(VLOOKUP($B43,'[16]11市町別マンション戸数'!A:C,3,FALSE),0)</f>
        <v>0</v>
      </c>
    </row>
    <row r="44" spans="2:8">
      <c r="B44" s="2" t="s">
        <v>1</v>
      </c>
      <c r="C44" s="9">
        <f>IFERROR(VLOOKUP($B44,'[16]11市町別戸数'!$A:$G,7,FALSE),0)</f>
        <v>1</v>
      </c>
      <c r="D44" s="9">
        <f>IFERROR(VLOOKUP($B44,'[16]11市町別戸数'!$A:$G,3,FALSE),0)</f>
        <v>1</v>
      </c>
      <c r="E44" s="9">
        <f>IFERROR(VLOOKUP($B44,'[16]11市町別戸数'!$A:$G,4,FALSE),0)</f>
        <v>0</v>
      </c>
      <c r="F44" s="9">
        <f>IFERROR(VLOOKUP($B44,'[16]11市町別戸数'!$A:$G,5,FALSE),0)</f>
        <v>0</v>
      </c>
      <c r="G44" s="9">
        <f>IFERROR(VLOOKUP($B44,'[16]11市町別戸数'!$A:$G,6,FALSE),0)</f>
        <v>0</v>
      </c>
      <c r="H44" s="9">
        <f>IFERROR(VLOOKUP($B44,'[16]11市町別マンション戸数'!A:C,3,FALSE),0)</f>
        <v>0</v>
      </c>
    </row>
    <row r="45" spans="2:8">
      <c r="B45" s="4" t="s">
        <v>63</v>
      </c>
      <c r="C45" s="9">
        <f>IFERROR(VLOOKUP($B45,'[16]11市町別戸数'!$A:$G,7,FALSE),0)</f>
        <v>3</v>
      </c>
      <c r="D45" s="9">
        <f>IFERROR(VLOOKUP($B45,'[16]11市町別戸数'!$A:$G,3,FALSE),0)</f>
        <v>3</v>
      </c>
      <c r="E45" s="9">
        <f>IFERROR(VLOOKUP($B45,'[16]11市町別戸数'!$A:$G,4,FALSE),0)</f>
        <v>0</v>
      </c>
      <c r="F45" s="9">
        <f>IFERROR(VLOOKUP($B45,'[16]11市町別戸数'!$A:$G,5,FALSE),0)</f>
        <v>0</v>
      </c>
      <c r="G45" s="9">
        <f>IFERROR(VLOOKUP($B45,'[16]11市町別戸数'!$A:$G,6,FALSE),0)</f>
        <v>0</v>
      </c>
      <c r="H45" s="9">
        <f>IFERROR(VLOOKUP($B45,'[16]11市町別マンション戸数'!A:C,3,FALSE),0)</f>
        <v>0</v>
      </c>
    </row>
    <row r="46" spans="2:8">
      <c r="B46" s="5" t="s">
        <v>20</v>
      </c>
      <c r="C46" s="9">
        <f t="shared" ref="C46:H46" si="2">SUM(C5:C45)-C8-C12</f>
        <v>1047</v>
      </c>
      <c r="D46" s="9">
        <f t="shared" si="2"/>
        <v>645</v>
      </c>
      <c r="E46" s="9">
        <f t="shared" si="2"/>
        <v>155</v>
      </c>
      <c r="F46" s="9">
        <f t="shared" si="2"/>
        <v>8</v>
      </c>
      <c r="G46" s="9">
        <f t="shared" si="2"/>
        <v>239</v>
      </c>
      <c r="H46" s="9">
        <f t="shared" si="2"/>
        <v>40</v>
      </c>
    </row>
  </sheetData>
  <phoneticPr fontId="4" type="Hiragana"/>
  <printOptions horizontalCentered="1"/>
  <pageMargins left="0.7" right="0.7" top="0.75" bottom="0.75" header="0.3" footer="0.3"/>
  <pageSetup paperSize="9" scale="115" fitToWidth="1" fitToHeight="1" orientation="portrait" usePrinterDefaults="1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G46"/>
  <sheetViews>
    <sheetView view="pageBreakPreview" zoomScaleSheetLayoutView="100" workbookViewId="0">
      <selection activeCell="G34" sqref="G34"/>
    </sheetView>
  </sheetViews>
  <sheetFormatPr defaultRowHeight="13.5"/>
  <cols>
    <col min="1" max="1" width="11.25" customWidth="1"/>
    <col min="6" max="7" width="10.75" bestFit="1" customWidth="1"/>
  </cols>
  <sheetData>
    <row r="2" spans="1:7" ht="17.25">
      <c r="B2" s="6"/>
      <c r="C2" s="6"/>
      <c r="D2" s="10"/>
      <c r="F2" s="10" t="s">
        <v>22</v>
      </c>
      <c r="G2" s="25">
        <v>45658</v>
      </c>
    </row>
    <row r="3" spans="1:7">
      <c r="B3" s="7"/>
      <c r="C3" s="7"/>
      <c r="D3" s="7"/>
      <c r="E3" s="7"/>
      <c r="F3" s="7"/>
      <c r="G3" s="14" t="s">
        <v>7</v>
      </c>
    </row>
    <row r="4" spans="1:7">
      <c r="A4" s="1" t="s">
        <v>65</v>
      </c>
      <c r="B4" s="8" t="s">
        <v>61</v>
      </c>
      <c r="C4" s="1" t="s">
        <v>57</v>
      </c>
      <c r="D4" s="1" t="s">
        <v>10</v>
      </c>
      <c r="E4" s="11" t="s">
        <v>67</v>
      </c>
      <c r="F4" s="1" t="s">
        <v>17</v>
      </c>
      <c r="G4" s="15" t="s">
        <v>19</v>
      </c>
    </row>
    <row r="5" spans="1:7">
      <c r="A5" s="2" t="s">
        <v>35</v>
      </c>
      <c r="B5" s="24">
        <f>IFERROR(VLOOKUP($A5,'[20]11市町別戸数'!$A:$G,7,FALSE),0)</f>
        <v>153</v>
      </c>
      <c r="C5" s="24">
        <f>IFERROR(VLOOKUP($A5,'[20]11市町別戸数'!$A:$G,3,FALSE),0)</f>
        <v>55</v>
      </c>
      <c r="D5" s="24">
        <f>IFERROR(VLOOKUP($A5,'[20]11市町別戸数'!$A:$G,4,FALSE),0)</f>
        <v>70</v>
      </c>
      <c r="E5" s="24">
        <f>IFERROR(VLOOKUP($A5,'[20]11市町別戸数'!$A:$G,5,FALSE),0)</f>
        <v>0</v>
      </c>
      <c r="F5" s="24">
        <f>IFERROR(VLOOKUP($A5,'[20]11市町別戸数'!$A:$G,6,FALSE),0)</f>
        <v>28</v>
      </c>
      <c r="G5" s="24">
        <f>IFERROR(VLOOKUP($A5,'[20]11市町別マンション戸数'!A:C,3,FALSE),0)</f>
        <v>0</v>
      </c>
    </row>
    <row r="6" spans="1:7">
      <c r="A6" s="2" t="s">
        <v>12</v>
      </c>
      <c r="B6" s="24">
        <f>IFERROR(VLOOKUP($A6,'[20]11市町別戸数'!$A:$G,7,FALSE),0)</f>
        <v>183</v>
      </c>
      <c r="C6" s="24">
        <f>IFERROR(VLOOKUP($A6,'[20]11市町別戸数'!$A:$G,3,FALSE),0)</f>
        <v>48</v>
      </c>
      <c r="D6" s="24">
        <f>IFERROR(VLOOKUP($A6,'[20]11市町別戸数'!$A:$G,4,FALSE),0)</f>
        <v>118</v>
      </c>
      <c r="E6" s="24">
        <f>IFERROR(VLOOKUP($A6,'[20]11市町別戸数'!$A:$G,5,FALSE),0)</f>
        <v>0</v>
      </c>
      <c r="F6" s="24">
        <f>IFERROR(VLOOKUP($A6,'[20]11市町別戸数'!$A:$G,6,FALSE),0)</f>
        <v>17</v>
      </c>
      <c r="G6" s="24">
        <f>IFERROR(VLOOKUP($A6,'[20]11市町別マンション戸数'!A:C,3,FALSE),0)</f>
        <v>0</v>
      </c>
    </row>
    <row r="7" spans="1:7">
      <c r="A7" s="2" t="s">
        <v>11</v>
      </c>
      <c r="B7" s="24">
        <f>IFERROR(VLOOKUP($A7,'[20]11市町別戸数'!$A:$G,7,FALSE),0)</f>
        <v>101</v>
      </c>
      <c r="C7" s="24">
        <f>IFERROR(VLOOKUP($A7,'[20]11市町別戸数'!$A:$G,3,FALSE),0)</f>
        <v>53</v>
      </c>
      <c r="D7" s="24">
        <f>IFERROR(VLOOKUP($A7,'[20]11市町別戸数'!$A:$G,4,FALSE),0)</f>
        <v>21</v>
      </c>
      <c r="E7" s="24">
        <f>IFERROR(VLOOKUP($A7,'[20]11市町別戸数'!$A:$G,5,FALSE),0)</f>
        <v>0</v>
      </c>
      <c r="F7" s="24">
        <f>IFERROR(VLOOKUP($A7,'[20]11市町別戸数'!$A:$G,6,FALSE),0)</f>
        <v>27</v>
      </c>
      <c r="G7" s="24">
        <f>IFERROR(VLOOKUP($A7,'[20]11市町別マンション戸数'!A:C,3,FALSE),0)</f>
        <v>0</v>
      </c>
    </row>
    <row r="8" spans="1:7">
      <c r="A8" s="2" t="s">
        <v>38</v>
      </c>
      <c r="B8" s="24">
        <f t="shared" ref="B8:G8" si="0">SUM(B5:B7)</f>
        <v>437</v>
      </c>
      <c r="C8" s="24">
        <f t="shared" si="0"/>
        <v>156</v>
      </c>
      <c r="D8" s="24">
        <f t="shared" si="0"/>
        <v>209</v>
      </c>
      <c r="E8" s="24">
        <f t="shared" si="0"/>
        <v>0</v>
      </c>
      <c r="F8" s="24">
        <f t="shared" si="0"/>
        <v>72</v>
      </c>
      <c r="G8" s="24">
        <f t="shared" si="0"/>
        <v>0</v>
      </c>
    </row>
    <row r="9" spans="1:7">
      <c r="A9" s="2" t="s">
        <v>36</v>
      </c>
      <c r="B9" s="24">
        <f>IFERROR(VLOOKUP($A9,'[20]11市町別戸数'!$A:$G,7,FALSE),0)</f>
        <v>317</v>
      </c>
      <c r="C9" s="24">
        <f>IFERROR(VLOOKUP($A9,'[20]11市町別戸数'!$A:$G,3,FALSE),0)</f>
        <v>129</v>
      </c>
      <c r="D9" s="24">
        <f>IFERROR(VLOOKUP($A9,'[20]11市町別戸数'!$A:$G,4,FALSE),0)</f>
        <v>137</v>
      </c>
      <c r="E9" s="24">
        <f>IFERROR(VLOOKUP($A9,'[20]11市町別戸数'!$A:$G,5,FALSE),0)</f>
        <v>0</v>
      </c>
      <c r="F9" s="24">
        <f>IFERROR(VLOOKUP($A9,'[20]11市町別戸数'!$A:$G,6,FALSE),0)</f>
        <v>51</v>
      </c>
      <c r="G9" s="24">
        <f>IFERROR(VLOOKUP($A9,'[20]11市町別マンション戸数'!A:C,3,FALSE),0)</f>
        <v>0</v>
      </c>
    </row>
    <row r="10" spans="1:7">
      <c r="A10" s="2" t="s">
        <v>29</v>
      </c>
      <c r="B10" s="24">
        <f>IFERROR(VLOOKUP($A10,'[20]11市町別戸数'!$A:$G,7,FALSE),0)</f>
        <v>50</v>
      </c>
      <c r="C10" s="24">
        <f>IFERROR(VLOOKUP($A10,'[20]11市町別戸数'!$A:$G,3,FALSE),0)</f>
        <v>41</v>
      </c>
      <c r="D10" s="24">
        <f>IFERROR(VLOOKUP($A10,'[20]11市町別戸数'!$A:$G,4,FALSE),0)</f>
        <v>0</v>
      </c>
      <c r="E10" s="24">
        <f>IFERROR(VLOOKUP($A10,'[20]11市町別戸数'!$A:$G,5,FALSE),0)</f>
        <v>0</v>
      </c>
      <c r="F10" s="24">
        <f>IFERROR(VLOOKUP($A10,'[20]11市町別戸数'!$A:$G,6,FALSE),0)</f>
        <v>9</v>
      </c>
      <c r="G10" s="24">
        <f>IFERROR(VLOOKUP($A10,'[20]11市町別マンション戸数'!A:C,3,FALSE),0)</f>
        <v>0</v>
      </c>
    </row>
    <row r="11" spans="1:7">
      <c r="A11" s="2" t="s">
        <v>68</v>
      </c>
      <c r="B11" s="24">
        <f>IFERROR(VLOOKUP($A11,'[20]11市町別戸数'!$A:$G,7,FALSE),0)</f>
        <v>6</v>
      </c>
      <c r="C11" s="24">
        <f>IFERROR(VLOOKUP($A11,'[20]11市町別戸数'!$A:$G,3,FALSE),0)</f>
        <v>3</v>
      </c>
      <c r="D11" s="24">
        <f>IFERROR(VLOOKUP($A11,'[20]11市町別戸数'!$A:$G,4,FALSE),0)</f>
        <v>0</v>
      </c>
      <c r="E11" s="24">
        <f>IFERROR(VLOOKUP($A11,'[20]11市町別戸数'!$A:$G,5,FALSE),0)</f>
        <v>0</v>
      </c>
      <c r="F11" s="24">
        <f>IFERROR(VLOOKUP($A11,'[20]11市町別戸数'!$A:$G,6,FALSE),0)</f>
        <v>3</v>
      </c>
      <c r="G11" s="24">
        <f>IFERROR(VLOOKUP($A11,'[20]11市町別マンション戸数'!A:C,3,FALSE),0)</f>
        <v>0</v>
      </c>
    </row>
    <row r="12" spans="1:7">
      <c r="A12" s="2" t="s">
        <v>6</v>
      </c>
      <c r="B12" s="24">
        <f t="shared" ref="B12:G12" si="1">SUM(B9:B11)</f>
        <v>373</v>
      </c>
      <c r="C12" s="24">
        <f t="shared" si="1"/>
        <v>173</v>
      </c>
      <c r="D12" s="24">
        <f t="shared" si="1"/>
        <v>137</v>
      </c>
      <c r="E12" s="24">
        <f t="shared" si="1"/>
        <v>0</v>
      </c>
      <c r="F12" s="24">
        <f t="shared" si="1"/>
        <v>63</v>
      </c>
      <c r="G12" s="24">
        <f t="shared" si="1"/>
        <v>0</v>
      </c>
    </row>
    <row r="13" spans="1:7">
      <c r="A13" s="2" t="s">
        <v>9</v>
      </c>
      <c r="B13" s="24">
        <f>IFERROR(VLOOKUP($A13,'[20]11市町別戸数'!$A:$G,7,FALSE),0)</f>
        <v>88</v>
      </c>
      <c r="C13" s="24">
        <f>IFERROR(VLOOKUP($A13,'[20]11市町別戸数'!$A:$G,3,FALSE),0)</f>
        <v>36</v>
      </c>
      <c r="D13" s="24">
        <f>IFERROR(VLOOKUP($A13,'[20]11市町別戸数'!$A:$G,4,FALSE),0)</f>
        <v>35</v>
      </c>
      <c r="E13" s="24">
        <f>IFERROR(VLOOKUP($A13,'[20]11市町別戸数'!$A:$G,5,FALSE),0)</f>
        <v>1</v>
      </c>
      <c r="F13" s="24">
        <f>IFERROR(VLOOKUP($A13,'[20]11市町別戸数'!$A:$G,6,FALSE),0)</f>
        <v>16</v>
      </c>
      <c r="G13" s="24">
        <f>IFERROR(VLOOKUP($A13,'[20]11市町別マンション戸数'!A:C,3,FALSE),0)</f>
        <v>0</v>
      </c>
    </row>
    <row r="14" spans="1:7">
      <c r="A14" s="2" t="s">
        <v>23</v>
      </c>
      <c r="B14" s="24">
        <f>IFERROR(VLOOKUP($A14,'[20]11市町別戸数'!$A:$G,7,FALSE),0)</f>
        <v>24</v>
      </c>
      <c r="C14" s="24">
        <f>IFERROR(VLOOKUP($A14,'[20]11市町別戸数'!$A:$G,3,FALSE),0)</f>
        <v>6</v>
      </c>
      <c r="D14" s="24">
        <f>IFERROR(VLOOKUP($A14,'[20]11市町別戸数'!$A:$G,4,FALSE),0)</f>
        <v>0</v>
      </c>
      <c r="E14" s="24">
        <f>IFERROR(VLOOKUP($A14,'[20]11市町別戸数'!$A:$G,5,FALSE),0)</f>
        <v>18</v>
      </c>
      <c r="F14" s="24">
        <f>IFERROR(VLOOKUP($A14,'[20]11市町別戸数'!$A:$G,6,FALSE),0)</f>
        <v>0</v>
      </c>
      <c r="G14" s="24">
        <f>IFERROR(VLOOKUP($A14,'[20]11市町別マンション戸数'!A:C,3,FALSE),0)</f>
        <v>0</v>
      </c>
    </row>
    <row r="15" spans="1:7">
      <c r="A15" s="2" t="s">
        <v>48</v>
      </c>
      <c r="B15" s="24">
        <f>IFERROR(VLOOKUP($A15,'[20]11市町別戸数'!$A:$G,7,FALSE),0)</f>
        <v>26</v>
      </c>
      <c r="C15" s="24">
        <f>IFERROR(VLOOKUP($A15,'[20]11市町別戸数'!$A:$G,3,FALSE),0)</f>
        <v>24</v>
      </c>
      <c r="D15" s="24">
        <f>IFERROR(VLOOKUP($A15,'[20]11市町別戸数'!$A:$G,4,FALSE),0)</f>
        <v>0</v>
      </c>
      <c r="E15" s="24">
        <f>IFERROR(VLOOKUP($A15,'[20]11市町別戸数'!$A:$G,5,FALSE),0)</f>
        <v>0</v>
      </c>
      <c r="F15" s="24">
        <f>IFERROR(VLOOKUP($A15,'[20]11市町別戸数'!$A:$G,6,FALSE),0)</f>
        <v>2</v>
      </c>
      <c r="G15" s="24">
        <f>IFERROR(VLOOKUP($A15,'[20]11市町別マンション戸数'!A:C,3,FALSE),0)</f>
        <v>0</v>
      </c>
    </row>
    <row r="16" spans="1:7">
      <c r="A16" s="2" t="s">
        <v>52</v>
      </c>
      <c r="B16" s="24">
        <f>IFERROR(VLOOKUP($A16,'[20]11市町別戸数'!$A:$G,7,FALSE),0)</f>
        <v>95</v>
      </c>
      <c r="C16" s="24">
        <f>IFERROR(VLOOKUP($A16,'[20]11市町別戸数'!$A:$G,3,FALSE),0)</f>
        <v>19</v>
      </c>
      <c r="D16" s="24">
        <f>IFERROR(VLOOKUP($A16,'[20]11市町別戸数'!$A:$G,4,FALSE),0)</f>
        <v>48</v>
      </c>
      <c r="E16" s="24">
        <f>IFERROR(VLOOKUP($A16,'[20]11市町別戸数'!$A:$G,5,FALSE),0)</f>
        <v>0</v>
      </c>
      <c r="F16" s="24">
        <f>IFERROR(VLOOKUP($A16,'[20]11市町別戸数'!$A:$G,6,FALSE),0)</f>
        <v>28</v>
      </c>
      <c r="G16" s="24">
        <f>IFERROR(VLOOKUP($A16,'[20]11市町別マンション戸数'!A:C,3,FALSE),0)</f>
        <v>0</v>
      </c>
    </row>
    <row r="17" spans="1:7">
      <c r="A17" s="2" t="s">
        <v>56</v>
      </c>
      <c r="B17" s="24">
        <f>IFERROR(VLOOKUP($A17,'[20]11市町別戸数'!$A:$G,7,FALSE),0)</f>
        <v>14</v>
      </c>
      <c r="C17" s="24">
        <f>IFERROR(VLOOKUP($A17,'[20]11市町別戸数'!$A:$G,3,FALSE),0)</f>
        <v>10</v>
      </c>
      <c r="D17" s="24">
        <f>IFERROR(VLOOKUP($A17,'[20]11市町別戸数'!$A:$G,4,FALSE),0)</f>
        <v>2</v>
      </c>
      <c r="E17" s="24">
        <f>IFERROR(VLOOKUP($A17,'[20]11市町別戸数'!$A:$G,5,FALSE),0)</f>
        <v>0</v>
      </c>
      <c r="F17" s="24">
        <f>IFERROR(VLOOKUP($A17,'[20]11市町別戸数'!$A:$G,6,FALSE),0)</f>
        <v>2</v>
      </c>
      <c r="G17" s="24">
        <f>IFERROR(VLOOKUP($A17,'[20]11市町別マンション戸数'!A:C,3,FALSE),0)</f>
        <v>0</v>
      </c>
    </row>
    <row r="18" spans="1:7">
      <c r="A18" s="2" t="s">
        <v>58</v>
      </c>
      <c r="B18" s="24">
        <f>IFERROR(VLOOKUP($A18,'[20]11市町別戸数'!$A:$G,7,FALSE),0)</f>
        <v>59</v>
      </c>
      <c r="C18" s="24">
        <f>IFERROR(VLOOKUP($A18,'[20]11市町別戸数'!$A:$G,3,FALSE),0)</f>
        <v>30</v>
      </c>
      <c r="D18" s="24">
        <f>IFERROR(VLOOKUP($A18,'[20]11市町別戸数'!$A:$G,4,FALSE),0)</f>
        <v>20</v>
      </c>
      <c r="E18" s="24">
        <f>IFERROR(VLOOKUP($A18,'[20]11市町別戸数'!$A:$G,5,FALSE),0)</f>
        <v>0</v>
      </c>
      <c r="F18" s="24">
        <f>IFERROR(VLOOKUP($A18,'[20]11市町別戸数'!$A:$G,6,FALSE),0)</f>
        <v>9</v>
      </c>
      <c r="G18" s="24">
        <f>IFERROR(VLOOKUP($A18,'[20]11市町別マンション戸数'!A:C,3,FALSE),0)</f>
        <v>0</v>
      </c>
    </row>
    <row r="19" spans="1:7">
      <c r="A19" s="2" t="s">
        <v>13</v>
      </c>
      <c r="B19" s="24">
        <f>IFERROR(VLOOKUP($A19,'[20]11市町別戸数'!$A:$G,7,FALSE),0)</f>
        <v>124</v>
      </c>
      <c r="C19" s="24">
        <f>IFERROR(VLOOKUP($A19,'[20]11市町別戸数'!$A:$G,3,FALSE),0)</f>
        <v>63</v>
      </c>
      <c r="D19" s="24">
        <f>IFERROR(VLOOKUP($A19,'[20]11市町別戸数'!$A:$G,4,FALSE),0)</f>
        <v>44</v>
      </c>
      <c r="E19" s="24">
        <f>IFERROR(VLOOKUP($A19,'[20]11市町別戸数'!$A:$G,5,FALSE),0)</f>
        <v>0</v>
      </c>
      <c r="F19" s="24">
        <f>IFERROR(VLOOKUP($A19,'[20]11市町別戸数'!$A:$G,6,FALSE),0)</f>
        <v>17</v>
      </c>
      <c r="G19" s="24">
        <f>IFERROR(VLOOKUP($A19,'[20]11市町別マンション戸数'!A:C,3,FALSE),0)</f>
        <v>0</v>
      </c>
    </row>
    <row r="20" spans="1:7">
      <c r="A20" s="2" t="s">
        <v>47</v>
      </c>
      <c r="B20" s="24">
        <f>IFERROR(VLOOKUP($A20,'[20]11市町別戸数'!$A:$G,7,FALSE),0)</f>
        <v>70</v>
      </c>
      <c r="C20" s="24">
        <f>IFERROR(VLOOKUP($A20,'[20]11市町別戸数'!$A:$G,3,FALSE),0)</f>
        <v>32</v>
      </c>
      <c r="D20" s="24">
        <f>IFERROR(VLOOKUP($A20,'[20]11市町別戸数'!$A:$G,4,FALSE),0)</f>
        <v>24</v>
      </c>
      <c r="E20" s="24">
        <f>IFERROR(VLOOKUP($A20,'[20]11市町別戸数'!$A:$G,5,FALSE),0)</f>
        <v>0</v>
      </c>
      <c r="F20" s="24">
        <f>IFERROR(VLOOKUP($A20,'[20]11市町別戸数'!$A:$G,6,FALSE),0)</f>
        <v>14</v>
      </c>
      <c r="G20" s="24">
        <f>IFERROR(VLOOKUP($A20,'[20]11市町別マンション戸数'!A:C,3,FALSE),0)</f>
        <v>0</v>
      </c>
    </row>
    <row r="21" spans="1:7">
      <c r="A21" s="2" t="s">
        <v>28</v>
      </c>
      <c r="B21" s="24">
        <f>IFERROR(VLOOKUP($A21,'[20]11市町別戸数'!$A:$G,7,FALSE),0)</f>
        <v>30</v>
      </c>
      <c r="C21" s="24">
        <f>IFERROR(VLOOKUP($A21,'[20]11市町別戸数'!$A:$G,3,FALSE),0)</f>
        <v>28</v>
      </c>
      <c r="D21" s="24">
        <f>IFERROR(VLOOKUP($A21,'[20]11市町別戸数'!$A:$G,4,FALSE),0)</f>
        <v>0</v>
      </c>
      <c r="E21" s="24">
        <f>IFERROR(VLOOKUP($A21,'[20]11市町別戸数'!$A:$G,5,FALSE),0)</f>
        <v>0</v>
      </c>
      <c r="F21" s="24">
        <f>IFERROR(VLOOKUP($A21,'[20]11市町別戸数'!$A:$G,6,FALSE),0)</f>
        <v>2</v>
      </c>
      <c r="G21" s="24">
        <f>IFERROR(VLOOKUP($A21,'[20]11市町別マンション戸数'!A:C,3,FALSE),0)</f>
        <v>0</v>
      </c>
    </row>
    <row r="22" spans="1:7">
      <c r="A22" s="2" t="s">
        <v>2</v>
      </c>
      <c r="B22" s="24">
        <f>IFERROR(VLOOKUP($A22,'[20]11市町別戸数'!$A:$G,7,FALSE),0)</f>
        <v>73</v>
      </c>
      <c r="C22" s="24">
        <f>IFERROR(VLOOKUP($A22,'[20]11市町別戸数'!$A:$G,3,FALSE),0)</f>
        <v>22</v>
      </c>
      <c r="D22" s="24">
        <f>IFERROR(VLOOKUP($A22,'[20]11市町別戸数'!$A:$G,4,FALSE),0)</f>
        <v>40</v>
      </c>
      <c r="E22" s="24">
        <f>IFERROR(VLOOKUP($A22,'[20]11市町別戸数'!$A:$G,5,FALSE),0)</f>
        <v>0</v>
      </c>
      <c r="F22" s="24">
        <f>IFERROR(VLOOKUP($A22,'[20]11市町別戸数'!$A:$G,6,FALSE),0)</f>
        <v>11</v>
      </c>
      <c r="G22" s="24">
        <f>IFERROR(VLOOKUP($A22,'[20]11市町別マンション戸数'!A:C,3,FALSE),0)</f>
        <v>0</v>
      </c>
    </row>
    <row r="23" spans="1:7">
      <c r="A23" s="2" t="s">
        <v>49</v>
      </c>
      <c r="B23" s="24">
        <f>IFERROR(VLOOKUP($A23,'[20]11市町別戸数'!$A:$G,7,FALSE),0)</f>
        <v>192</v>
      </c>
      <c r="C23" s="24">
        <f>IFERROR(VLOOKUP($A23,'[20]11市町別戸数'!$A:$G,3,FALSE),0)</f>
        <v>27</v>
      </c>
      <c r="D23" s="24">
        <f>IFERROR(VLOOKUP($A23,'[20]11市町別戸数'!$A:$G,4,FALSE),0)</f>
        <v>148</v>
      </c>
      <c r="E23" s="24">
        <f>IFERROR(VLOOKUP($A23,'[20]11市町別戸数'!$A:$G,5,FALSE),0)</f>
        <v>1</v>
      </c>
      <c r="F23" s="24">
        <f>IFERROR(VLOOKUP($A23,'[20]11市町別戸数'!$A:$G,6,FALSE),0)</f>
        <v>16</v>
      </c>
      <c r="G23" s="24">
        <f>IFERROR(VLOOKUP($A23,'[20]11市町別マンション戸数'!A:C,3,FALSE),0)</f>
        <v>0</v>
      </c>
    </row>
    <row r="24" spans="1:7">
      <c r="A24" s="2" t="s">
        <v>59</v>
      </c>
      <c r="B24" s="24">
        <f>IFERROR(VLOOKUP($A24,'[20]11市町別戸数'!$A:$G,7,FALSE),0)</f>
        <v>50</v>
      </c>
      <c r="C24" s="24">
        <f>IFERROR(VLOOKUP($A24,'[20]11市町別戸数'!$A:$G,3,FALSE),0)</f>
        <v>14</v>
      </c>
      <c r="D24" s="24">
        <f>IFERROR(VLOOKUP($A24,'[20]11市町別戸数'!$A:$G,4,FALSE),0)</f>
        <v>30</v>
      </c>
      <c r="E24" s="24">
        <f>IFERROR(VLOOKUP($A24,'[20]11市町別戸数'!$A:$G,5,FALSE),0)</f>
        <v>0</v>
      </c>
      <c r="F24" s="24">
        <f>IFERROR(VLOOKUP($A24,'[20]11市町別戸数'!$A:$G,6,FALSE),0)</f>
        <v>6</v>
      </c>
      <c r="G24" s="24">
        <f>IFERROR(VLOOKUP($A24,'[20]11市町別マンション戸数'!A:C,3,FALSE),0)</f>
        <v>0</v>
      </c>
    </row>
    <row r="25" spans="1:7">
      <c r="A25" s="2" t="s">
        <v>24</v>
      </c>
      <c r="B25" s="24">
        <f>IFERROR(VLOOKUP($A25,'[20]11市町別戸数'!$A:$G,7,FALSE),0)</f>
        <v>31</v>
      </c>
      <c r="C25" s="24">
        <f>IFERROR(VLOOKUP($A25,'[20]11市町別戸数'!$A:$G,3,FALSE),0)</f>
        <v>15</v>
      </c>
      <c r="D25" s="24">
        <f>IFERROR(VLOOKUP($A25,'[20]11市町別戸数'!$A:$G,4,FALSE),0)</f>
        <v>10</v>
      </c>
      <c r="E25" s="24">
        <f>IFERROR(VLOOKUP($A25,'[20]11市町別戸数'!$A:$G,5,FALSE),0)</f>
        <v>0</v>
      </c>
      <c r="F25" s="24">
        <f>IFERROR(VLOOKUP($A25,'[20]11市町別戸数'!$A:$G,6,FALSE),0)</f>
        <v>6</v>
      </c>
      <c r="G25" s="24">
        <f>IFERROR(VLOOKUP($A25,'[20]11市町別マンション戸数'!A:C,3,FALSE),0)</f>
        <v>0</v>
      </c>
    </row>
    <row r="26" spans="1:7">
      <c r="A26" s="2" t="s">
        <v>53</v>
      </c>
      <c r="B26" s="24">
        <f>IFERROR(VLOOKUP($A26,'[20]11市町別戸数'!$A:$G,7,FALSE),0)</f>
        <v>0</v>
      </c>
      <c r="C26" s="24">
        <f>IFERROR(VLOOKUP($A26,'[20]11市町別戸数'!$A:$G,3,FALSE),0)</f>
        <v>0</v>
      </c>
      <c r="D26" s="24">
        <f>IFERROR(VLOOKUP($A26,'[20]11市町別戸数'!$A:$G,4,FALSE),0)</f>
        <v>0</v>
      </c>
      <c r="E26" s="24">
        <f>IFERROR(VLOOKUP($A26,'[20]11市町別戸数'!$A:$G,5,FALSE),0)</f>
        <v>0</v>
      </c>
      <c r="F26" s="24">
        <f>IFERROR(VLOOKUP($A26,'[20]11市町別戸数'!$A:$G,6,FALSE),0)</f>
        <v>0</v>
      </c>
      <c r="G26" s="24">
        <f>IFERROR(VLOOKUP($A26,'[20]11市町別マンション戸数'!A:C,3,FALSE),0)</f>
        <v>0</v>
      </c>
    </row>
    <row r="27" spans="1:7">
      <c r="A27" s="2" t="s">
        <v>40</v>
      </c>
      <c r="B27" s="24">
        <f>IFERROR(VLOOKUP($A27,'[20]11市町別戸数'!$A:$G,7,FALSE),0)</f>
        <v>15</v>
      </c>
      <c r="C27" s="24">
        <f>IFERROR(VLOOKUP($A27,'[20]11市町別戸数'!$A:$G,3,FALSE),0)</f>
        <v>10</v>
      </c>
      <c r="D27" s="24">
        <f>IFERROR(VLOOKUP($A27,'[20]11市町別戸数'!$A:$G,4,FALSE),0)</f>
        <v>0</v>
      </c>
      <c r="E27" s="24">
        <f>IFERROR(VLOOKUP($A27,'[20]11市町別戸数'!$A:$G,5,FALSE),0)</f>
        <v>0</v>
      </c>
      <c r="F27" s="24">
        <f>IFERROR(VLOOKUP($A27,'[20]11市町別戸数'!$A:$G,6,FALSE),0)</f>
        <v>5</v>
      </c>
      <c r="G27" s="24">
        <f>IFERROR(VLOOKUP($A27,'[20]11市町別マンション戸数'!A:C,3,FALSE),0)</f>
        <v>0</v>
      </c>
    </row>
    <row r="28" spans="1:7">
      <c r="A28" s="2" t="s">
        <v>0</v>
      </c>
      <c r="B28" s="24">
        <f>IFERROR(VLOOKUP($A28,'[20]11市町別戸数'!$A:$G,7,FALSE),0)</f>
        <v>45</v>
      </c>
      <c r="C28" s="24">
        <f>IFERROR(VLOOKUP($A28,'[20]11市町別戸数'!$A:$G,3,FALSE),0)</f>
        <v>11</v>
      </c>
      <c r="D28" s="24">
        <f>IFERROR(VLOOKUP($A28,'[20]11市町別戸数'!$A:$G,4,FALSE),0)</f>
        <v>31</v>
      </c>
      <c r="E28" s="24">
        <f>IFERROR(VLOOKUP($A28,'[20]11市町別戸数'!$A:$G,5,FALSE),0)</f>
        <v>0</v>
      </c>
      <c r="F28" s="24">
        <f>IFERROR(VLOOKUP($A28,'[20]11市町別戸数'!$A:$G,6,FALSE),0)</f>
        <v>3</v>
      </c>
      <c r="G28" s="24">
        <f>IFERROR(VLOOKUP($A28,'[20]11市町別マンション戸数'!A:C,3,FALSE),0)</f>
        <v>0</v>
      </c>
    </row>
    <row r="29" spans="1:7">
      <c r="A29" s="2" t="s">
        <v>55</v>
      </c>
      <c r="B29" s="24">
        <f>IFERROR(VLOOKUP($A29,'[20]11市町別戸数'!$A:$G,7,FALSE),0)</f>
        <v>3</v>
      </c>
      <c r="C29" s="24">
        <f>IFERROR(VLOOKUP($A29,'[20]11市町別戸数'!$A:$G,3,FALSE),0)</f>
        <v>3</v>
      </c>
      <c r="D29" s="24">
        <f>IFERROR(VLOOKUP($A29,'[20]11市町別戸数'!$A:$G,4,FALSE),0)</f>
        <v>0</v>
      </c>
      <c r="E29" s="24">
        <f>IFERROR(VLOOKUP($A29,'[20]11市町別戸数'!$A:$G,5,FALSE),0)</f>
        <v>0</v>
      </c>
      <c r="F29" s="24">
        <f>IFERROR(VLOOKUP($A29,'[20]11市町別戸数'!$A:$G,6,FALSE),0)</f>
        <v>0</v>
      </c>
      <c r="G29" s="24">
        <f>IFERROR(VLOOKUP($A29,'[20]11市町別マンション戸数'!A:C,3,FALSE),0)</f>
        <v>0</v>
      </c>
    </row>
    <row r="30" spans="1:7">
      <c r="A30" s="2" t="s">
        <v>32</v>
      </c>
      <c r="B30" s="24">
        <f>IFERROR(VLOOKUP($A30,'[20]11市町別戸数'!$A:$G,7,FALSE),0)</f>
        <v>9</v>
      </c>
      <c r="C30" s="24">
        <f>IFERROR(VLOOKUP($A30,'[20]11市町別戸数'!$A:$G,3,FALSE),0)</f>
        <v>9</v>
      </c>
      <c r="D30" s="24">
        <f>IFERROR(VLOOKUP($A30,'[20]11市町別戸数'!$A:$G,4,FALSE),0)</f>
        <v>0</v>
      </c>
      <c r="E30" s="24">
        <f>IFERROR(VLOOKUP($A30,'[20]11市町別戸数'!$A:$G,5,FALSE),0)</f>
        <v>0</v>
      </c>
      <c r="F30" s="24">
        <f>IFERROR(VLOOKUP($A30,'[20]11市町別戸数'!$A:$G,6,FALSE),0)</f>
        <v>0</v>
      </c>
      <c r="G30" s="24">
        <f>IFERROR(VLOOKUP($A30,'[20]11市町別マンション戸数'!A:C,3,FALSE),0)</f>
        <v>0</v>
      </c>
    </row>
    <row r="31" spans="1:7">
      <c r="A31" s="2" t="s">
        <v>25</v>
      </c>
      <c r="B31" s="24">
        <f>IFERROR(VLOOKUP($A31,'[20]11市町別戸数'!$A:$G,7,FALSE),0)</f>
        <v>41</v>
      </c>
      <c r="C31" s="24">
        <f>IFERROR(VLOOKUP($A31,'[20]11市町別戸数'!$A:$G,3,FALSE),0)</f>
        <v>11</v>
      </c>
      <c r="D31" s="24">
        <f>IFERROR(VLOOKUP($A31,'[20]11市町別戸数'!$A:$G,4,FALSE),0)</f>
        <v>20</v>
      </c>
      <c r="E31" s="24">
        <f>IFERROR(VLOOKUP($A31,'[20]11市町別戸数'!$A:$G,5,FALSE),0)</f>
        <v>0</v>
      </c>
      <c r="F31" s="24">
        <f>IFERROR(VLOOKUP($A31,'[20]11市町別戸数'!$A:$G,6,FALSE),0)</f>
        <v>10</v>
      </c>
      <c r="G31" s="24">
        <f>IFERROR(VLOOKUP($A31,'[20]11市町別マンション戸数'!A:C,3,FALSE),0)</f>
        <v>0</v>
      </c>
    </row>
    <row r="32" spans="1:7">
      <c r="A32" s="2" t="s">
        <v>18</v>
      </c>
      <c r="B32" s="24">
        <f>IFERROR(VLOOKUP($A32,'[20]11市町別戸数'!$A:$G,7,FALSE),0)</f>
        <v>22</v>
      </c>
      <c r="C32" s="24">
        <f>IFERROR(VLOOKUP($A32,'[20]11市町別戸数'!$A:$G,3,FALSE),0)</f>
        <v>14</v>
      </c>
      <c r="D32" s="24">
        <f>IFERROR(VLOOKUP($A32,'[20]11市町別戸数'!$A:$G,4,FALSE),0)</f>
        <v>4</v>
      </c>
      <c r="E32" s="24">
        <f>IFERROR(VLOOKUP($A32,'[20]11市町別戸数'!$A:$G,5,FALSE),0)</f>
        <v>0</v>
      </c>
      <c r="F32" s="24">
        <f>IFERROR(VLOOKUP($A32,'[20]11市町別戸数'!$A:$G,6,FALSE),0)</f>
        <v>4</v>
      </c>
      <c r="G32" s="24">
        <f>IFERROR(VLOOKUP($A32,'[20]11市町別マンション戸数'!A:C,3,FALSE),0)</f>
        <v>0</v>
      </c>
    </row>
    <row r="33" spans="1:7">
      <c r="A33" s="2" t="s">
        <v>27</v>
      </c>
      <c r="B33" s="24">
        <f>IFERROR(VLOOKUP($A33,'[20]11市町別戸数'!$A:$G,7,FALSE),0)</f>
        <v>6</v>
      </c>
      <c r="C33" s="24">
        <f>IFERROR(VLOOKUP($A33,'[20]11市町別戸数'!$A:$G,3,FALSE),0)</f>
        <v>4</v>
      </c>
      <c r="D33" s="24">
        <f>IFERROR(VLOOKUP($A33,'[20]11市町別戸数'!$A:$G,4,FALSE),0)</f>
        <v>0</v>
      </c>
      <c r="E33" s="24">
        <f>IFERROR(VLOOKUP($A33,'[20]11市町別戸数'!$A:$G,5,FALSE),0)</f>
        <v>0</v>
      </c>
      <c r="F33" s="24">
        <f>IFERROR(VLOOKUP($A33,'[20]11市町別戸数'!$A:$G,6,FALSE),0)</f>
        <v>2</v>
      </c>
      <c r="G33" s="24">
        <f>IFERROR(VLOOKUP($A33,'[20]11市町別マンション戸数'!A:C,3,FALSE),0)</f>
        <v>0</v>
      </c>
    </row>
    <row r="34" spans="1:7">
      <c r="A34" s="2" t="s">
        <v>16</v>
      </c>
      <c r="B34" s="24">
        <f>IFERROR(VLOOKUP($A34,'[20]11市町別戸数'!$A:$G,7,FALSE),0)</f>
        <v>3</v>
      </c>
      <c r="C34" s="24">
        <f>IFERROR(VLOOKUP($A34,'[20]11市町別戸数'!$A:$G,3,FALSE),0)</f>
        <v>3</v>
      </c>
      <c r="D34" s="24">
        <f>IFERROR(VLOOKUP($A34,'[20]11市町別戸数'!$A:$G,4,FALSE),0)</f>
        <v>0</v>
      </c>
      <c r="E34" s="24">
        <f>IFERROR(VLOOKUP($A34,'[20]11市町別戸数'!$A:$G,5,FALSE),0)</f>
        <v>0</v>
      </c>
      <c r="F34" s="24">
        <f>IFERROR(VLOOKUP($A34,'[20]11市町別戸数'!$A:$G,6,FALSE),0)</f>
        <v>0</v>
      </c>
      <c r="G34" s="24">
        <f>IFERROR(VLOOKUP($A34,'[20]11市町別マンション戸数'!A:C,3,FALSE),0)</f>
        <v>0</v>
      </c>
    </row>
    <row r="35" spans="1:7">
      <c r="A35" s="3" t="s">
        <v>64</v>
      </c>
      <c r="B35" s="24">
        <f>IFERROR(VLOOKUP($A35,'[20]11市町別戸数'!$A:$G,7,FALSE),0)</f>
        <v>11</v>
      </c>
      <c r="C35" s="24">
        <f>IFERROR(VLOOKUP($A35,'[20]11市町別戸数'!$A:$G,3,FALSE),0)</f>
        <v>1</v>
      </c>
      <c r="D35" s="24">
        <f>IFERROR(VLOOKUP($A35,'[20]11市町別戸数'!$A:$G,4,FALSE),0)</f>
        <v>10</v>
      </c>
      <c r="E35" s="24">
        <f>IFERROR(VLOOKUP($A35,'[20]11市町別戸数'!$A:$G,5,FALSE),0)</f>
        <v>0</v>
      </c>
      <c r="F35" s="24">
        <f>IFERROR(VLOOKUP($A35,'[20]11市町別戸数'!$A:$G,6,FALSE),0)</f>
        <v>0</v>
      </c>
      <c r="G35" s="24">
        <f>IFERROR(VLOOKUP($A35,'[20]11市町別マンション戸数'!A:C,3,FALSE),0)</f>
        <v>0</v>
      </c>
    </row>
    <row r="36" spans="1:7">
      <c r="A36" s="2" t="s">
        <v>62</v>
      </c>
      <c r="B36" s="24">
        <f>IFERROR(VLOOKUP($A36,'[20]11市町別戸数'!$A:$G,7,FALSE),0)</f>
        <v>3</v>
      </c>
      <c r="C36" s="24">
        <f>IFERROR(VLOOKUP($A36,'[20]11市町別戸数'!$A:$G,3,FALSE),0)</f>
        <v>3</v>
      </c>
      <c r="D36" s="24">
        <f>IFERROR(VLOOKUP($A36,'[20]11市町別戸数'!$A:$G,4,FALSE),0)</f>
        <v>0</v>
      </c>
      <c r="E36" s="24">
        <f>IFERROR(VLOOKUP($A36,'[20]11市町別戸数'!$A:$G,5,FALSE),0)</f>
        <v>0</v>
      </c>
      <c r="F36" s="24">
        <f>IFERROR(VLOOKUP($A36,'[20]11市町別戸数'!$A:$G,6,FALSE),0)</f>
        <v>0</v>
      </c>
      <c r="G36" s="24">
        <f>IFERROR(VLOOKUP($A36,'[20]11市町別マンション戸数'!A:C,3,FALSE),0)</f>
        <v>0</v>
      </c>
    </row>
    <row r="37" spans="1:7">
      <c r="A37" s="2" t="s">
        <v>14</v>
      </c>
      <c r="B37" s="24">
        <f>IFERROR(VLOOKUP($A37,'[20]11市町別戸数'!$A:$G,7,FALSE),0)</f>
        <v>0</v>
      </c>
      <c r="C37" s="24">
        <f>IFERROR(VLOOKUP($A37,'[20]11市町別戸数'!$A:$G,3,FALSE),0)</f>
        <v>0</v>
      </c>
      <c r="D37" s="24">
        <f>IFERROR(VLOOKUP($A37,'[20]11市町別戸数'!$A:$G,4,FALSE),0)</f>
        <v>0</v>
      </c>
      <c r="E37" s="24">
        <f>IFERROR(VLOOKUP($A37,'[20]11市町別戸数'!$A:$G,5,FALSE),0)</f>
        <v>0</v>
      </c>
      <c r="F37" s="24">
        <f>IFERROR(VLOOKUP($A37,'[20]11市町別戸数'!$A:$G,6,FALSE),0)</f>
        <v>0</v>
      </c>
      <c r="G37" s="24">
        <f>IFERROR(VLOOKUP($A37,'[20]11市町別マンション戸数'!A:C,3,FALSE),0)</f>
        <v>0</v>
      </c>
    </row>
    <row r="38" spans="1:7">
      <c r="A38" s="3" t="s">
        <v>33</v>
      </c>
      <c r="B38" s="24">
        <f>IFERROR(VLOOKUP($A38,'[20]11市町別戸数'!$A:$G,7,FALSE),0)</f>
        <v>0</v>
      </c>
      <c r="C38" s="24">
        <f>IFERROR(VLOOKUP($A38,'[20]11市町別戸数'!$A:$G,3,FALSE),0)</f>
        <v>0</v>
      </c>
      <c r="D38" s="24">
        <f>IFERROR(VLOOKUP($A38,'[20]11市町別戸数'!$A:$G,4,FALSE),0)</f>
        <v>0</v>
      </c>
      <c r="E38" s="24">
        <f>IFERROR(VLOOKUP($A38,'[20]11市町別戸数'!$A:$G,5,FALSE),0)</f>
        <v>0</v>
      </c>
      <c r="F38" s="24">
        <f>IFERROR(VLOOKUP($A38,'[20]11市町別戸数'!$A:$G,6,FALSE),0)</f>
        <v>0</v>
      </c>
      <c r="G38" s="24">
        <f>IFERROR(VLOOKUP($A38,'[20]11市町別マンション戸数'!A:C,3,FALSE),0)</f>
        <v>0</v>
      </c>
    </row>
    <row r="39" spans="1:7">
      <c r="A39" s="2" t="s">
        <v>26</v>
      </c>
      <c r="B39" s="24">
        <f>IFERROR(VLOOKUP($A39,'[20]11市町別戸数'!$A:$G,7,FALSE),0)</f>
        <v>14</v>
      </c>
      <c r="C39" s="24">
        <f>IFERROR(VLOOKUP($A39,'[20]11市町別戸数'!$A:$G,3,FALSE),0)</f>
        <v>8</v>
      </c>
      <c r="D39" s="24">
        <f>IFERROR(VLOOKUP($A39,'[20]11市町別戸数'!$A:$G,4,FALSE),0)</f>
        <v>6</v>
      </c>
      <c r="E39" s="24">
        <f>IFERROR(VLOOKUP($A39,'[20]11市町別戸数'!$A:$G,5,FALSE),0)</f>
        <v>0</v>
      </c>
      <c r="F39" s="24">
        <f>IFERROR(VLOOKUP($A39,'[20]11市町別戸数'!$A:$G,6,FALSE),0)</f>
        <v>0</v>
      </c>
      <c r="G39" s="24">
        <f>IFERROR(VLOOKUP($A39,'[20]11市町別マンション戸数'!A:C,3,FALSE),0)</f>
        <v>0</v>
      </c>
    </row>
    <row r="40" spans="1:7">
      <c r="A40" s="2" t="s">
        <v>54</v>
      </c>
      <c r="B40" s="24">
        <f>IFERROR(VLOOKUP($A40,'[20]11市町別戸数'!$A:$G,7,FALSE),0)</f>
        <v>30</v>
      </c>
      <c r="C40" s="24">
        <f>IFERROR(VLOOKUP($A40,'[20]11市町別戸数'!$A:$G,3,FALSE),0)</f>
        <v>5</v>
      </c>
      <c r="D40" s="24">
        <f>IFERROR(VLOOKUP($A40,'[20]11市町別戸数'!$A:$G,4,FALSE),0)</f>
        <v>24</v>
      </c>
      <c r="E40" s="24">
        <f>IFERROR(VLOOKUP($A40,'[20]11市町別戸数'!$A:$G,5,FALSE),0)</f>
        <v>0</v>
      </c>
      <c r="F40" s="24">
        <f>IFERROR(VLOOKUP($A40,'[20]11市町別戸数'!$A:$G,6,FALSE),0)</f>
        <v>1</v>
      </c>
      <c r="G40" s="24">
        <f>IFERROR(VLOOKUP($A40,'[20]11市町別マンション戸数'!A:C,3,FALSE),0)</f>
        <v>0</v>
      </c>
    </row>
    <row r="41" spans="1:7">
      <c r="A41" s="2" t="s">
        <v>15</v>
      </c>
      <c r="B41" s="24">
        <f>IFERROR(VLOOKUP($A41,'[20]11市町別戸数'!$A:$G,7,FALSE),0)</f>
        <v>80</v>
      </c>
      <c r="C41" s="24">
        <f>IFERROR(VLOOKUP($A41,'[20]11市町別戸数'!$A:$G,3,FALSE),0)</f>
        <v>11</v>
      </c>
      <c r="D41" s="24">
        <f>IFERROR(VLOOKUP($A41,'[20]11市町別戸数'!$A:$G,4,FALSE),0)</f>
        <v>67</v>
      </c>
      <c r="E41" s="24">
        <f>IFERROR(VLOOKUP($A41,'[20]11市町別戸数'!$A:$G,5,FALSE),0)</f>
        <v>0</v>
      </c>
      <c r="F41" s="24">
        <f>IFERROR(VLOOKUP($A41,'[20]11市町別戸数'!$A:$G,6,FALSE),0)</f>
        <v>2</v>
      </c>
      <c r="G41" s="24">
        <f>IFERROR(VLOOKUP($A41,'[20]11市町別マンション戸数'!A:C,3,FALSE),0)</f>
        <v>0</v>
      </c>
    </row>
    <row r="42" spans="1:7">
      <c r="A42" s="2" t="s">
        <v>3</v>
      </c>
      <c r="B42" s="24">
        <f>IFERROR(VLOOKUP($A42,'[20]11市町別戸数'!$A:$G,7,FALSE),0)</f>
        <v>3</v>
      </c>
      <c r="C42" s="24">
        <f>IFERROR(VLOOKUP($A42,'[20]11市町別戸数'!$A:$G,3,FALSE),0)</f>
        <v>3</v>
      </c>
      <c r="D42" s="24">
        <f>IFERROR(VLOOKUP($A42,'[20]11市町別戸数'!$A:$G,4,FALSE),0)</f>
        <v>0</v>
      </c>
      <c r="E42" s="24">
        <f>IFERROR(VLOOKUP($A42,'[20]11市町別戸数'!$A:$G,5,FALSE),0)</f>
        <v>0</v>
      </c>
      <c r="F42" s="24">
        <f>IFERROR(VLOOKUP($A42,'[20]11市町別戸数'!$A:$G,6,FALSE),0)</f>
        <v>0</v>
      </c>
      <c r="G42" s="24">
        <f>IFERROR(VLOOKUP($A42,'[20]11市町別マンション戸数'!A:C,3,FALSE),0)</f>
        <v>0</v>
      </c>
    </row>
    <row r="43" spans="1:7">
      <c r="A43" s="2" t="s">
        <v>51</v>
      </c>
      <c r="B43" s="24">
        <f>IFERROR(VLOOKUP($A43,'[20]11市町別戸数'!$A:$G,7,FALSE),0)</f>
        <v>20</v>
      </c>
      <c r="C43" s="24">
        <f>IFERROR(VLOOKUP($A43,'[20]11市町別戸数'!$A:$G,3,FALSE),0)</f>
        <v>6</v>
      </c>
      <c r="D43" s="24">
        <f>IFERROR(VLOOKUP($A43,'[20]11市町別戸数'!$A:$G,4,FALSE),0)</f>
        <v>10</v>
      </c>
      <c r="E43" s="24">
        <f>IFERROR(VLOOKUP($A43,'[20]11市町別戸数'!$A:$G,5,FALSE),0)</f>
        <v>0</v>
      </c>
      <c r="F43" s="24">
        <f>IFERROR(VLOOKUP($A43,'[20]11市町別戸数'!$A:$G,6,FALSE),0)</f>
        <v>4</v>
      </c>
      <c r="G43" s="24">
        <f>IFERROR(VLOOKUP($A43,'[20]11市町別マンション戸数'!A:C,3,FALSE),0)</f>
        <v>0</v>
      </c>
    </row>
    <row r="44" spans="1:7">
      <c r="A44" s="2" t="s">
        <v>1</v>
      </c>
      <c r="B44" s="24">
        <f>IFERROR(VLOOKUP($A44,'[20]11市町別戸数'!$A:$G,7,FALSE),0)</f>
        <v>0</v>
      </c>
      <c r="C44" s="24">
        <f>IFERROR(VLOOKUP($A44,'[20]11市町別戸数'!$A:$G,3,FALSE),0)</f>
        <v>0</v>
      </c>
      <c r="D44" s="24">
        <f>IFERROR(VLOOKUP($A44,'[20]11市町別戸数'!$A:$G,4,FALSE),0)</f>
        <v>0</v>
      </c>
      <c r="E44" s="24">
        <f>IFERROR(VLOOKUP($A44,'[20]11市町別戸数'!$A:$G,5,FALSE),0)</f>
        <v>0</v>
      </c>
      <c r="F44" s="24">
        <f>IFERROR(VLOOKUP($A44,'[20]11市町別戸数'!$A:$G,6,FALSE),0)</f>
        <v>0</v>
      </c>
      <c r="G44" s="24">
        <f>IFERROR(VLOOKUP($A44,'[20]11市町別マンション戸数'!A:C,3,FALSE),0)</f>
        <v>0</v>
      </c>
    </row>
    <row r="45" spans="1:7">
      <c r="A45" s="4" t="s">
        <v>63</v>
      </c>
      <c r="B45" s="24">
        <f>IFERROR(VLOOKUP($A45,'[20]11市町別戸数'!$A:$G,7,FALSE),0)</f>
        <v>4</v>
      </c>
      <c r="C45" s="24">
        <f>IFERROR(VLOOKUP($A45,'[20]11市町別戸数'!$A:$G,3,FALSE),0)</f>
        <v>4</v>
      </c>
      <c r="D45" s="24">
        <f>IFERROR(VLOOKUP($A45,'[20]11市町別戸数'!$A:$G,4,FALSE),0)</f>
        <v>0</v>
      </c>
      <c r="E45" s="24">
        <f>IFERROR(VLOOKUP($A45,'[20]11市町別戸数'!$A:$G,5,FALSE),0)</f>
        <v>0</v>
      </c>
      <c r="F45" s="24">
        <f>IFERROR(VLOOKUP($A45,'[20]11市町別戸数'!$A:$G,6,FALSE),0)</f>
        <v>0</v>
      </c>
      <c r="G45" s="24">
        <f>IFERROR(VLOOKUP($A45,'[20]11市町別マンション戸数'!A:C,3,FALSE),0)</f>
        <v>0</v>
      </c>
    </row>
    <row r="46" spans="1:7">
      <c r="A46" s="5" t="s">
        <v>20</v>
      </c>
      <c r="B46" s="24">
        <f t="shared" ref="B46:G46" si="2">SUM(B5:B45)-B8-B12</f>
        <v>1995</v>
      </c>
      <c r="C46" s="24">
        <f t="shared" si="2"/>
        <v>761</v>
      </c>
      <c r="D46" s="24">
        <f t="shared" si="2"/>
        <v>919</v>
      </c>
      <c r="E46" s="24">
        <f t="shared" si="2"/>
        <v>20</v>
      </c>
      <c r="F46" s="24">
        <f t="shared" si="2"/>
        <v>295</v>
      </c>
      <c r="G46" s="24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topLeftCell="A10" workbookViewId="0">
      <selection activeCell="D5" sqref="D5"/>
    </sheetView>
  </sheetViews>
  <sheetFormatPr defaultRowHeight="13.5"/>
  <sheetData>
    <row r="2" spans="2:8" ht="17.25">
      <c r="C2" s="6"/>
      <c r="D2" s="6"/>
      <c r="E2" s="10"/>
      <c r="F2" s="10" t="s">
        <v>22</v>
      </c>
      <c r="G2" s="26" t="str">
        <f>[12]データ!A2&amp;"年"&amp;[12]データ!B2&amp;"月"</f>
        <v>2025年2月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2:8">
      <c r="B5" s="2" t="s">
        <v>35</v>
      </c>
      <c r="C5" s="24">
        <f>IFERROR(VLOOKUP($B5,'[12]11市町別戸数'!$A:$G,7,FALSE),0)</f>
        <v>65</v>
      </c>
      <c r="D5" s="24">
        <f>IFERROR(VLOOKUP($B5,'[12]11市町別戸数'!$A:$G,3,FALSE),0)</f>
        <v>39</v>
      </c>
      <c r="E5" s="24">
        <f>IFERROR(VLOOKUP($B5,'[12]11市町別戸数'!$A:$G,4,FALSE),0)</f>
        <v>11</v>
      </c>
      <c r="F5" s="24">
        <f>IFERROR(VLOOKUP($B5,'[12]11市町別戸数'!$A:$G,5,FALSE),0)</f>
        <v>0</v>
      </c>
      <c r="G5" s="24">
        <f>IFERROR(VLOOKUP($B5,'[12]11市町別戸数'!$A:$G,6,FALSE),0)</f>
        <v>15</v>
      </c>
      <c r="H5" s="24">
        <f>IFERROR(VLOOKUP($B5,'[12]11市町別マンション戸数'!A:C,3,FALSE),0)</f>
        <v>0</v>
      </c>
    </row>
    <row r="6" spans="2:8">
      <c r="B6" s="2" t="s">
        <v>12</v>
      </c>
      <c r="C6" s="24">
        <f>IFERROR(VLOOKUP($B6,'[12]11市町別戸数'!$A:$G,7,FALSE),0)</f>
        <v>92</v>
      </c>
      <c r="D6" s="24">
        <f>IFERROR(VLOOKUP($B6,'[12]11市町別戸数'!$A:$G,3,FALSE),0)</f>
        <v>31</v>
      </c>
      <c r="E6" s="24">
        <f>IFERROR(VLOOKUP($B6,'[12]11市町別戸数'!$A:$G,4,FALSE),0)</f>
        <v>33</v>
      </c>
      <c r="F6" s="24">
        <f>IFERROR(VLOOKUP($B6,'[12]11市町別戸数'!$A:$G,5,FALSE),0)</f>
        <v>4</v>
      </c>
      <c r="G6" s="24">
        <f>IFERROR(VLOOKUP($B6,'[12]11市町別戸数'!$A:$G,6,FALSE),0)</f>
        <v>24</v>
      </c>
      <c r="H6" s="24">
        <f>IFERROR(VLOOKUP($B6,'[12]11市町別マンション戸数'!A:C,3,FALSE),0)</f>
        <v>0</v>
      </c>
    </row>
    <row r="7" spans="2:8">
      <c r="B7" s="2" t="s">
        <v>11</v>
      </c>
      <c r="C7" s="24">
        <f>IFERROR(VLOOKUP($B7,'[12]11市町別戸数'!$A:$G,7,FALSE),0)</f>
        <v>55</v>
      </c>
      <c r="D7" s="24">
        <f>IFERROR(VLOOKUP($B7,'[12]11市町別戸数'!$A:$G,3,FALSE),0)</f>
        <v>40</v>
      </c>
      <c r="E7" s="24">
        <f>IFERROR(VLOOKUP($B7,'[12]11市町別戸数'!$A:$G,4,FALSE),0)</f>
        <v>8</v>
      </c>
      <c r="F7" s="24">
        <f>IFERROR(VLOOKUP($B7,'[12]11市町別戸数'!$A:$G,5,FALSE),0)</f>
        <v>0</v>
      </c>
      <c r="G7" s="24">
        <f>IFERROR(VLOOKUP($B7,'[12]11市町別戸数'!$A:$G,6,FALSE),0)</f>
        <v>7</v>
      </c>
      <c r="H7" s="24">
        <f>IFERROR(VLOOKUP($B7,'[12]11市町別マンション戸数'!A:C,3,FALSE),0)</f>
        <v>0</v>
      </c>
    </row>
    <row r="8" spans="2:8">
      <c r="B8" s="2" t="s">
        <v>38</v>
      </c>
      <c r="C8" s="24">
        <f t="shared" ref="C8:H8" si="0">SUM(C5:C7)</f>
        <v>212</v>
      </c>
      <c r="D8" s="24">
        <f t="shared" si="0"/>
        <v>110</v>
      </c>
      <c r="E8" s="24">
        <f t="shared" si="0"/>
        <v>52</v>
      </c>
      <c r="F8" s="24">
        <f t="shared" si="0"/>
        <v>4</v>
      </c>
      <c r="G8" s="24">
        <f t="shared" si="0"/>
        <v>46</v>
      </c>
      <c r="H8" s="24">
        <f t="shared" si="0"/>
        <v>0</v>
      </c>
    </row>
    <row r="9" spans="2:8">
      <c r="B9" s="2" t="s">
        <v>36</v>
      </c>
      <c r="C9" s="24">
        <f>IFERROR(VLOOKUP($B9,'[12]11市町別戸数'!$A:$G,7,FALSE),0)</f>
        <v>358</v>
      </c>
      <c r="D9" s="24">
        <f>IFERROR(VLOOKUP($B9,'[12]11市町別戸数'!$A:$G,3,FALSE),0)</f>
        <v>135</v>
      </c>
      <c r="E9" s="24">
        <f>IFERROR(VLOOKUP($B9,'[12]11市町別戸数'!$A:$G,4,FALSE),0)</f>
        <v>170</v>
      </c>
      <c r="F9" s="24">
        <f>IFERROR(VLOOKUP($B9,'[12]11市町別戸数'!$A:$G,5,FALSE),0)</f>
        <v>0</v>
      </c>
      <c r="G9" s="24">
        <f>IFERROR(VLOOKUP($B9,'[12]11市町別戸数'!$A:$G,6,FALSE),0)</f>
        <v>53</v>
      </c>
      <c r="H9" s="24">
        <f>IFERROR(VLOOKUP($B9,'[12]11市町別マンション戸数'!A:C,3,FALSE),0)</f>
        <v>15</v>
      </c>
    </row>
    <row r="10" spans="2:8">
      <c r="B10" s="2" t="s">
        <v>29</v>
      </c>
      <c r="C10" s="24">
        <f>IFERROR(VLOOKUP($B10,'[12]11市町別戸数'!$A:$G,7,FALSE),0)</f>
        <v>59</v>
      </c>
      <c r="D10" s="24">
        <f>IFERROR(VLOOKUP($B10,'[12]11市町別戸数'!$A:$G,3,FALSE),0)</f>
        <v>38</v>
      </c>
      <c r="E10" s="24">
        <f>IFERROR(VLOOKUP($B10,'[12]11市町別戸数'!$A:$G,4,FALSE),0)</f>
        <v>18</v>
      </c>
      <c r="F10" s="24">
        <f>IFERROR(VLOOKUP($B10,'[12]11市町別戸数'!$A:$G,5,FALSE),0)</f>
        <v>0</v>
      </c>
      <c r="G10" s="24">
        <f>IFERROR(VLOOKUP($B10,'[12]11市町別戸数'!$A:$G,6,FALSE),0)</f>
        <v>3</v>
      </c>
      <c r="H10" s="24">
        <f>IFERROR(VLOOKUP($B10,'[12]11市町別マンション戸数'!A:C,3,FALSE),0)</f>
        <v>0</v>
      </c>
    </row>
    <row r="11" spans="2:8">
      <c r="B11" s="2" t="s">
        <v>68</v>
      </c>
      <c r="C11" s="24">
        <f>IFERROR(VLOOKUP($B11,'[12]11市町別戸数'!$A:$G,7,FALSE),0)</f>
        <v>8</v>
      </c>
      <c r="D11" s="24">
        <f>IFERROR(VLOOKUP($B11,'[12]11市町別戸数'!$A:$G,3,FALSE),0)</f>
        <v>6</v>
      </c>
      <c r="E11" s="24">
        <f>IFERROR(VLOOKUP($B11,'[12]11市町別戸数'!$A:$G,4,FALSE),0)</f>
        <v>0</v>
      </c>
      <c r="F11" s="24">
        <f>IFERROR(VLOOKUP($B11,'[12]11市町別戸数'!$A:$G,5,FALSE),0)</f>
        <v>0</v>
      </c>
      <c r="G11" s="24">
        <f>IFERROR(VLOOKUP($B11,'[12]11市町別戸数'!$A:$G,6,FALSE),0)</f>
        <v>2</v>
      </c>
      <c r="H11" s="24">
        <f>IFERROR(VLOOKUP($B11,'[12]11市町別マンション戸数'!A:C,3,FALSE),0)</f>
        <v>0</v>
      </c>
    </row>
    <row r="12" spans="2:8">
      <c r="B12" s="2" t="s">
        <v>6</v>
      </c>
      <c r="C12" s="24">
        <f t="shared" ref="C12:H12" si="1">SUM(C9:C11)</f>
        <v>425</v>
      </c>
      <c r="D12" s="24">
        <f t="shared" si="1"/>
        <v>179</v>
      </c>
      <c r="E12" s="24">
        <f t="shared" si="1"/>
        <v>188</v>
      </c>
      <c r="F12" s="24">
        <f t="shared" si="1"/>
        <v>0</v>
      </c>
      <c r="G12" s="24">
        <f t="shared" si="1"/>
        <v>58</v>
      </c>
      <c r="H12" s="24">
        <f t="shared" si="1"/>
        <v>15</v>
      </c>
    </row>
    <row r="13" spans="2:8">
      <c r="B13" s="2" t="s">
        <v>9</v>
      </c>
      <c r="C13" s="24">
        <f>IFERROR(VLOOKUP($B13,'[12]11市町別戸数'!$A:$G,7,FALSE),0)</f>
        <v>79</v>
      </c>
      <c r="D13" s="24">
        <f>IFERROR(VLOOKUP($B13,'[12]11市町別戸数'!$A:$G,3,FALSE),0)</f>
        <v>25</v>
      </c>
      <c r="E13" s="24">
        <f>IFERROR(VLOOKUP($B13,'[12]11市町別戸数'!$A:$G,4,FALSE),0)</f>
        <v>44</v>
      </c>
      <c r="F13" s="24">
        <f>IFERROR(VLOOKUP($B13,'[12]11市町別戸数'!$A:$G,5,FALSE),0)</f>
        <v>0</v>
      </c>
      <c r="G13" s="24">
        <f>IFERROR(VLOOKUP($B13,'[12]11市町別戸数'!$A:$G,6,FALSE),0)</f>
        <v>10</v>
      </c>
      <c r="H13" s="24">
        <f>IFERROR(VLOOKUP($B13,'[12]11市町別マンション戸数'!A:C,3,FALSE),0)</f>
        <v>0</v>
      </c>
    </row>
    <row r="14" spans="2:8">
      <c r="B14" s="2" t="s">
        <v>23</v>
      </c>
      <c r="C14" s="24">
        <f>IFERROR(VLOOKUP($B14,'[12]11市町別戸数'!$A:$G,7,FALSE),0)</f>
        <v>5</v>
      </c>
      <c r="D14" s="24">
        <f>IFERROR(VLOOKUP($B14,'[12]11市町別戸数'!$A:$G,3,FALSE),0)</f>
        <v>3</v>
      </c>
      <c r="E14" s="24">
        <f>IFERROR(VLOOKUP($B14,'[12]11市町別戸数'!$A:$G,4,FALSE),0)</f>
        <v>0</v>
      </c>
      <c r="F14" s="24">
        <f>IFERROR(VLOOKUP($B14,'[12]11市町別戸数'!$A:$G,5,FALSE),0)</f>
        <v>0</v>
      </c>
      <c r="G14" s="24">
        <f>IFERROR(VLOOKUP($B14,'[12]11市町別戸数'!$A:$G,6,FALSE),0)</f>
        <v>2</v>
      </c>
      <c r="H14" s="24">
        <f>IFERROR(VLOOKUP($B14,'[12]11市町別マンション戸数'!A:C,3,FALSE),0)</f>
        <v>0</v>
      </c>
    </row>
    <row r="15" spans="2:8">
      <c r="B15" s="2" t="s">
        <v>48</v>
      </c>
      <c r="C15" s="24">
        <f>IFERROR(VLOOKUP($B15,'[12]11市町別戸数'!$A:$G,7,FALSE),0)</f>
        <v>121</v>
      </c>
      <c r="D15" s="24">
        <f>IFERROR(VLOOKUP($B15,'[12]11市町別戸数'!$A:$G,3,FALSE),0)</f>
        <v>7</v>
      </c>
      <c r="E15" s="24">
        <f>IFERROR(VLOOKUP($B15,'[12]11市町別戸数'!$A:$G,4,FALSE),0)</f>
        <v>8</v>
      </c>
      <c r="F15" s="24">
        <f>IFERROR(VLOOKUP($B15,'[12]11市町別戸数'!$A:$G,5,FALSE),0)</f>
        <v>0</v>
      </c>
      <c r="G15" s="24">
        <f>IFERROR(VLOOKUP($B15,'[12]11市町別戸数'!$A:$G,6,FALSE),0)</f>
        <v>106</v>
      </c>
      <c r="H15" s="24">
        <f>IFERROR(VLOOKUP($B15,'[12]11市町別マンション戸数'!A:C,3,FALSE),0)</f>
        <v>95</v>
      </c>
    </row>
    <row r="16" spans="2:8">
      <c r="B16" s="2" t="s">
        <v>52</v>
      </c>
      <c r="C16" s="24">
        <f>IFERROR(VLOOKUP($B16,'[12]11市町別戸数'!$A:$G,7,FALSE),0)</f>
        <v>50</v>
      </c>
      <c r="D16" s="24">
        <f>IFERROR(VLOOKUP($B16,'[12]11市町別戸数'!$A:$G,3,FALSE),0)</f>
        <v>24</v>
      </c>
      <c r="E16" s="24">
        <f>IFERROR(VLOOKUP($B16,'[12]11市町別戸数'!$A:$G,4,FALSE),0)</f>
        <v>18</v>
      </c>
      <c r="F16" s="24">
        <f>IFERROR(VLOOKUP($B16,'[12]11市町別戸数'!$A:$G,5,FALSE),0)</f>
        <v>0</v>
      </c>
      <c r="G16" s="24">
        <f>IFERROR(VLOOKUP($B16,'[12]11市町別戸数'!$A:$G,6,FALSE),0)</f>
        <v>8</v>
      </c>
      <c r="H16" s="24">
        <f>IFERROR(VLOOKUP($B16,'[12]11市町別マンション戸数'!A:C,3,FALSE),0)</f>
        <v>0</v>
      </c>
    </row>
    <row r="17" spans="2:8">
      <c r="B17" s="2" t="s">
        <v>56</v>
      </c>
      <c r="C17" s="24">
        <f>IFERROR(VLOOKUP($B17,'[12]11市町別戸数'!$A:$G,7,FALSE),0)</f>
        <v>7</v>
      </c>
      <c r="D17" s="24">
        <f>IFERROR(VLOOKUP($B17,'[12]11市町別戸数'!$A:$G,3,FALSE),0)</f>
        <v>7</v>
      </c>
      <c r="E17" s="24">
        <f>IFERROR(VLOOKUP($B17,'[12]11市町別戸数'!$A:$G,4,FALSE),0)</f>
        <v>0</v>
      </c>
      <c r="F17" s="24">
        <f>IFERROR(VLOOKUP($B17,'[12]11市町別戸数'!$A:$G,5,FALSE),0)</f>
        <v>0</v>
      </c>
      <c r="G17" s="24">
        <f>IFERROR(VLOOKUP($B17,'[12]11市町別戸数'!$A:$G,6,FALSE),0)</f>
        <v>0</v>
      </c>
      <c r="H17" s="24">
        <f>IFERROR(VLOOKUP($B17,'[12]11市町別マンション戸数'!A:C,3,FALSE),0)</f>
        <v>0</v>
      </c>
    </row>
    <row r="18" spans="2:8">
      <c r="B18" s="2" t="s">
        <v>58</v>
      </c>
      <c r="C18" s="24">
        <f>IFERROR(VLOOKUP($B18,'[12]11市町別戸数'!$A:$G,7,FALSE),0)</f>
        <v>27</v>
      </c>
      <c r="D18" s="24">
        <f>IFERROR(VLOOKUP($B18,'[12]11市町別戸数'!$A:$G,3,FALSE),0)</f>
        <v>17</v>
      </c>
      <c r="E18" s="24">
        <f>IFERROR(VLOOKUP($B18,'[12]11市町別戸数'!$A:$G,4,FALSE),0)</f>
        <v>0</v>
      </c>
      <c r="F18" s="24">
        <f>IFERROR(VLOOKUP($B18,'[12]11市町別戸数'!$A:$G,5,FALSE),0)</f>
        <v>0</v>
      </c>
      <c r="G18" s="24">
        <f>IFERROR(VLOOKUP($B18,'[12]11市町別戸数'!$A:$G,6,FALSE),0)</f>
        <v>10</v>
      </c>
      <c r="H18" s="24">
        <f>IFERROR(VLOOKUP($B18,'[12]11市町別マンション戸数'!A:C,3,FALSE),0)</f>
        <v>0</v>
      </c>
    </row>
    <row r="19" spans="2:8">
      <c r="B19" s="2" t="s">
        <v>13</v>
      </c>
      <c r="C19" s="24">
        <f>IFERROR(VLOOKUP($B19,'[12]11市町別戸数'!$A:$G,7,FALSE),0)</f>
        <v>71</v>
      </c>
      <c r="D19" s="24">
        <f>IFERROR(VLOOKUP($B19,'[12]11市町別戸数'!$A:$G,3,FALSE),0)</f>
        <v>37</v>
      </c>
      <c r="E19" s="24">
        <f>IFERROR(VLOOKUP($B19,'[12]11市町別戸数'!$A:$G,4,FALSE),0)</f>
        <v>12</v>
      </c>
      <c r="F19" s="24">
        <f>IFERROR(VLOOKUP($B19,'[12]11市町別戸数'!$A:$G,5,FALSE),0)</f>
        <v>0</v>
      </c>
      <c r="G19" s="24">
        <f>IFERROR(VLOOKUP($B19,'[12]11市町別戸数'!$A:$G,6,FALSE),0)</f>
        <v>22</v>
      </c>
      <c r="H19" s="24">
        <f>IFERROR(VLOOKUP($B19,'[12]11市町別マンション戸数'!A:C,3,FALSE),0)</f>
        <v>0</v>
      </c>
    </row>
    <row r="20" spans="2:8">
      <c r="B20" s="2" t="s">
        <v>47</v>
      </c>
      <c r="C20" s="24">
        <f>IFERROR(VLOOKUP($B20,'[12]11市町別戸数'!$A:$G,7,FALSE),0)</f>
        <v>58</v>
      </c>
      <c r="D20" s="24">
        <f>IFERROR(VLOOKUP($B20,'[12]11市町別戸数'!$A:$G,3,FALSE),0)</f>
        <v>33</v>
      </c>
      <c r="E20" s="24">
        <f>IFERROR(VLOOKUP($B20,'[12]11市町別戸数'!$A:$G,4,FALSE),0)</f>
        <v>14</v>
      </c>
      <c r="F20" s="24">
        <f>IFERROR(VLOOKUP($B20,'[12]11市町別戸数'!$A:$G,5,FALSE),0)</f>
        <v>0</v>
      </c>
      <c r="G20" s="24">
        <f>IFERROR(VLOOKUP($B20,'[12]11市町別戸数'!$A:$G,6,FALSE),0)</f>
        <v>11</v>
      </c>
      <c r="H20" s="24">
        <f>IFERROR(VLOOKUP($B20,'[12]11市町別マンション戸数'!A:C,3,FALSE),0)</f>
        <v>0</v>
      </c>
    </row>
    <row r="21" spans="2:8">
      <c r="B21" s="2" t="s">
        <v>28</v>
      </c>
      <c r="C21" s="24">
        <f>IFERROR(VLOOKUP($B21,'[12]11市町別戸数'!$A:$G,7,FALSE),0)</f>
        <v>33</v>
      </c>
      <c r="D21" s="24">
        <f>IFERROR(VLOOKUP($B21,'[12]11市町別戸数'!$A:$G,3,FALSE),0)</f>
        <v>24</v>
      </c>
      <c r="E21" s="24">
        <f>IFERROR(VLOOKUP($B21,'[12]11市町別戸数'!$A:$G,4,FALSE),0)</f>
        <v>6</v>
      </c>
      <c r="F21" s="24">
        <f>IFERROR(VLOOKUP($B21,'[12]11市町別戸数'!$A:$G,5,FALSE),0)</f>
        <v>0</v>
      </c>
      <c r="G21" s="24">
        <f>IFERROR(VLOOKUP($B21,'[12]11市町別戸数'!$A:$G,6,FALSE),0)</f>
        <v>3</v>
      </c>
      <c r="H21" s="24">
        <f>IFERROR(VLOOKUP($B21,'[12]11市町別マンション戸数'!A:C,3,FALSE),0)</f>
        <v>0</v>
      </c>
    </row>
    <row r="22" spans="2:8">
      <c r="B22" s="2" t="s">
        <v>2</v>
      </c>
      <c r="C22" s="24">
        <f>IFERROR(VLOOKUP($B22,'[12]11市町別戸数'!$A:$G,7,FALSE),0)</f>
        <v>27</v>
      </c>
      <c r="D22" s="24">
        <f>IFERROR(VLOOKUP($B22,'[12]11市町別戸数'!$A:$G,3,FALSE),0)</f>
        <v>22</v>
      </c>
      <c r="E22" s="24">
        <f>IFERROR(VLOOKUP($B22,'[12]11市町別戸数'!$A:$G,4,FALSE),0)</f>
        <v>0</v>
      </c>
      <c r="F22" s="24">
        <f>IFERROR(VLOOKUP($B22,'[12]11市町別戸数'!$A:$G,5,FALSE),0)</f>
        <v>0</v>
      </c>
      <c r="G22" s="24">
        <f>IFERROR(VLOOKUP($B22,'[12]11市町別戸数'!$A:$G,6,FALSE),0)</f>
        <v>5</v>
      </c>
      <c r="H22" s="24">
        <f>IFERROR(VLOOKUP($B22,'[12]11市町別マンション戸数'!A:C,3,FALSE),0)</f>
        <v>0</v>
      </c>
    </row>
    <row r="23" spans="2:8">
      <c r="B23" s="2" t="s">
        <v>49</v>
      </c>
      <c r="C23" s="24">
        <f>IFERROR(VLOOKUP($B23,'[12]11市町別戸数'!$A:$G,7,FALSE),0)</f>
        <v>49</v>
      </c>
      <c r="D23" s="24">
        <f>IFERROR(VLOOKUP($B23,'[12]11市町別戸数'!$A:$G,3,FALSE),0)</f>
        <v>41</v>
      </c>
      <c r="E23" s="24">
        <f>IFERROR(VLOOKUP($B23,'[12]11市町別戸数'!$A:$G,4,FALSE),0)</f>
        <v>0</v>
      </c>
      <c r="F23" s="24">
        <f>IFERROR(VLOOKUP($B23,'[12]11市町別戸数'!$A:$G,5,FALSE),0)</f>
        <v>0</v>
      </c>
      <c r="G23" s="24">
        <f>IFERROR(VLOOKUP($B23,'[12]11市町別戸数'!$A:$G,6,FALSE),0)</f>
        <v>8</v>
      </c>
      <c r="H23" s="24">
        <f>IFERROR(VLOOKUP($B23,'[12]11市町別マンション戸数'!A:C,3,FALSE),0)</f>
        <v>0</v>
      </c>
    </row>
    <row r="24" spans="2:8">
      <c r="B24" s="2" t="s">
        <v>59</v>
      </c>
      <c r="C24" s="24">
        <f>IFERROR(VLOOKUP($B24,'[12]11市町別戸数'!$A:$G,7,FALSE),0)</f>
        <v>20</v>
      </c>
      <c r="D24" s="24">
        <f>IFERROR(VLOOKUP($B24,'[12]11市町別戸数'!$A:$G,3,FALSE),0)</f>
        <v>8</v>
      </c>
      <c r="E24" s="24">
        <f>IFERROR(VLOOKUP($B24,'[12]11市町別戸数'!$A:$G,4,FALSE),0)</f>
        <v>11</v>
      </c>
      <c r="F24" s="24">
        <f>IFERROR(VLOOKUP($B24,'[12]11市町別戸数'!$A:$G,5,FALSE),0)</f>
        <v>0</v>
      </c>
      <c r="G24" s="24">
        <f>IFERROR(VLOOKUP($B24,'[12]11市町別戸数'!$A:$G,6,FALSE),0)</f>
        <v>1</v>
      </c>
      <c r="H24" s="24">
        <f>IFERROR(VLOOKUP($B24,'[12]11市町別マンション戸数'!A:C,3,FALSE),0)</f>
        <v>0</v>
      </c>
    </row>
    <row r="25" spans="2:8">
      <c r="B25" s="2" t="s">
        <v>24</v>
      </c>
      <c r="C25" s="24">
        <f>IFERROR(VLOOKUP($B25,'[12]11市町別戸数'!$A:$G,7,FALSE),0)</f>
        <v>38</v>
      </c>
      <c r="D25" s="24">
        <f>IFERROR(VLOOKUP($B25,'[12]11市町別戸数'!$A:$G,3,FALSE),0)</f>
        <v>37</v>
      </c>
      <c r="E25" s="24">
        <f>IFERROR(VLOOKUP($B25,'[12]11市町別戸数'!$A:$G,4,FALSE),0)</f>
        <v>0</v>
      </c>
      <c r="F25" s="24">
        <f>IFERROR(VLOOKUP($B25,'[12]11市町別戸数'!$A:$G,5,FALSE),0)</f>
        <v>0</v>
      </c>
      <c r="G25" s="24">
        <f>IFERROR(VLOOKUP($B25,'[12]11市町別戸数'!$A:$G,6,FALSE),0)</f>
        <v>1</v>
      </c>
      <c r="H25" s="24">
        <f>IFERROR(VLOOKUP($B25,'[12]11市町別マンション戸数'!A:C,3,FALSE),0)</f>
        <v>0</v>
      </c>
    </row>
    <row r="26" spans="2:8">
      <c r="B26" s="2" t="s">
        <v>53</v>
      </c>
      <c r="C26" s="24">
        <f>IFERROR(VLOOKUP($B26,'[12]11市町別戸数'!$A:$G,7,FALSE),0)</f>
        <v>3</v>
      </c>
      <c r="D26" s="24">
        <f>IFERROR(VLOOKUP($B26,'[12]11市町別戸数'!$A:$G,3,FALSE),0)</f>
        <v>3</v>
      </c>
      <c r="E26" s="24">
        <f>IFERROR(VLOOKUP($B26,'[12]11市町別戸数'!$A:$G,4,FALSE),0)</f>
        <v>0</v>
      </c>
      <c r="F26" s="24">
        <f>IFERROR(VLOOKUP($B26,'[12]11市町別戸数'!$A:$G,5,FALSE),0)</f>
        <v>0</v>
      </c>
      <c r="G26" s="24">
        <f>IFERROR(VLOOKUP($B26,'[12]11市町別戸数'!$A:$G,6,FALSE),0)</f>
        <v>0</v>
      </c>
      <c r="H26" s="24">
        <f>IFERROR(VLOOKUP($B26,'[12]11市町別マンション戸数'!A:C,3,FALSE),0)</f>
        <v>0</v>
      </c>
    </row>
    <row r="27" spans="2:8">
      <c r="B27" s="2" t="s">
        <v>40</v>
      </c>
      <c r="C27" s="24">
        <f>IFERROR(VLOOKUP($B27,'[12]11市町別戸数'!$A:$G,7,FALSE),0)</f>
        <v>12</v>
      </c>
      <c r="D27" s="24">
        <f>IFERROR(VLOOKUP($B27,'[12]11市町別戸数'!$A:$G,3,FALSE),0)</f>
        <v>11</v>
      </c>
      <c r="E27" s="24">
        <f>IFERROR(VLOOKUP($B27,'[12]11市町別戸数'!$A:$G,4,FALSE),0)</f>
        <v>0</v>
      </c>
      <c r="F27" s="24">
        <f>IFERROR(VLOOKUP($B27,'[12]11市町別戸数'!$A:$G,5,FALSE),0)</f>
        <v>0</v>
      </c>
      <c r="G27" s="24">
        <f>IFERROR(VLOOKUP($B27,'[12]11市町別戸数'!$A:$G,6,FALSE),0)</f>
        <v>1</v>
      </c>
      <c r="H27" s="24">
        <f>IFERROR(VLOOKUP($B27,'[12]11市町別マンション戸数'!A:C,3,FALSE),0)</f>
        <v>0</v>
      </c>
    </row>
    <row r="28" spans="2:8">
      <c r="B28" s="2" t="s">
        <v>0</v>
      </c>
      <c r="C28" s="24">
        <f>IFERROR(VLOOKUP($B28,'[12]11市町別戸数'!$A:$G,7,FALSE),0)</f>
        <v>41</v>
      </c>
      <c r="D28" s="24">
        <f>IFERROR(VLOOKUP($B28,'[12]11市町別戸数'!$A:$G,3,FALSE),0)</f>
        <v>16</v>
      </c>
      <c r="E28" s="24">
        <f>IFERROR(VLOOKUP($B28,'[12]11市町別戸数'!$A:$G,4,FALSE),0)</f>
        <v>16</v>
      </c>
      <c r="F28" s="24">
        <f>IFERROR(VLOOKUP($B28,'[12]11市町別戸数'!$A:$G,5,FALSE),0)</f>
        <v>0</v>
      </c>
      <c r="G28" s="24">
        <f>IFERROR(VLOOKUP($B28,'[12]11市町別戸数'!$A:$G,6,FALSE),0)</f>
        <v>9</v>
      </c>
      <c r="H28" s="24">
        <f>IFERROR(VLOOKUP($B28,'[12]11市町別マンション戸数'!A:C,3,FALSE),0)</f>
        <v>0</v>
      </c>
    </row>
    <row r="29" spans="2:8">
      <c r="B29" s="2" t="s">
        <v>55</v>
      </c>
      <c r="C29" s="24">
        <f>IFERROR(VLOOKUP($B29,'[12]11市町別戸数'!$A:$G,7,FALSE),0)</f>
        <v>4</v>
      </c>
      <c r="D29" s="24">
        <f>IFERROR(VLOOKUP($B29,'[12]11市町別戸数'!$A:$G,3,FALSE),0)</f>
        <v>4</v>
      </c>
      <c r="E29" s="24">
        <f>IFERROR(VLOOKUP($B29,'[12]11市町別戸数'!$A:$G,4,FALSE),0)</f>
        <v>0</v>
      </c>
      <c r="F29" s="24">
        <f>IFERROR(VLOOKUP($B29,'[12]11市町別戸数'!$A:$G,5,FALSE),0)</f>
        <v>0</v>
      </c>
      <c r="G29" s="24">
        <f>IFERROR(VLOOKUP($B29,'[12]11市町別戸数'!$A:$G,6,FALSE),0)</f>
        <v>0</v>
      </c>
      <c r="H29" s="24">
        <f>IFERROR(VLOOKUP($B29,'[12]11市町別マンション戸数'!A:C,3,FALSE),0)</f>
        <v>0</v>
      </c>
    </row>
    <row r="30" spans="2:8">
      <c r="B30" s="2" t="s">
        <v>32</v>
      </c>
      <c r="C30" s="24">
        <f>IFERROR(VLOOKUP($B30,'[12]11市町別戸数'!$A:$G,7,FALSE),0)</f>
        <v>6</v>
      </c>
      <c r="D30" s="24">
        <f>IFERROR(VLOOKUP($B30,'[12]11市町別戸数'!$A:$G,3,FALSE),0)</f>
        <v>6</v>
      </c>
      <c r="E30" s="24">
        <f>IFERROR(VLOOKUP($B30,'[12]11市町別戸数'!$A:$G,4,FALSE),0)</f>
        <v>0</v>
      </c>
      <c r="F30" s="24">
        <f>IFERROR(VLOOKUP($B30,'[12]11市町別戸数'!$A:$G,5,FALSE),0)</f>
        <v>0</v>
      </c>
      <c r="G30" s="24">
        <f>IFERROR(VLOOKUP($B30,'[12]11市町別戸数'!$A:$G,6,FALSE),0)</f>
        <v>0</v>
      </c>
      <c r="H30" s="24">
        <f>IFERROR(VLOOKUP($B30,'[12]11市町別マンション戸数'!A:C,3,FALSE),0)</f>
        <v>0</v>
      </c>
    </row>
    <row r="31" spans="2:8">
      <c r="B31" s="2" t="s">
        <v>25</v>
      </c>
      <c r="C31" s="24">
        <f>IFERROR(VLOOKUP($B31,'[12]11市町別戸数'!$A:$G,7,FALSE),0)</f>
        <v>15</v>
      </c>
      <c r="D31" s="24">
        <f>IFERROR(VLOOKUP($B31,'[12]11市町別戸数'!$A:$G,3,FALSE),0)</f>
        <v>12</v>
      </c>
      <c r="E31" s="24">
        <f>IFERROR(VLOOKUP($B31,'[12]11市町別戸数'!$A:$G,4,FALSE),0)</f>
        <v>0</v>
      </c>
      <c r="F31" s="24">
        <f>IFERROR(VLOOKUP($B31,'[12]11市町別戸数'!$A:$G,5,FALSE),0)</f>
        <v>0</v>
      </c>
      <c r="G31" s="24">
        <f>IFERROR(VLOOKUP($B31,'[12]11市町別戸数'!$A:$G,6,FALSE),0)</f>
        <v>3</v>
      </c>
      <c r="H31" s="24">
        <f>IFERROR(VLOOKUP($B31,'[12]11市町別マンション戸数'!A:C,3,FALSE),0)</f>
        <v>0</v>
      </c>
    </row>
    <row r="32" spans="2:8">
      <c r="B32" s="2" t="s">
        <v>18</v>
      </c>
      <c r="C32" s="24">
        <f>IFERROR(VLOOKUP($B32,'[12]11市町別戸数'!$A:$G,7,FALSE),0)</f>
        <v>20</v>
      </c>
      <c r="D32" s="24">
        <f>IFERROR(VLOOKUP($B32,'[12]11市町別戸数'!$A:$G,3,FALSE),0)</f>
        <v>6</v>
      </c>
      <c r="E32" s="24">
        <f>IFERROR(VLOOKUP($B32,'[12]11市町別戸数'!$A:$G,4,FALSE),0)</f>
        <v>14</v>
      </c>
      <c r="F32" s="24">
        <f>IFERROR(VLOOKUP($B32,'[12]11市町別戸数'!$A:$G,5,FALSE),0)</f>
        <v>0</v>
      </c>
      <c r="G32" s="24">
        <f>IFERROR(VLOOKUP($B32,'[12]11市町別戸数'!$A:$G,6,FALSE),0)</f>
        <v>0</v>
      </c>
      <c r="H32" s="24">
        <f>IFERROR(VLOOKUP($B32,'[12]11市町別マンション戸数'!A:C,3,FALSE),0)</f>
        <v>0</v>
      </c>
    </row>
    <row r="33" spans="2:8">
      <c r="B33" s="2" t="s">
        <v>27</v>
      </c>
      <c r="C33" s="24">
        <f>IFERROR(VLOOKUP($B33,'[12]11市町別戸数'!$A:$G,7,FALSE),0)</f>
        <v>9</v>
      </c>
      <c r="D33" s="24">
        <f>IFERROR(VLOOKUP($B33,'[12]11市町別戸数'!$A:$G,3,FALSE),0)</f>
        <v>9</v>
      </c>
      <c r="E33" s="24">
        <f>IFERROR(VLOOKUP($B33,'[12]11市町別戸数'!$A:$G,4,FALSE),0)</f>
        <v>0</v>
      </c>
      <c r="F33" s="24">
        <f>IFERROR(VLOOKUP($B33,'[12]11市町別戸数'!$A:$G,5,FALSE),0)</f>
        <v>0</v>
      </c>
      <c r="G33" s="24">
        <f>IFERROR(VLOOKUP($B33,'[12]11市町別戸数'!$A:$G,6,FALSE),0)</f>
        <v>0</v>
      </c>
      <c r="H33" s="24">
        <f>IFERROR(VLOOKUP($B33,'[12]11市町別マンション戸数'!A:C,3,FALSE),0)</f>
        <v>0</v>
      </c>
    </row>
    <row r="34" spans="2:8">
      <c r="B34" s="2" t="s">
        <v>16</v>
      </c>
      <c r="C34" s="24">
        <f>IFERROR(VLOOKUP($B34,'[12]11市町別戸数'!$A:$G,7,FALSE),0)</f>
        <v>1</v>
      </c>
      <c r="D34" s="24">
        <f>IFERROR(VLOOKUP($B34,'[12]11市町別戸数'!$A:$G,3,FALSE),0)</f>
        <v>1</v>
      </c>
      <c r="E34" s="24">
        <f>IFERROR(VLOOKUP($B34,'[12]11市町別戸数'!$A:$G,4,FALSE),0)</f>
        <v>0</v>
      </c>
      <c r="F34" s="24">
        <f>IFERROR(VLOOKUP($B34,'[12]11市町別戸数'!$A:$G,5,FALSE),0)</f>
        <v>0</v>
      </c>
      <c r="G34" s="24">
        <f>IFERROR(VLOOKUP($B34,'[12]11市町別戸数'!$A:$G,6,FALSE),0)</f>
        <v>0</v>
      </c>
      <c r="H34" s="24">
        <f>IFERROR(VLOOKUP($B34,'[12]11市町別マンション戸数'!A:C,3,FALSE),0)</f>
        <v>0</v>
      </c>
    </row>
    <row r="35" spans="2:8">
      <c r="B35" s="3" t="s">
        <v>64</v>
      </c>
      <c r="C35" s="24">
        <f>IFERROR(VLOOKUP($B35,'[12]11市町別戸数'!$A:$G,7,FALSE),0)</f>
        <v>0</v>
      </c>
      <c r="D35" s="24">
        <f>IFERROR(VLOOKUP($B35,'[12]11市町別戸数'!$A:$G,3,FALSE),0)</f>
        <v>0</v>
      </c>
      <c r="E35" s="24">
        <f>IFERROR(VLOOKUP($B35,'[12]11市町別戸数'!$A:$G,4,FALSE),0)</f>
        <v>0</v>
      </c>
      <c r="F35" s="24">
        <f>IFERROR(VLOOKUP($B35,'[12]11市町別戸数'!$A:$G,5,FALSE),0)</f>
        <v>0</v>
      </c>
      <c r="G35" s="24">
        <f>IFERROR(VLOOKUP($B35,'[12]11市町別戸数'!$A:$G,6,FALSE),0)</f>
        <v>0</v>
      </c>
      <c r="H35" s="24">
        <f>IFERROR(VLOOKUP($B35,'[12]11市町別マンション戸数'!A:C,3,FALSE),0)</f>
        <v>0</v>
      </c>
    </row>
    <row r="36" spans="2:8">
      <c r="B36" s="2" t="s">
        <v>62</v>
      </c>
      <c r="C36" s="24">
        <f>IFERROR(VLOOKUP($B36,'[12]11市町別戸数'!$A:$G,7,FALSE),0)</f>
        <v>2</v>
      </c>
      <c r="D36" s="24">
        <f>IFERROR(VLOOKUP($B36,'[12]11市町別戸数'!$A:$G,3,FALSE),0)</f>
        <v>2</v>
      </c>
      <c r="E36" s="24">
        <f>IFERROR(VLOOKUP($B36,'[12]11市町別戸数'!$A:$G,4,FALSE),0)</f>
        <v>0</v>
      </c>
      <c r="F36" s="24">
        <f>IFERROR(VLOOKUP($B36,'[12]11市町別戸数'!$A:$G,5,FALSE),0)</f>
        <v>0</v>
      </c>
      <c r="G36" s="24">
        <f>IFERROR(VLOOKUP($B36,'[12]11市町別戸数'!$A:$G,6,FALSE),0)</f>
        <v>0</v>
      </c>
      <c r="H36" s="24">
        <f>IFERROR(VLOOKUP($B36,'[12]11市町別マンション戸数'!A:C,3,FALSE),0)</f>
        <v>0</v>
      </c>
    </row>
    <row r="37" spans="2:8">
      <c r="B37" s="2" t="s">
        <v>14</v>
      </c>
      <c r="C37" s="24">
        <f>IFERROR(VLOOKUP($B37,'[12]11市町別戸数'!$A:$G,7,FALSE),0)</f>
        <v>1</v>
      </c>
      <c r="D37" s="24">
        <f>IFERROR(VLOOKUP($B37,'[12]11市町別戸数'!$A:$G,3,FALSE),0)</f>
        <v>1</v>
      </c>
      <c r="E37" s="24">
        <f>IFERROR(VLOOKUP($B37,'[12]11市町別戸数'!$A:$G,4,FALSE),0)</f>
        <v>0</v>
      </c>
      <c r="F37" s="24">
        <f>IFERROR(VLOOKUP($B37,'[12]11市町別戸数'!$A:$G,5,FALSE),0)</f>
        <v>0</v>
      </c>
      <c r="G37" s="24">
        <f>IFERROR(VLOOKUP($B37,'[12]11市町別戸数'!$A:$G,6,FALSE),0)</f>
        <v>0</v>
      </c>
      <c r="H37" s="24">
        <f>IFERROR(VLOOKUP($B37,'[12]11市町別マンション戸数'!A:C,3,FALSE),0)</f>
        <v>0</v>
      </c>
    </row>
    <row r="38" spans="2:8">
      <c r="B38" s="3" t="s">
        <v>33</v>
      </c>
      <c r="C38" s="24">
        <f>IFERROR(VLOOKUP($B38,'[12]11市町別戸数'!$A:$G,7,FALSE),0)</f>
        <v>0</v>
      </c>
      <c r="D38" s="24">
        <f>IFERROR(VLOOKUP($B38,'[12]11市町別戸数'!$A:$G,3,FALSE),0)</f>
        <v>0</v>
      </c>
      <c r="E38" s="24">
        <f>IFERROR(VLOOKUP($B38,'[12]11市町別戸数'!$A:$G,4,FALSE),0)</f>
        <v>0</v>
      </c>
      <c r="F38" s="24">
        <f>IFERROR(VLOOKUP($B38,'[12]11市町別戸数'!$A:$G,5,FALSE),0)</f>
        <v>0</v>
      </c>
      <c r="G38" s="24">
        <f>IFERROR(VLOOKUP($B38,'[12]11市町別戸数'!$A:$G,6,FALSE),0)</f>
        <v>0</v>
      </c>
      <c r="H38" s="24">
        <f>IFERROR(VLOOKUP($B38,'[12]11市町別マンション戸数'!A:C,3,FALSE),0)</f>
        <v>0</v>
      </c>
    </row>
    <row r="39" spans="2:8">
      <c r="B39" s="2" t="s">
        <v>26</v>
      </c>
      <c r="C39" s="24">
        <f>IFERROR(VLOOKUP($B39,'[12]11市町別戸数'!$A:$G,7,FALSE),0)</f>
        <v>10</v>
      </c>
      <c r="D39" s="24">
        <f>IFERROR(VLOOKUP($B39,'[12]11市町別戸数'!$A:$G,3,FALSE),0)</f>
        <v>8</v>
      </c>
      <c r="E39" s="24">
        <f>IFERROR(VLOOKUP($B39,'[12]11市町別戸数'!$A:$G,4,FALSE),0)</f>
        <v>0</v>
      </c>
      <c r="F39" s="24">
        <f>IFERROR(VLOOKUP($B39,'[12]11市町別戸数'!$A:$G,5,FALSE),0)</f>
        <v>0</v>
      </c>
      <c r="G39" s="24">
        <f>IFERROR(VLOOKUP($B39,'[12]11市町別戸数'!$A:$G,6,FALSE),0)</f>
        <v>2</v>
      </c>
      <c r="H39" s="24">
        <f>IFERROR(VLOOKUP($B39,'[12]11市町別マンション戸数'!A:C,3,FALSE),0)</f>
        <v>0</v>
      </c>
    </row>
    <row r="40" spans="2:8">
      <c r="B40" s="2" t="s">
        <v>54</v>
      </c>
      <c r="C40" s="24">
        <f>IFERROR(VLOOKUP($B40,'[12]11市町別戸数'!$A:$G,7,FALSE),0)</f>
        <v>7</v>
      </c>
      <c r="D40" s="24">
        <f>IFERROR(VLOOKUP($B40,'[12]11市町別戸数'!$A:$G,3,FALSE),0)</f>
        <v>4</v>
      </c>
      <c r="E40" s="24">
        <f>IFERROR(VLOOKUP($B40,'[12]11市町別戸数'!$A:$G,4,FALSE),0)</f>
        <v>0</v>
      </c>
      <c r="F40" s="24">
        <f>IFERROR(VLOOKUP($B40,'[12]11市町別戸数'!$A:$G,5,FALSE),0)</f>
        <v>0</v>
      </c>
      <c r="G40" s="24">
        <f>IFERROR(VLOOKUP($B40,'[12]11市町別戸数'!$A:$G,6,FALSE),0)</f>
        <v>3</v>
      </c>
      <c r="H40" s="24">
        <f>IFERROR(VLOOKUP($B40,'[12]11市町別マンション戸数'!A:C,3,FALSE),0)</f>
        <v>0</v>
      </c>
    </row>
    <row r="41" spans="2:8">
      <c r="B41" s="2" t="s">
        <v>15</v>
      </c>
      <c r="C41" s="24">
        <f>IFERROR(VLOOKUP($B41,'[12]11市町別戸数'!$A:$G,7,FALSE),0)</f>
        <v>7</v>
      </c>
      <c r="D41" s="24">
        <f>IFERROR(VLOOKUP($B41,'[12]11市町別戸数'!$A:$G,3,FALSE),0)</f>
        <v>7</v>
      </c>
      <c r="E41" s="24">
        <f>IFERROR(VLOOKUP($B41,'[12]11市町別戸数'!$A:$G,4,FALSE),0)</f>
        <v>0</v>
      </c>
      <c r="F41" s="24">
        <f>IFERROR(VLOOKUP($B41,'[12]11市町別戸数'!$A:$G,5,FALSE),0)</f>
        <v>0</v>
      </c>
      <c r="G41" s="24">
        <f>IFERROR(VLOOKUP($B41,'[12]11市町別戸数'!$A:$G,6,FALSE),0)</f>
        <v>0</v>
      </c>
      <c r="H41" s="24">
        <f>IFERROR(VLOOKUP($B41,'[12]11市町別マンション戸数'!A:C,3,FALSE),0)</f>
        <v>0</v>
      </c>
    </row>
    <row r="42" spans="2:8">
      <c r="B42" s="2" t="s">
        <v>3</v>
      </c>
      <c r="C42" s="24">
        <f>IFERROR(VLOOKUP($B42,'[12]11市町別戸数'!$A:$G,7,FALSE),0)</f>
        <v>10</v>
      </c>
      <c r="D42" s="24">
        <f>IFERROR(VLOOKUP($B42,'[12]11市町別戸数'!$A:$G,3,FALSE),0)</f>
        <v>2</v>
      </c>
      <c r="E42" s="24">
        <f>IFERROR(VLOOKUP($B42,'[12]11市町別戸数'!$A:$G,4,FALSE),0)</f>
        <v>8</v>
      </c>
      <c r="F42" s="24">
        <f>IFERROR(VLOOKUP($B42,'[12]11市町別戸数'!$A:$G,5,FALSE),0)</f>
        <v>0</v>
      </c>
      <c r="G42" s="24">
        <f>IFERROR(VLOOKUP($B42,'[12]11市町別戸数'!$A:$G,6,FALSE),0)</f>
        <v>0</v>
      </c>
      <c r="H42" s="24">
        <f>IFERROR(VLOOKUP($B42,'[12]11市町別マンション戸数'!A:C,3,FALSE),0)</f>
        <v>0</v>
      </c>
    </row>
    <row r="43" spans="2:8">
      <c r="B43" s="2" t="s">
        <v>51</v>
      </c>
      <c r="C43" s="24">
        <f>IFERROR(VLOOKUP($B43,'[12]11市町別戸数'!$A:$G,7,FALSE),0)</f>
        <v>9</v>
      </c>
      <c r="D43" s="24">
        <f>IFERROR(VLOOKUP($B43,'[12]11市町別戸数'!$A:$G,3,FALSE),0)</f>
        <v>4</v>
      </c>
      <c r="E43" s="24">
        <f>IFERROR(VLOOKUP($B43,'[12]11市町別戸数'!$A:$G,4,FALSE),0)</f>
        <v>0</v>
      </c>
      <c r="F43" s="24">
        <f>IFERROR(VLOOKUP($B43,'[12]11市町別戸数'!$A:$G,5,FALSE),0)</f>
        <v>0</v>
      </c>
      <c r="G43" s="24">
        <f>IFERROR(VLOOKUP($B43,'[12]11市町別戸数'!$A:$G,6,FALSE),0)</f>
        <v>5</v>
      </c>
      <c r="H43" s="24">
        <f>IFERROR(VLOOKUP($B43,'[12]11市町別マンション戸数'!A:C,3,FALSE),0)</f>
        <v>0</v>
      </c>
    </row>
    <row r="44" spans="2:8">
      <c r="B44" s="2" t="s">
        <v>1</v>
      </c>
      <c r="C44" s="24">
        <f>IFERROR(VLOOKUP($B44,'[12]11市町別戸数'!$A:$G,7,FALSE),0)</f>
        <v>0</v>
      </c>
      <c r="D44" s="24">
        <f>IFERROR(VLOOKUP($B44,'[12]11市町別戸数'!$A:$G,3,FALSE),0)</f>
        <v>0</v>
      </c>
      <c r="E44" s="24">
        <f>IFERROR(VLOOKUP($B44,'[12]11市町別戸数'!$A:$G,4,FALSE),0)</f>
        <v>0</v>
      </c>
      <c r="F44" s="24">
        <f>IFERROR(VLOOKUP($B44,'[12]11市町別戸数'!$A:$G,5,FALSE),0)</f>
        <v>0</v>
      </c>
      <c r="G44" s="24">
        <f>IFERROR(VLOOKUP($B44,'[12]11市町別戸数'!$A:$G,6,FALSE),0)</f>
        <v>0</v>
      </c>
      <c r="H44" s="24">
        <f>IFERROR(VLOOKUP($B44,'[12]11市町別マンション戸数'!A:C,3,FALSE),0)</f>
        <v>0</v>
      </c>
    </row>
    <row r="45" spans="2:8">
      <c r="B45" s="4" t="s">
        <v>63</v>
      </c>
      <c r="C45" s="24">
        <f>IFERROR(VLOOKUP($B45,'[12]11市町別戸数'!$A:$G,7,FALSE),0)</f>
        <v>2</v>
      </c>
      <c r="D45" s="24">
        <f>IFERROR(VLOOKUP($B45,'[12]11市町別戸数'!$A:$G,3,FALSE),0)</f>
        <v>2</v>
      </c>
      <c r="E45" s="24">
        <f>IFERROR(VLOOKUP($B45,'[12]11市町別戸数'!$A:$G,4,FALSE),0)</f>
        <v>0</v>
      </c>
      <c r="F45" s="24">
        <f>IFERROR(VLOOKUP($B45,'[12]11市町別戸数'!$A:$G,5,FALSE),0)</f>
        <v>0</v>
      </c>
      <c r="G45" s="24">
        <f>IFERROR(VLOOKUP($B45,'[12]11市町別戸数'!$A:$G,6,FALSE),0)</f>
        <v>0</v>
      </c>
      <c r="H45" s="24">
        <f>IFERROR(VLOOKUP($B45,'[12]11市町別マンション戸数'!A:C,3,FALSE),0)</f>
        <v>0</v>
      </c>
    </row>
    <row r="46" spans="2:8">
      <c r="B46" s="5" t="s">
        <v>20</v>
      </c>
      <c r="C46" s="24">
        <f t="shared" ref="C46:H46" si="2">SUM(C5:C45)-C8-C12</f>
        <v>1381</v>
      </c>
      <c r="D46" s="24">
        <f t="shared" si="2"/>
        <v>672</v>
      </c>
      <c r="E46" s="24">
        <f t="shared" si="2"/>
        <v>391</v>
      </c>
      <c r="F46" s="24">
        <f t="shared" si="2"/>
        <v>4</v>
      </c>
      <c r="G46" s="24">
        <f t="shared" si="2"/>
        <v>314</v>
      </c>
      <c r="H46" s="24">
        <f t="shared" si="2"/>
        <v>110</v>
      </c>
    </row>
  </sheetData>
  <phoneticPr fontId="4" type="Hiragana"/>
  <pageMargins left="0.7" right="0.7" top="0.75" bottom="0.75" header="0.3" footer="0.3"/>
  <pageSetup paperSize="9" scale="120" fitToWidth="1" fitToHeight="1" orientation="portrait" usePrinterDefaults="1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" sqref="J4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[9]データ!A2&amp;"年"&amp;[9]データ!B2&amp;"月"</f>
        <v>2025年3月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24">
        <f>IFERROR(VLOOKUP($B5,'[9]11市町別戸数'!$A:$G,7,FALSE),0)</f>
        <v>156</v>
      </c>
      <c r="D5" s="24">
        <f>IFERROR(VLOOKUP($B5,'[9]11市町別戸数'!$A:$G,3,FALSE),0)</f>
        <v>52</v>
      </c>
      <c r="E5" s="24">
        <f>IFERROR(VLOOKUP($B5,'[9]11市町別戸数'!$A:$G,4,FALSE),0)</f>
        <v>92</v>
      </c>
      <c r="F5" s="24">
        <f>IFERROR(VLOOKUP($B5,'[9]11市町別戸数'!$A:$G,5,FALSE),0)</f>
        <v>0</v>
      </c>
      <c r="G5" s="24">
        <f>IFERROR(VLOOKUP($B5,'[9]11市町別戸数'!$A:$G,6,FALSE),0)</f>
        <v>12</v>
      </c>
      <c r="H5" s="24">
        <f>IFERROR(VLOOKUP($B5,'[9]11市町別マンション戸数'!A:C,3,FALSE),0)</f>
        <v>0</v>
      </c>
    </row>
    <row r="6" spans="1:8">
      <c r="A6" s="17"/>
      <c r="B6" s="2" t="s">
        <v>12</v>
      </c>
      <c r="C6" s="24">
        <f>IFERROR(VLOOKUP($B6,'[9]11市町別戸数'!$A:$G,7,FALSE),0)</f>
        <v>84</v>
      </c>
      <c r="D6" s="24">
        <f>IFERROR(VLOOKUP($B6,'[9]11市町別戸数'!$A:$G,3,FALSE),0)</f>
        <v>28</v>
      </c>
      <c r="E6" s="24">
        <f>IFERROR(VLOOKUP($B6,'[9]11市町別戸数'!$A:$G,4,FALSE),0)</f>
        <v>44</v>
      </c>
      <c r="F6" s="24">
        <f>IFERROR(VLOOKUP($B6,'[9]11市町別戸数'!$A:$G,5,FALSE),0)</f>
        <v>0</v>
      </c>
      <c r="G6" s="24">
        <f>IFERROR(VLOOKUP($B6,'[9]11市町別戸数'!$A:$G,6,FALSE),0)</f>
        <v>12</v>
      </c>
      <c r="H6" s="24">
        <f>IFERROR(VLOOKUP($B6,'[9]11市町別マンション戸数'!A:C,3,FALSE),0)</f>
        <v>0</v>
      </c>
    </row>
    <row r="7" spans="1:8">
      <c r="A7" s="17"/>
      <c r="B7" s="2" t="s">
        <v>11</v>
      </c>
      <c r="C7" s="24">
        <f>IFERROR(VLOOKUP($B7,'[9]11市町別戸数'!$A:$G,7,FALSE),0)</f>
        <v>54</v>
      </c>
      <c r="D7" s="24">
        <f>IFERROR(VLOOKUP($B7,'[9]11市町別戸数'!$A:$G,3,FALSE),0)</f>
        <v>43</v>
      </c>
      <c r="E7" s="24">
        <f>IFERROR(VLOOKUP($B7,'[9]11市町別戸数'!$A:$G,4,FALSE),0)</f>
        <v>0</v>
      </c>
      <c r="F7" s="24">
        <f>IFERROR(VLOOKUP($B7,'[9]11市町別戸数'!$A:$G,5,FALSE),0)</f>
        <v>1</v>
      </c>
      <c r="G7" s="24">
        <f>IFERROR(VLOOKUP($B7,'[9]11市町別戸数'!$A:$G,6,FALSE),0)</f>
        <v>10</v>
      </c>
      <c r="H7" s="24">
        <f>IFERROR(VLOOKUP($B7,'[9]11市町別マンション戸数'!A:C,3,FALSE),0)</f>
        <v>0</v>
      </c>
    </row>
    <row r="8" spans="1:8">
      <c r="A8" s="17"/>
      <c r="B8" s="2" t="s">
        <v>38</v>
      </c>
      <c r="C8" s="24">
        <f t="shared" ref="C8:H8" si="0">SUM(C5:C7)</f>
        <v>294</v>
      </c>
      <c r="D8" s="24">
        <f t="shared" si="0"/>
        <v>123</v>
      </c>
      <c r="E8" s="24">
        <f t="shared" si="0"/>
        <v>136</v>
      </c>
      <c r="F8" s="24">
        <f t="shared" si="0"/>
        <v>1</v>
      </c>
      <c r="G8" s="24">
        <f t="shared" si="0"/>
        <v>34</v>
      </c>
      <c r="H8" s="24">
        <f t="shared" si="0"/>
        <v>0</v>
      </c>
    </row>
    <row r="9" spans="1:8">
      <c r="A9" s="17"/>
      <c r="B9" s="2" t="s">
        <v>36</v>
      </c>
      <c r="C9" s="24">
        <f>IFERROR(VLOOKUP($B9,'[9]11市町別戸数'!$A:$G,7,FALSE),0)</f>
        <v>400</v>
      </c>
      <c r="D9" s="24">
        <f>IFERROR(VLOOKUP($B9,'[9]11市町別戸数'!$A:$G,3,FALSE),0)</f>
        <v>115</v>
      </c>
      <c r="E9" s="24">
        <f>IFERROR(VLOOKUP($B9,'[9]11市町別戸数'!$A:$G,4,FALSE),0)</f>
        <v>203</v>
      </c>
      <c r="F9" s="24">
        <f>IFERROR(VLOOKUP($B9,'[9]11市町別戸数'!$A:$G,5,FALSE),0)</f>
        <v>1</v>
      </c>
      <c r="G9" s="24">
        <f>IFERROR(VLOOKUP($B9,'[9]11市町別戸数'!$A:$G,6,FALSE),0)</f>
        <v>81</v>
      </c>
      <c r="H9" s="24">
        <f>IFERROR(VLOOKUP($B9,'[9]11市町別マンション戸数'!A:C,3,FALSE),0)</f>
        <v>52</v>
      </c>
    </row>
    <row r="10" spans="1:8">
      <c r="A10" s="17"/>
      <c r="B10" s="2" t="s">
        <v>29</v>
      </c>
      <c r="C10" s="24">
        <f>IFERROR(VLOOKUP($B10,'[9]11市町別戸数'!$A:$G,7,FALSE),0)</f>
        <v>58</v>
      </c>
      <c r="D10" s="24">
        <f>IFERROR(VLOOKUP($B10,'[9]11市町別戸数'!$A:$G,3,FALSE),0)</f>
        <v>26</v>
      </c>
      <c r="E10" s="24">
        <f>IFERROR(VLOOKUP($B10,'[9]11市町別戸数'!$A:$G,4,FALSE),0)</f>
        <v>20</v>
      </c>
      <c r="F10" s="24">
        <f>IFERROR(VLOOKUP($B10,'[9]11市町別戸数'!$A:$G,5,FALSE),0)</f>
        <v>0</v>
      </c>
      <c r="G10" s="24">
        <f>IFERROR(VLOOKUP($B10,'[9]11市町別戸数'!$A:$G,6,FALSE),0)</f>
        <v>12</v>
      </c>
      <c r="H10" s="24">
        <f>IFERROR(VLOOKUP($B10,'[9]11市町別マンション戸数'!A:C,3,FALSE),0)</f>
        <v>0</v>
      </c>
    </row>
    <row r="11" spans="1:8">
      <c r="A11" s="17"/>
      <c r="B11" s="2" t="s">
        <v>68</v>
      </c>
      <c r="C11" s="24">
        <f>IFERROR(VLOOKUP($B11,'[9]11市町別戸数'!$A:$G,7,FALSE),0)</f>
        <v>4</v>
      </c>
      <c r="D11" s="24">
        <f>IFERROR(VLOOKUP($B11,'[9]11市町別戸数'!$A:$G,3,FALSE),0)</f>
        <v>3</v>
      </c>
      <c r="E11" s="24">
        <f>IFERROR(VLOOKUP($B11,'[9]11市町別戸数'!$A:$G,4,FALSE),0)</f>
        <v>0</v>
      </c>
      <c r="F11" s="24">
        <f>IFERROR(VLOOKUP($B11,'[9]11市町別戸数'!$A:$G,5,FALSE),0)</f>
        <v>1</v>
      </c>
      <c r="G11" s="24">
        <f>IFERROR(VLOOKUP($B11,'[9]11市町別戸数'!$A:$G,6,FALSE),0)</f>
        <v>0</v>
      </c>
      <c r="H11" s="24">
        <f>IFERROR(VLOOKUP($B11,'[9]11市町別マンション戸数'!A:C,3,FALSE),0)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462</v>
      </c>
      <c r="D12" s="24">
        <f t="shared" si="1"/>
        <v>144</v>
      </c>
      <c r="E12" s="24">
        <f t="shared" si="1"/>
        <v>223</v>
      </c>
      <c r="F12" s="24">
        <f t="shared" si="1"/>
        <v>2</v>
      </c>
      <c r="G12" s="24">
        <f t="shared" si="1"/>
        <v>93</v>
      </c>
      <c r="H12" s="24">
        <f t="shared" si="1"/>
        <v>52</v>
      </c>
    </row>
    <row r="13" spans="1:8">
      <c r="A13" s="17"/>
      <c r="B13" s="2" t="s">
        <v>9</v>
      </c>
      <c r="C13" s="24">
        <f>IFERROR(VLOOKUP($B13,'[9]11市町別戸数'!$A:$G,7,FALSE),0)</f>
        <v>62</v>
      </c>
      <c r="D13" s="24">
        <f>IFERROR(VLOOKUP($B13,'[9]11市町別戸数'!$A:$G,3,FALSE),0)</f>
        <v>32</v>
      </c>
      <c r="E13" s="24">
        <f>IFERROR(VLOOKUP($B13,'[9]11市町別戸数'!$A:$G,4,FALSE),0)</f>
        <v>16</v>
      </c>
      <c r="F13" s="24">
        <f>IFERROR(VLOOKUP($B13,'[9]11市町別戸数'!$A:$G,5,FALSE),0)</f>
        <v>1</v>
      </c>
      <c r="G13" s="24">
        <f>IFERROR(VLOOKUP($B13,'[9]11市町別戸数'!$A:$G,6,FALSE),0)</f>
        <v>13</v>
      </c>
      <c r="H13" s="24">
        <f>IFERROR(VLOOKUP($B13,'[9]11市町別マンション戸数'!A:C,3,FALSE),0)</f>
        <v>0</v>
      </c>
    </row>
    <row r="14" spans="1:8">
      <c r="A14" s="17"/>
      <c r="B14" s="2" t="s">
        <v>23</v>
      </c>
      <c r="C14" s="24">
        <f>IFERROR(VLOOKUP($B14,'[9]11市町別戸数'!$A:$G,7,FALSE),0)</f>
        <v>3</v>
      </c>
      <c r="D14" s="24">
        <f>IFERROR(VLOOKUP($B14,'[9]11市町別戸数'!$A:$G,3,FALSE),0)</f>
        <v>3</v>
      </c>
      <c r="E14" s="24">
        <f>IFERROR(VLOOKUP($B14,'[9]11市町別戸数'!$A:$G,4,FALSE),0)</f>
        <v>0</v>
      </c>
      <c r="F14" s="24">
        <f>IFERROR(VLOOKUP($B14,'[9]11市町別戸数'!$A:$G,5,FALSE),0)</f>
        <v>0</v>
      </c>
      <c r="G14" s="24">
        <f>IFERROR(VLOOKUP($B14,'[9]11市町別戸数'!$A:$G,6,FALSE),0)</f>
        <v>0</v>
      </c>
      <c r="H14" s="24">
        <f>IFERROR(VLOOKUP($B14,'[9]11市町別マンション戸数'!A:C,3,FALSE),0)</f>
        <v>0</v>
      </c>
    </row>
    <row r="15" spans="1:8">
      <c r="A15" s="17"/>
      <c r="B15" s="2" t="s">
        <v>48</v>
      </c>
      <c r="C15" s="24">
        <f>IFERROR(VLOOKUP($B15,'[9]11市町別戸数'!$A:$G,7,FALSE),0)</f>
        <v>79</v>
      </c>
      <c r="D15" s="24">
        <f>IFERROR(VLOOKUP($B15,'[9]11市町別戸数'!$A:$G,3,FALSE),0)</f>
        <v>22</v>
      </c>
      <c r="E15" s="24">
        <f>IFERROR(VLOOKUP($B15,'[9]11市町別戸数'!$A:$G,4,FALSE),0)</f>
        <v>48</v>
      </c>
      <c r="F15" s="24">
        <f>IFERROR(VLOOKUP($B15,'[9]11市町別戸数'!$A:$G,5,FALSE),0)</f>
        <v>0</v>
      </c>
      <c r="G15" s="24">
        <f>IFERROR(VLOOKUP($B15,'[9]11市町別戸数'!$A:$G,6,FALSE),0)</f>
        <v>9</v>
      </c>
      <c r="H15" s="24">
        <f>IFERROR(VLOOKUP($B15,'[9]11市町別マンション戸数'!A:C,3,FALSE),0)</f>
        <v>0</v>
      </c>
    </row>
    <row r="16" spans="1:8">
      <c r="A16" s="17"/>
      <c r="B16" s="2" t="s">
        <v>52</v>
      </c>
      <c r="C16" s="24">
        <f>IFERROR(VLOOKUP($B16,'[9]11市町別戸数'!$A:$G,7,FALSE),0)</f>
        <v>37</v>
      </c>
      <c r="D16" s="24">
        <f>IFERROR(VLOOKUP($B16,'[9]11市町別戸数'!$A:$G,3,FALSE),0)</f>
        <v>21</v>
      </c>
      <c r="E16" s="24">
        <f>IFERROR(VLOOKUP($B16,'[9]11市町別戸数'!$A:$G,4,FALSE),0)</f>
        <v>10</v>
      </c>
      <c r="F16" s="24">
        <f>IFERROR(VLOOKUP($B16,'[9]11市町別戸数'!$A:$G,5,FALSE),0)</f>
        <v>0</v>
      </c>
      <c r="G16" s="24">
        <f>IFERROR(VLOOKUP($B16,'[9]11市町別戸数'!$A:$G,6,FALSE),0)</f>
        <v>6</v>
      </c>
      <c r="H16" s="24">
        <f>IFERROR(VLOOKUP($B16,'[9]11市町別マンション戸数'!A:C,3,FALSE),0)</f>
        <v>0</v>
      </c>
    </row>
    <row r="17" spans="1:8">
      <c r="A17" s="17"/>
      <c r="B17" s="2" t="s">
        <v>56</v>
      </c>
      <c r="C17" s="24">
        <f>IFERROR(VLOOKUP($B17,'[9]11市町別戸数'!$A:$G,7,FALSE),0)</f>
        <v>12</v>
      </c>
      <c r="D17" s="24">
        <f>IFERROR(VLOOKUP($B17,'[9]11市町別戸数'!$A:$G,3,FALSE),0)</f>
        <v>11</v>
      </c>
      <c r="E17" s="24">
        <f>IFERROR(VLOOKUP($B17,'[9]11市町別戸数'!$A:$G,4,FALSE),0)</f>
        <v>0</v>
      </c>
      <c r="F17" s="24">
        <f>IFERROR(VLOOKUP($B17,'[9]11市町別戸数'!$A:$G,5,FALSE),0)</f>
        <v>0</v>
      </c>
      <c r="G17" s="24">
        <f>IFERROR(VLOOKUP($B17,'[9]11市町別戸数'!$A:$G,6,FALSE),0)</f>
        <v>1</v>
      </c>
      <c r="H17" s="24">
        <f>IFERROR(VLOOKUP($B17,'[9]11市町別マンション戸数'!A:C,3,FALSE),0)</f>
        <v>0</v>
      </c>
    </row>
    <row r="18" spans="1:8">
      <c r="A18" s="17"/>
      <c r="B18" s="2" t="s">
        <v>58</v>
      </c>
      <c r="C18" s="24">
        <f>IFERROR(VLOOKUP($B18,'[9]11市町別戸数'!$A:$G,7,FALSE),0)</f>
        <v>31</v>
      </c>
      <c r="D18" s="24">
        <f>IFERROR(VLOOKUP($B18,'[9]11市町別戸数'!$A:$G,3,FALSE),0)</f>
        <v>16</v>
      </c>
      <c r="E18" s="24">
        <f>IFERROR(VLOOKUP($B18,'[9]11市町別戸数'!$A:$G,4,FALSE),0)</f>
        <v>8</v>
      </c>
      <c r="F18" s="24">
        <f>IFERROR(VLOOKUP($B18,'[9]11市町別戸数'!$A:$G,5,FALSE),0)</f>
        <v>0</v>
      </c>
      <c r="G18" s="24">
        <f>IFERROR(VLOOKUP($B18,'[9]11市町別戸数'!$A:$G,6,FALSE),0)</f>
        <v>7</v>
      </c>
      <c r="H18" s="24">
        <f>IFERROR(VLOOKUP($B18,'[9]11市町別マンション戸数'!A:C,3,FALSE),0)</f>
        <v>0</v>
      </c>
    </row>
    <row r="19" spans="1:8">
      <c r="A19" s="17"/>
      <c r="B19" s="2" t="s">
        <v>13</v>
      </c>
      <c r="C19" s="24">
        <f>IFERROR(VLOOKUP($B19,'[9]11市町別戸数'!$A:$G,7,FALSE),0)</f>
        <v>110</v>
      </c>
      <c r="D19" s="24">
        <f>IFERROR(VLOOKUP($B19,'[9]11市町別戸数'!$A:$G,3,FALSE),0)</f>
        <v>51</v>
      </c>
      <c r="E19" s="24">
        <f>IFERROR(VLOOKUP($B19,'[9]11市町別戸数'!$A:$G,4,FALSE),0)</f>
        <v>38</v>
      </c>
      <c r="F19" s="24">
        <f>IFERROR(VLOOKUP($B19,'[9]11市町別戸数'!$A:$G,5,FALSE),0)</f>
        <v>0</v>
      </c>
      <c r="G19" s="24">
        <f>IFERROR(VLOOKUP($B19,'[9]11市町別戸数'!$A:$G,6,FALSE),0)</f>
        <v>21</v>
      </c>
      <c r="H19" s="24">
        <f>IFERROR(VLOOKUP($B19,'[9]11市町別マンション戸数'!A:C,3,FALSE),0)</f>
        <v>0</v>
      </c>
    </row>
    <row r="20" spans="1:8">
      <c r="A20" s="17"/>
      <c r="B20" s="2" t="s">
        <v>47</v>
      </c>
      <c r="C20" s="24">
        <f>IFERROR(VLOOKUP($B20,'[9]11市町別戸数'!$A:$G,7,FALSE),0)</f>
        <v>79</v>
      </c>
      <c r="D20" s="24">
        <f>IFERROR(VLOOKUP($B20,'[9]11市町別戸数'!$A:$G,3,FALSE),0)</f>
        <v>44</v>
      </c>
      <c r="E20" s="24">
        <f>IFERROR(VLOOKUP($B20,'[9]11市町別戸数'!$A:$G,4,FALSE),0)</f>
        <v>16</v>
      </c>
      <c r="F20" s="24">
        <f>IFERROR(VLOOKUP($B20,'[9]11市町別戸数'!$A:$G,5,FALSE),0)</f>
        <v>1</v>
      </c>
      <c r="G20" s="24">
        <f>IFERROR(VLOOKUP($B20,'[9]11市町別戸数'!$A:$G,6,FALSE),0)</f>
        <v>18</v>
      </c>
      <c r="H20" s="24">
        <f>IFERROR(VLOOKUP($B20,'[9]11市町別マンション戸数'!A:C,3,FALSE),0)</f>
        <v>0</v>
      </c>
    </row>
    <row r="21" spans="1:8">
      <c r="A21" s="17"/>
      <c r="B21" s="2" t="s">
        <v>28</v>
      </c>
      <c r="C21" s="24">
        <f>IFERROR(VLOOKUP($B21,'[9]11市町別戸数'!$A:$G,7,FALSE),0)</f>
        <v>56</v>
      </c>
      <c r="D21" s="24">
        <f>IFERROR(VLOOKUP($B21,'[9]11市町別戸数'!$A:$G,3,FALSE),0)</f>
        <v>35</v>
      </c>
      <c r="E21" s="24">
        <f>IFERROR(VLOOKUP($B21,'[9]11市町別戸数'!$A:$G,4,FALSE),0)</f>
        <v>16</v>
      </c>
      <c r="F21" s="24">
        <f>IFERROR(VLOOKUP($B21,'[9]11市町別戸数'!$A:$G,5,FALSE),0)</f>
        <v>0</v>
      </c>
      <c r="G21" s="24">
        <f>IFERROR(VLOOKUP($B21,'[9]11市町別戸数'!$A:$G,6,FALSE),0)</f>
        <v>5</v>
      </c>
      <c r="H21" s="24">
        <f>IFERROR(VLOOKUP($B21,'[9]11市町別マンション戸数'!A:C,3,FALSE),0)</f>
        <v>0</v>
      </c>
    </row>
    <row r="22" spans="1:8">
      <c r="A22" s="17"/>
      <c r="B22" s="2" t="s">
        <v>2</v>
      </c>
      <c r="C22" s="24">
        <f>IFERROR(VLOOKUP($B22,'[9]11市町別戸数'!$A:$G,7,FALSE),0)</f>
        <v>44</v>
      </c>
      <c r="D22" s="24">
        <f>IFERROR(VLOOKUP($B22,'[9]11市町別戸数'!$A:$G,3,FALSE),0)</f>
        <v>31</v>
      </c>
      <c r="E22" s="24">
        <f>IFERROR(VLOOKUP($B22,'[9]11市町別戸数'!$A:$G,4,FALSE),0)</f>
        <v>6</v>
      </c>
      <c r="F22" s="24">
        <f>IFERROR(VLOOKUP($B22,'[9]11市町別戸数'!$A:$G,5,FALSE),0)</f>
        <v>0</v>
      </c>
      <c r="G22" s="24">
        <f>IFERROR(VLOOKUP($B22,'[9]11市町別戸数'!$A:$G,6,FALSE),0)</f>
        <v>7</v>
      </c>
      <c r="H22" s="24">
        <f>IFERROR(VLOOKUP($B22,'[9]11市町別マンション戸数'!A:C,3,FALSE),0)</f>
        <v>0</v>
      </c>
    </row>
    <row r="23" spans="1:8">
      <c r="A23" s="17"/>
      <c r="B23" s="2" t="s">
        <v>49</v>
      </c>
      <c r="C23" s="24">
        <f>IFERROR(VLOOKUP($B23,'[9]11市町別戸数'!$A:$G,7,FALSE),0)</f>
        <v>60</v>
      </c>
      <c r="D23" s="24">
        <f>IFERROR(VLOOKUP($B23,'[9]11市町別戸数'!$A:$G,3,FALSE),0)</f>
        <v>35</v>
      </c>
      <c r="E23" s="24">
        <f>IFERROR(VLOOKUP($B23,'[9]11市町別戸数'!$A:$G,4,FALSE),0)</f>
        <v>24</v>
      </c>
      <c r="F23" s="24">
        <f>IFERROR(VLOOKUP($B23,'[9]11市町別戸数'!$A:$G,5,FALSE),0)</f>
        <v>0</v>
      </c>
      <c r="G23" s="24">
        <f>IFERROR(VLOOKUP($B23,'[9]11市町別戸数'!$A:$G,6,FALSE),0)</f>
        <v>1</v>
      </c>
      <c r="H23" s="24">
        <f>IFERROR(VLOOKUP($B23,'[9]11市町別マンション戸数'!A:C,3,FALSE),0)</f>
        <v>0</v>
      </c>
    </row>
    <row r="24" spans="1:8">
      <c r="A24" s="17"/>
      <c r="B24" s="2" t="s">
        <v>59</v>
      </c>
      <c r="C24" s="24">
        <f>IFERROR(VLOOKUP($B24,'[9]11市町別戸数'!$A:$G,7,FALSE),0)</f>
        <v>25</v>
      </c>
      <c r="D24" s="24">
        <f>IFERROR(VLOOKUP($B24,'[9]11市町別戸数'!$A:$G,3,FALSE),0)</f>
        <v>9</v>
      </c>
      <c r="E24" s="24">
        <f>IFERROR(VLOOKUP($B24,'[9]11市町別戸数'!$A:$G,4,FALSE),0)</f>
        <v>16</v>
      </c>
      <c r="F24" s="24">
        <f>IFERROR(VLOOKUP($B24,'[9]11市町別戸数'!$A:$G,5,FALSE),0)</f>
        <v>0</v>
      </c>
      <c r="G24" s="24">
        <f>IFERROR(VLOOKUP($B24,'[9]11市町別戸数'!$A:$G,6,FALSE),0)</f>
        <v>0</v>
      </c>
      <c r="H24" s="24">
        <f>IFERROR(VLOOKUP($B24,'[9]11市町別マンション戸数'!A:C,3,FALSE),0)</f>
        <v>0</v>
      </c>
    </row>
    <row r="25" spans="1:8">
      <c r="A25" s="17"/>
      <c r="B25" s="2" t="s">
        <v>24</v>
      </c>
      <c r="C25" s="24">
        <f>IFERROR(VLOOKUP($B25,'[9]11市町別戸数'!$A:$G,7,FALSE),0)</f>
        <v>32</v>
      </c>
      <c r="D25" s="24">
        <f>IFERROR(VLOOKUP($B25,'[9]11市町別戸数'!$A:$G,3,FALSE),0)</f>
        <v>16</v>
      </c>
      <c r="E25" s="24">
        <f>IFERROR(VLOOKUP($B25,'[9]11市町別戸数'!$A:$G,4,FALSE),0)</f>
        <v>8</v>
      </c>
      <c r="F25" s="24">
        <f>IFERROR(VLOOKUP($B25,'[9]11市町別戸数'!$A:$G,5,FALSE),0)</f>
        <v>0</v>
      </c>
      <c r="G25" s="24">
        <f>IFERROR(VLOOKUP($B25,'[9]11市町別戸数'!$A:$G,6,FALSE),0)</f>
        <v>8</v>
      </c>
      <c r="H25" s="24">
        <f>IFERROR(VLOOKUP($B25,'[9]11市町別マンション戸数'!A:C,3,FALSE),0)</f>
        <v>0</v>
      </c>
    </row>
    <row r="26" spans="1:8">
      <c r="A26" s="17"/>
      <c r="B26" s="2" t="s">
        <v>53</v>
      </c>
      <c r="C26" s="24">
        <f>IFERROR(VLOOKUP($B26,'[9]11市町別戸数'!$A:$G,7,FALSE),0)</f>
        <v>2</v>
      </c>
      <c r="D26" s="24">
        <f>IFERROR(VLOOKUP($B26,'[9]11市町別戸数'!$A:$G,3,FALSE),0)</f>
        <v>2</v>
      </c>
      <c r="E26" s="24">
        <f>IFERROR(VLOOKUP($B26,'[9]11市町別戸数'!$A:$G,4,FALSE),0)</f>
        <v>0</v>
      </c>
      <c r="F26" s="24">
        <f>IFERROR(VLOOKUP($B26,'[9]11市町別戸数'!$A:$G,5,FALSE),0)</f>
        <v>0</v>
      </c>
      <c r="G26" s="24">
        <f>IFERROR(VLOOKUP($B26,'[9]11市町別戸数'!$A:$G,6,FALSE),0)</f>
        <v>0</v>
      </c>
      <c r="H26" s="24">
        <f>IFERROR(VLOOKUP($B26,'[9]11市町別マンション戸数'!A:C,3,FALSE),0)</f>
        <v>0</v>
      </c>
    </row>
    <row r="27" spans="1:8">
      <c r="A27" s="17"/>
      <c r="B27" s="2" t="s">
        <v>40</v>
      </c>
      <c r="C27" s="24">
        <f>IFERROR(VLOOKUP($B27,'[9]11市町別戸数'!$A:$G,7,FALSE),0)</f>
        <v>10</v>
      </c>
      <c r="D27" s="24">
        <f>IFERROR(VLOOKUP($B27,'[9]11市町別戸数'!$A:$G,3,FALSE),0)</f>
        <v>7</v>
      </c>
      <c r="E27" s="24">
        <f>IFERROR(VLOOKUP($B27,'[9]11市町別戸数'!$A:$G,4,FALSE),0)</f>
        <v>0</v>
      </c>
      <c r="F27" s="24">
        <f>IFERROR(VLOOKUP($B27,'[9]11市町別戸数'!$A:$G,5,FALSE),0)</f>
        <v>0</v>
      </c>
      <c r="G27" s="24">
        <f>IFERROR(VLOOKUP($B27,'[9]11市町別戸数'!$A:$G,6,FALSE),0)</f>
        <v>3</v>
      </c>
      <c r="H27" s="24">
        <f>IFERROR(VLOOKUP($B27,'[9]11市町別マンション戸数'!A:C,3,FALSE),0)</f>
        <v>0</v>
      </c>
    </row>
    <row r="28" spans="1:8">
      <c r="A28" s="17"/>
      <c r="B28" s="2" t="s">
        <v>0</v>
      </c>
      <c r="C28" s="24">
        <f>IFERROR(VLOOKUP($B28,'[9]11市町別戸数'!$A:$G,7,FALSE),0)</f>
        <v>7</v>
      </c>
      <c r="D28" s="24">
        <f>IFERROR(VLOOKUP($B28,'[9]11市町別戸数'!$A:$G,3,FALSE),0)</f>
        <v>5</v>
      </c>
      <c r="E28" s="24">
        <f>IFERROR(VLOOKUP($B28,'[9]11市町別戸数'!$A:$G,4,FALSE),0)</f>
        <v>0</v>
      </c>
      <c r="F28" s="24">
        <f>IFERROR(VLOOKUP($B28,'[9]11市町別戸数'!$A:$G,5,FALSE),0)</f>
        <v>0</v>
      </c>
      <c r="G28" s="24">
        <f>IFERROR(VLOOKUP($B28,'[9]11市町別戸数'!$A:$G,6,FALSE),0)</f>
        <v>2</v>
      </c>
      <c r="H28" s="24">
        <f>IFERROR(VLOOKUP($B28,'[9]11市町別マンション戸数'!A:C,3,FALSE),0)</f>
        <v>0</v>
      </c>
    </row>
    <row r="29" spans="1:8">
      <c r="A29" s="17"/>
      <c r="B29" s="2" t="s">
        <v>55</v>
      </c>
      <c r="C29" s="24">
        <f>IFERROR(VLOOKUP($B29,'[9]11市町別戸数'!$A:$G,7,FALSE),0)</f>
        <v>5</v>
      </c>
      <c r="D29" s="24">
        <f>IFERROR(VLOOKUP($B29,'[9]11市町別戸数'!$A:$G,3,FALSE),0)</f>
        <v>5</v>
      </c>
      <c r="E29" s="24">
        <f>IFERROR(VLOOKUP($B29,'[9]11市町別戸数'!$A:$G,4,FALSE),0)</f>
        <v>0</v>
      </c>
      <c r="F29" s="24">
        <f>IFERROR(VLOOKUP($B29,'[9]11市町別戸数'!$A:$G,5,FALSE),0)</f>
        <v>0</v>
      </c>
      <c r="G29" s="24">
        <f>IFERROR(VLOOKUP($B29,'[9]11市町別戸数'!$A:$G,6,FALSE),0)</f>
        <v>0</v>
      </c>
      <c r="H29" s="24">
        <f>IFERROR(VLOOKUP($B29,'[9]11市町別マンション戸数'!A:C,3,FALSE),0)</f>
        <v>0</v>
      </c>
    </row>
    <row r="30" spans="1:8">
      <c r="A30" s="17"/>
      <c r="B30" s="2" t="s">
        <v>32</v>
      </c>
      <c r="C30" s="24">
        <f>IFERROR(VLOOKUP($B30,'[9]11市町別戸数'!$A:$G,7,FALSE),0)</f>
        <v>13</v>
      </c>
      <c r="D30" s="24">
        <f>IFERROR(VLOOKUP($B30,'[9]11市町別戸数'!$A:$G,3,FALSE),0)</f>
        <v>5</v>
      </c>
      <c r="E30" s="24">
        <f>IFERROR(VLOOKUP($B30,'[9]11市町別戸数'!$A:$G,4,FALSE),0)</f>
        <v>8</v>
      </c>
      <c r="F30" s="24">
        <f>IFERROR(VLOOKUP($B30,'[9]11市町別戸数'!$A:$G,5,FALSE),0)</f>
        <v>0</v>
      </c>
      <c r="G30" s="24">
        <f>IFERROR(VLOOKUP($B30,'[9]11市町別戸数'!$A:$G,6,FALSE),0)</f>
        <v>0</v>
      </c>
      <c r="H30" s="24">
        <f>IFERROR(VLOOKUP($B30,'[9]11市町別マンション戸数'!A:C,3,FALSE),0)</f>
        <v>0</v>
      </c>
    </row>
    <row r="31" spans="1:8">
      <c r="A31" s="17"/>
      <c r="B31" s="2" t="s">
        <v>25</v>
      </c>
      <c r="C31" s="24">
        <f>IFERROR(VLOOKUP($B31,'[9]11市町別戸数'!$A:$G,7,FALSE),0)</f>
        <v>21</v>
      </c>
      <c r="D31" s="24">
        <f>IFERROR(VLOOKUP($B31,'[9]11市町別戸数'!$A:$G,3,FALSE),0)</f>
        <v>9</v>
      </c>
      <c r="E31" s="24">
        <f>IFERROR(VLOOKUP($B31,'[9]11市町別戸数'!$A:$G,4,FALSE),0)</f>
        <v>4</v>
      </c>
      <c r="F31" s="24">
        <f>IFERROR(VLOOKUP($B31,'[9]11市町別戸数'!$A:$G,5,FALSE),0)</f>
        <v>0</v>
      </c>
      <c r="G31" s="24">
        <f>IFERROR(VLOOKUP($B31,'[9]11市町別戸数'!$A:$G,6,FALSE),0)</f>
        <v>8</v>
      </c>
      <c r="H31" s="24">
        <f>IFERROR(VLOOKUP($B31,'[9]11市町別マンション戸数'!A:C,3,FALSE),0)</f>
        <v>0</v>
      </c>
    </row>
    <row r="32" spans="1:8">
      <c r="A32" s="17"/>
      <c r="B32" s="2" t="s">
        <v>18</v>
      </c>
      <c r="C32" s="24">
        <f>IFERROR(VLOOKUP($B32,'[9]11市町別戸数'!$A:$G,7,FALSE),0)</f>
        <v>6</v>
      </c>
      <c r="D32" s="24">
        <f>IFERROR(VLOOKUP($B32,'[9]11市町別戸数'!$A:$G,3,FALSE),0)</f>
        <v>6</v>
      </c>
      <c r="E32" s="24">
        <f>IFERROR(VLOOKUP($B32,'[9]11市町別戸数'!$A:$G,4,FALSE),0)</f>
        <v>0</v>
      </c>
      <c r="F32" s="24">
        <f>IFERROR(VLOOKUP($B32,'[9]11市町別戸数'!$A:$G,5,FALSE),0)</f>
        <v>0</v>
      </c>
      <c r="G32" s="24">
        <f>IFERROR(VLOOKUP($B32,'[9]11市町別戸数'!$A:$G,6,FALSE),0)</f>
        <v>0</v>
      </c>
      <c r="H32" s="24">
        <f>IFERROR(VLOOKUP($B32,'[9]11市町別マンション戸数'!A:C,3,FALSE),0)</f>
        <v>0</v>
      </c>
    </row>
    <row r="33" spans="1:8">
      <c r="A33" s="17"/>
      <c r="B33" s="2" t="s">
        <v>27</v>
      </c>
      <c r="C33" s="24">
        <f>IFERROR(VLOOKUP($B33,'[9]11市町別戸数'!$A:$G,7,FALSE),0)</f>
        <v>13</v>
      </c>
      <c r="D33" s="24">
        <f>IFERROR(VLOOKUP($B33,'[9]11市町別戸数'!$A:$G,3,FALSE),0)</f>
        <v>10</v>
      </c>
      <c r="E33" s="24">
        <f>IFERROR(VLOOKUP($B33,'[9]11市町別戸数'!$A:$G,4,FALSE),0)</f>
        <v>1</v>
      </c>
      <c r="F33" s="24">
        <f>IFERROR(VLOOKUP($B33,'[9]11市町別戸数'!$A:$G,5,FALSE),0)</f>
        <v>0</v>
      </c>
      <c r="G33" s="24">
        <f>IFERROR(VLOOKUP($B33,'[9]11市町別戸数'!$A:$G,6,FALSE),0)</f>
        <v>2</v>
      </c>
      <c r="H33" s="24">
        <f>IFERROR(VLOOKUP($B33,'[9]11市町別マンション戸数'!A:C,3,FALSE),0)</f>
        <v>0</v>
      </c>
    </row>
    <row r="34" spans="1:8">
      <c r="A34" s="17"/>
      <c r="B34" s="2" t="s">
        <v>16</v>
      </c>
      <c r="C34" s="24">
        <f>IFERROR(VLOOKUP($B34,'[9]11市町別戸数'!$A:$G,7,FALSE),0)</f>
        <v>1</v>
      </c>
      <c r="D34" s="24">
        <f>IFERROR(VLOOKUP($B34,'[9]11市町別戸数'!$A:$G,3,FALSE),0)</f>
        <v>1</v>
      </c>
      <c r="E34" s="24">
        <f>IFERROR(VLOOKUP($B34,'[9]11市町別戸数'!$A:$G,4,FALSE),0)</f>
        <v>0</v>
      </c>
      <c r="F34" s="24">
        <f>IFERROR(VLOOKUP($B34,'[9]11市町別戸数'!$A:$G,5,FALSE),0)</f>
        <v>0</v>
      </c>
      <c r="G34" s="24">
        <f>IFERROR(VLOOKUP($B34,'[9]11市町別戸数'!$A:$G,6,FALSE),0)</f>
        <v>0</v>
      </c>
      <c r="H34" s="24">
        <f>IFERROR(VLOOKUP($B34,'[9]11市町別マンション戸数'!A:C,3,FALSE),0)</f>
        <v>0</v>
      </c>
    </row>
    <row r="35" spans="1:8">
      <c r="A35" s="17"/>
      <c r="B35" s="3" t="s">
        <v>64</v>
      </c>
      <c r="C35" s="24">
        <f>IFERROR(VLOOKUP($B35,'[9]11市町別戸数'!$A:$G,7,FALSE),0)</f>
        <v>1</v>
      </c>
      <c r="D35" s="24">
        <f>IFERROR(VLOOKUP($B35,'[9]11市町別戸数'!$A:$G,3,FALSE),0)</f>
        <v>1</v>
      </c>
      <c r="E35" s="24">
        <f>IFERROR(VLOOKUP($B35,'[9]11市町別戸数'!$A:$G,4,FALSE),0)</f>
        <v>0</v>
      </c>
      <c r="F35" s="24">
        <f>IFERROR(VLOOKUP($B35,'[9]11市町別戸数'!$A:$G,5,FALSE),0)</f>
        <v>0</v>
      </c>
      <c r="G35" s="24">
        <f>IFERROR(VLOOKUP($B35,'[9]11市町別戸数'!$A:$G,6,FALSE),0)</f>
        <v>0</v>
      </c>
      <c r="H35" s="24">
        <f>IFERROR(VLOOKUP($B35,'[9]11市町別マンション戸数'!A:C,3,FALSE),0)</f>
        <v>0</v>
      </c>
    </row>
    <row r="36" spans="1:8">
      <c r="A36" s="17"/>
      <c r="B36" s="2" t="s">
        <v>62</v>
      </c>
      <c r="C36" s="24">
        <f>IFERROR(VLOOKUP($B36,'[9]11市町別戸数'!$A:$G,7,FALSE),0)</f>
        <v>1</v>
      </c>
      <c r="D36" s="24">
        <f>IFERROR(VLOOKUP($B36,'[9]11市町別戸数'!$A:$G,3,FALSE),0)</f>
        <v>1</v>
      </c>
      <c r="E36" s="24">
        <f>IFERROR(VLOOKUP($B36,'[9]11市町別戸数'!$A:$G,4,FALSE),0)</f>
        <v>0</v>
      </c>
      <c r="F36" s="24">
        <f>IFERROR(VLOOKUP($B36,'[9]11市町別戸数'!$A:$G,5,FALSE),0)</f>
        <v>0</v>
      </c>
      <c r="G36" s="24">
        <f>IFERROR(VLOOKUP($B36,'[9]11市町別戸数'!$A:$G,6,FALSE),0)</f>
        <v>0</v>
      </c>
      <c r="H36" s="24">
        <f>IFERROR(VLOOKUP($B36,'[9]11市町別マンション戸数'!A:C,3,FALSE),0)</f>
        <v>0</v>
      </c>
    </row>
    <row r="37" spans="1:8">
      <c r="A37" s="17"/>
      <c r="B37" s="2" t="s">
        <v>14</v>
      </c>
      <c r="C37" s="24">
        <f>IFERROR(VLOOKUP($B37,'[9]11市町別戸数'!$A:$G,7,FALSE),0)</f>
        <v>0</v>
      </c>
      <c r="D37" s="24">
        <f>IFERROR(VLOOKUP($B37,'[9]11市町別戸数'!$A:$G,3,FALSE),0)</f>
        <v>0</v>
      </c>
      <c r="E37" s="24">
        <f>IFERROR(VLOOKUP($B37,'[9]11市町別戸数'!$A:$G,4,FALSE),0)</f>
        <v>0</v>
      </c>
      <c r="F37" s="24">
        <f>IFERROR(VLOOKUP($B37,'[9]11市町別戸数'!$A:$G,5,FALSE),0)</f>
        <v>0</v>
      </c>
      <c r="G37" s="24">
        <f>IFERROR(VLOOKUP($B37,'[9]11市町別戸数'!$A:$G,6,FALSE),0)</f>
        <v>0</v>
      </c>
      <c r="H37" s="24">
        <f>IFERROR(VLOOKUP($B37,'[9]11市町別マンション戸数'!A:C,3,FALSE),0)</f>
        <v>0</v>
      </c>
    </row>
    <row r="38" spans="1:8">
      <c r="A38" s="17"/>
      <c r="B38" s="3" t="s">
        <v>33</v>
      </c>
      <c r="C38" s="24">
        <f>IFERROR(VLOOKUP($B38,'[9]11市町別戸数'!$A:$G,7,FALSE),0)</f>
        <v>0</v>
      </c>
      <c r="D38" s="24">
        <f>IFERROR(VLOOKUP($B38,'[9]11市町別戸数'!$A:$G,3,FALSE),0)</f>
        <v>0</v>
      </c>
      <c r="E38" s="24">
        <f>IFERROR(VLOOKUP($B38,'[9]11市町別戸数'!$A:$G,4,FALSE),0)</f>
        <v>0</v>
      </c>
      <c r="F38" s="24">
        <f>IFERROR(VLOOKUP($B38,'[9]11市町別戸数'!$A:$G,5,FALSE),0)</f>
        <v>0</v>
      </c>
      <c r="G38" s="24">
        <f>IFERROR(VLOOKUP($B38,'[9]11市町別戸数'!$A:$G,6,FALSE),0)</f>
        <v>0</v>
      </c>
      <c r="H38" s="24">
        <f>IFERROR(VLOOKUP($B38,'[9]11市町別マンション戸数'!A:C,3,FALSE),0)</f>
        <v>0</v>
      </c>
    </row>
    <row r="39" spans="1:8">
      <c r="A39" s="17"/>
      <c r="B39" s="2" t="s">
        <v>26</v>
      </c>
      <c r="C39" s="24">
        <f>IFERROR(VLOOKUP($B39,'[9]11市町別戸数'!$A:$G,7,FALSE),0)</f>
        <v>7</v>
      </c>
      <c r="D39" s="24">
        <f>IFERROR(VLOOKUP($B39,'[9]11市町別戸数'!$A:$G,3,FALSE),0)</f>
        <v>5</v>
      </c>
      <c r="E39" s="24">
        <f>IFERROR(VLOOKUP($B39,'[9]11市町別戸数'!$A:$G,4,FALSE),0)</f>
        <v>0</v>
      </c>
      <c r="F39" s="24">
        <f>IFERROR(VLOOKUP($B39,'[9]11市町別戸数'!$A:$G,5,FALSE),0)</f>
        <v>0</v>
      </c>
      <c r="G39" s="24">
        <f>IFERROR(VLOOKUP($B39,'[9]11市町別戸数'!$A:$G,6,FALSE),0)</f>
        <v>2</v>
      </c>
      <c r="H39" s="24">
        <f>IFERROR(VLOOKUP($B39,'[9]11市町別マンション戸数'!A:C,3,FALSE),0)</f>
        <v>0</v>
      </c>
    </row>
    <row r="40" spans="1:8">
      <c r="A40" s="17"/>
      <c r="B40" s="2" t="s">
        <v>54</v>
      </c>
      <c r="C40" s="24">
        <f>IFERROR(VLOOKUP($B40,'[9]11市町別戸数'!$A:$G,7,FALSE),0)</f>
        <v>11</v>
      </c>
      <c r="D40" s="24">
        <f>IFERROR(VLOOKUP($B40,'[9]11市町別戸数'!$A:$G,3,FALSE),0)</f>
        <v>5</v>
      </c>
      <c r="E40" s="24">
        <f>IFERROR(VLOOKUP($B40,'[9]11市町別戸数'!$A:$G,4,FALSE),0)</f>
        <v>0</v>
      </c>
      <c r="F40" s="24">
        <f>IFERROR(VLOOKUP($B40,'[9]11市町別戸数'!$A:$G,5,FALSE),0)</f>
        <v>0</v>
      </c>
      <c r="G40" s="24">
        <f>IFERROR(VLOOKUP($B40,'[9]11市町別戸数'!$A:$G,6,FALSE),0)</f>
        <v>6</v>
      </c>
      <c r="H40" s="24">
        <f>IFERROR(VLOOKUP($B40,'[9]11市町別マンション戸数'!A:C,3,FALSE),0)</f>
        <v>0</v>
      </c>
    </row>
    <row r="41" spans="1:8">
      <c r="A41" s="17"/>
      <c r="B41" s="2" t="s">
        <v>15</v>
      </c>
      <c r="C41" s="24">
        <f>IFERROR(VLOOKUP($B41,'[9]11市町別戸数'!$A:$G,7,FALSE),0)</f>
        <v>8</v>
      </c>
      <c r="D41" s="24">
        <f>IFERROR(VLOOKUP($B41,'[9]11市町別戸数'!$A:$G,3,FALSE),0)</f>
        <v>7</v>
      </c>
      <c r="E41" s="24">
        <f>IFERROR(VLOOKUP($B41,'[9]11市町別戸数'!$A:$G,4,FALSE),0)</f>
        <v>0</v>
      </c>
      <c r="F41" s="24">
        <f>IFERROR(VLOOKUP($B41,'[9]11市町別戸数'!$A:$G,5,FALSE),0)</f>
        <v>0</v>
      </c>
      <c r="G41" s="24">
        <f>IFERROR(VLOOKUP($B41,'[9]11市町別戸数'!$A:$G,6,FALSE),0)</f>
        <v>1</v>
      </c>
      <c r="H41" s="24">
        <f>IFERROR(VLOOKUP($B41,'[9]11市町別マンション戸数'!A:C,3,FALSE),0)</f>
        <v>0</v>
      </c>
    </row>
    <row r="42" spans="1:8">
      <c r="A42" s="17"/>
      <c r="B42" s="2" t="s">
        <v>3</v>
      </c>
      <c r="C42" s="24">
        <f>IFERROR(VLOOKUP($B42,'[9]11市町別戸数'!$A:$G,7,FALSE),0)</f>
        <v>18</v>
      </c>
      <c r="D42" s="24">
        <f>IFERROR(VLOOKUP($B42,'[9]11市町別戸数'!$A:$G,3,FALSE),0)</f>
        <v>6</v>
      </c>
      <c r="E42" s="24">
        <f>IFERROR(VLOOKUP($B42,'[9]11市町別戸数'!$A:$G,4,FALSE),0)</f>
        <v>12</v>
      </c>
      <c r="F42" s="24">
        <f>IFERROR(VLOOKUP($B42,'[9]11市町別戸数'!$A:$G,5,FALSE),0)</f>
        <v>0</v>
      </c>
      <c r="G42" s="24">
        <f>IFERROR(VLOOKUP($B42,'[9]11市町別戸数'!$A:$G,6,FALSE),0)</f>
        <v>0</v>
      </c>
      <c r="H42" s="24">
        <f>IFERROR(VLOOKUP($B42,'[9]11市町別マンション戸数'!A:C,3,FALSE),0)</f>
        <v>0</v>
      </c>
    </row>
    <row r="43" spans="1:8">
      <c r="A43" s="17"/>
      <c r="B43" s="2" t="s">
        <v>51</v>
      </c>
      <c r="C43" s="24">
        <f>IFERROR(VLOOKUP($B43,'[9]11市町別戸数'!$A:$G,7,FALSE),0)</f>
        <v>12</v>
      </c>
      <c r="D43" s="24">
        <f>IFERROR(VLOOKUP($B43,'[9]11市町別戸数'!$A:$G,3,FALSE),0)</f>
        <v>8</v>
      </c>
      <c r="E43" s="24">
        <f>IFERROR(VLOOKUP($B43,'[9]11市町別戸数'!$A:$G,4,FALSE),0)</f>
        <v>0</v>
      </c>
      <c r="F43" s="24">
        <f>IFERROR(VLOOKUP($B43,'[9]11市町別戸数'!$A:$G,5,FALSE),0)</f>
        <v>0</v>
      </c>
      <c r="G43" s="24">
        <f>IFERROR(VLOOKUP($B43,'[9]11市町別戸数'!$A:$G,6,FALSE),0)</f>
        <v>4</v>
      </c>
      <c r="H43" s="24">
        <f>IFERROR(VLOOKUP($B43,'[9]11市町別マンション戸数'!A:C,3,FALSE),0)</f>
        <v>0</v>
      </c>
    </row>
    <row r="44" spans="1:8">
      <c r="A44" s="17"/>
      <c r="B44" s="2" t="s">
        <v>1</v>
      </c>
      <c r="C44" s="24">
        <f>IFERROR(VLOOKUP($B44,'[9]11市町別戸数'!$A:$G,7,FALSE),0)</f>
        <v>0</v>
      </c>
      <c r="D44" s="24">
        <f>IFERROR(VLOOKUP($B44,'[9]11市町別戸数'!$A:$G,3,FALSE),0)</f>
        <v>0</v>
      </c>
      <c r="E44" s="24">
        <f>IFERROR(VLOOKUP($B44,'[9]11市町別戸数'!$A:$G,4,FALSE),0)</f>
        <v>0</v>
      </c>
      <c r="F44" s="24">
        <f>IFERROR(VLOOKUP($B44,'[9]11市町別戸数'!$A:$G,5,FALSE),0)</f>
        <v>0</v>
      </c>
      <c r="G44" s="24">
        <f>IFERROR(VLOOKUP($B44,'[9]11市町別戸数'!$A:$G,6,FALSE),0)</f>
        <v>0</v>
      </c>
      <c r="H44" s="24">
        <f>IFERROR(VLOOKUP($B44,'[9]11市町別マンション戸数'!A:C,3,FALSE),0)</f>
        <v>0</v>
      </c>
    </row>
    <row r="45" spans="1:8">
      <c r="A45" s="17"/>
      <c r="B45" s="4" t="s">
        <v>63</v>
      </c>
      <c r="C45" s="24">
        <f>IFERROR(VLOOKUP($B45,'[9]11市町別戸数'!$A:$G,7,FALSE),0)</f>
        <v>3</v>
      </c>
      <c r="D45" s="24">
        <f>IFERROR(VLOOKUP($B45,'[9]11市町別戸数'!$A:$G,3,FALSE),0)</f>
        <v>3</v>
      </c>
      <c r="E45" s="24">
        <f>IFERROR(VLOOKUP($B45,'[9]11市町別戸数'!$A:$G,4,FALSE),0)</f>
        <v>0</v>
      </c>
      <c r="F45" s="24">
        <f>IFERROR(VLOOKUP($B45,'[9]11市町別戸数'!$A:$G,5,FALSE),0)</f>
        <v>0</v>
      </c>
      <c r="G45" s="24">
        <f>IFERROR(VLOOKUP($B45,'[9]11市町別戸数'!$A:$G,6,FALSE),0)</f>
        <v>0</v>
      </c>
      <c r="H45" s="24">
        <f>IFERROR(VLOOKUP($B45,'[9]11市町別マンション戸数'!A:C,3,FALSE),0)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1525</v>
      </c>
      <c r="D46" s="24">
        <f t="shared" si="2"/>
        <v>679</v>
      </c>
      <c r="E46" s="24">
        <f t="shared" si="2"/>
        <v>590</v>
      </c>
      <c r="F46" s="24">
        <f t="shared" si="2"/>
        <v>5</v>
      </c>
      <c r="G46" s="24">
        <f t="shared" si="2"/>
        <v>251</v>
      </c>
      <c r="H46" s="24">
        <f t="shared" si="2"/>
        <v>52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O40" sqref="O40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[7]データ!A2&amp;"年"&amp;[7]データ!B2&amp;"月"</f>
        <v>2025年4月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24">
        <f>IFERROR(VLOOKUP($B5,'[7]11市町別戸数'!$A:$G,7,FALSE),0)</f>
        <v>213</v>
      </c>
      <c r="D5" s="24">
        <f>IFERROR(VLOOKUP($B5,'[7]11市町別戸数'!$A:$G,3,FALSE),0)</f>
        <v>42</v>
      </c>
      <c r="E5" s="24">
        <f>IFERROR(VLOOKUP($B5,'[7]11市町別戸数'!$A:$G,4,FALSE),0)</f>
        <v>88</v>
      </c>
      <c r="F5" s="24">
        <f>IFERROR(VLOOKUP($B5,'[7]11市町別戸数'!$A:$G,5,FALSE),0)</f>
        <v>0</v>
      </c>
      <c r="G5" s="24">
        <f>IFERROR(VLOOKUP($B5,'[7]11市町別戸数'!$A:$G,6,FALSE),0)</f>
        <v>83</v>
      </c>
      <c r="H5" s="24">
        <f>IFERROR(VLOOKUP($B5,'[7]11市町別マンション戸数'!A:C,3,FALSE),0)</f>
        <v>70</v>
      </c>
    </row>
    <row r="6" spans="1:8">
      <c r="A6" s="17"/>
      <c r="B6" s="2" t="s">
        <v>12</v>
      </c>
      <c r="C6" s="24">
        <f>IFERROR(VLOOKUP($B6,'[7]11市町別戸数'!$A:$G,7,FALSE),0)</f>
        <v>53</v>
      </c>
      <c r="D6" s="24">
        <f>IFERROR(VLOOKUP($B6,'[7]11市町別戸数'!$A:$G,3,FALSE),0)</f>
        <v>42</v>
      </c>
      <c r="E6" s="24">
        <f>IFERROR(VLOOKUP($B6,'[7]11市町別戸数'!$A:$G,4,FALSE),0)</f>
        <v>0</v>
      </c>
      <c r="F6" s="24">
        <f>IFERROR(VLOOKUP($B6,'[7]11市町別戸数'!$A:$G,5,FALSE),0)</f>
        <v>0</v>
      </c>
      <c r="G6" s="24">
        <f>IFERROR(VLOOKUP($B6,'[7]11市町別戸数'!$A:$G,6,FALSE),0)</f>
        <v>11</v>
      </c>
      <c r="H6" s="24">
        <f>IFERROR(VLOOKUP($B6,'[7]11市町別マンション戸数'!A:C,3,FALSE),0)</f>
        <v>0</v>
      </c>
    </row>
    <row r="7" spans="1:8">
      <c r="A7" s="17"/>
      <c r="B7" s="2" t="s">
        <v>11</v>
      </c>
      <c r="C7" s="24">
        <f>IFERROR(VLOOKUP($B7,'[7]11市町別戸数'!$A:$G,7,FALSE),0)</f>
        <v>56</v>
      </c>
      <c r="D7" s="24">
        <f>IFERROR(VLOOKUP($B7,'[7]11市町別戸数'!$A:$G,3,FALSE),0)</f>
        <v>33</v>
      </c>
      <c r="E7" s="24">
        <f>IFERROR(VLOOKUP($B7,'[7]11市町別戸数'!$A:$G,4,FALSE),0)</f>
        <v>9</v>
      </c>
      <c r="F7" s="24">
        <f>IFERROR(VLOOKUP($B7,'[7]11市町別戸数'!$A:$G,5,FALSE),0)</f>
        <v>0</v>
      </c>
      <c r="G7" s="24">
        <f>IFERROR(VLOOKUP($B7,'[7]11市町別戸数'!$A:$G,6,FALSE),0)</f>
        <v>14</v>
      </c>
      <c r="H7" s="24">
        <f>IFERROR(VLOOKUP($B7,'[7]11市町別マンション戸数'!A:C,3,FALSE),0)</f>
        <v>0</v>
      </c>
    </row>
    <row r="8" spans="1:8">
      <c r="A8" s="17"/>
      <c r="B8" s="2" t="s">
        <v>38</v>
      </c>
      <c r="C8" s="24">
        <f t="shared" ref="C8:H8" si="0">SUM(C5:C7)</f>
        <v>322</v>
      </c>
      <c r="D8" s="24">
        <f t="shared" si="0"/>
        <v>117</v>
      </c>
      <c r="E8" s="24">
        <f t="shared" si="0"/>
        <v>97</v>
      </c>
      <c r="F8" s="24">
        <f t="shared" si="0"/>
        <v>0</v>
      </c>
      <c r="G8" s="24">
        <f t="shared" si="0"/>
        <v>108</v>
      </c>
      <c r="H8" s="24">
        <f t="shared" si="0"/>
        <v>70</v>
      </c>
    </row>
    <row r="9" spans="1:8">
      <c r="A9" s="17"/>
      <c r="B9" s="2" t="s">
        <v>36</v>
      </c>
      <c r="C9" s="24">
        <f>IFERROR(VLOOKUP($B9,'[7]11市町別戸数'!$A:$G,7,FALSE),0)</f>
        <v>218</v>
      </c>
      <c r="D9" s="24">
        <f>IFERROR(VLOOKUP($B9,'[7]11市町別戸数'!$A:$G,3,FALSE),0)</f>
        <v>69</v>
      </c>
      <c r="E9" s="24">
        <f>IFERROR(VLOOKUP($B9,'[7]11市町別戸数'!$A:$G,4,FALSE),0)</f>
        <v>83</v>
      </c>
      <c r="F9" s="24">
        <f>IFERROR(VLOOKUP($B9,'[7]11市町別戸数'!$A:$G,5,FALSE),0)</f>
        <v>31</v>
      </c>
      <c r="G9" s="24">
        <f>IFERROR(VLOOKUP($B9,'[7]11市町別戸数'!$A:$G,6,FALSE),0)</f>
        <v>35</v>
      </c>
      <c r="H9" s="24">
        <f>IFERROR(VLOOKUP($B9,'[7]11市町別マンション戸数'!A:C,3,FALSE),0)</f>
        <v>9</v>
      </c>
    </row>
    <row r="10" spans="1:8">
      <c r="A10" s="17"/>
      <c r="B10" s="2" t="s">
        <v>29</v>
      </c>
      <c r="C10" s="24">
        <f>IFERROR(VLOOKUP($B10,'[7]11市町別戸数'!$A:$G,7,FALSE),0)</f>
        <v>44</v>
      </c>
      <c r="D10" s="24">
        <f>IFERROR(VLOOKUP($B10,'[7]11市町別戸数'!$A:$G,3,FALSE),0)</f>
        <v>30</v>
      </c>
      <c r="E10" s="24">
        <f>IFERROR(VLOOKUP($B10,'[7]11市町別戸数'!$A:$G,4,FALSE),0)</f>
        <v>8</v>
      </c>
      <c r="F10" s="24">
        <f>IFERROR(VLOOKUP($B10,'[7]11市町別戸数'!$A:$G,5,FALSE),0)</f>
        <v>0</v>
      </c>
      <c r="G10" s="24">
        <f>IFERROR(VLOOKUP($B10,'[7]11市町別戸数'!$A:$G,6,FALSE),0)</f>
        <v>6</v>
      </c>
      <c r="H10" s="24">
        <f>IFERROR(VLOOKUP($B10,'[7]11市町別マンション戸数'!A:C,3,FALSE),0)</f>
        <v>0</v>
      </c>
    </row>
    <row r="11" spans="1:8">
      <c r="A11" s="17"/>
      <c r="B11" s="2" t="s">
        <v>68</v>
      </c>
      <c r="C11" s="24">
        <f>IFERROR(VLOOKUP($B11,'[7]11市町別戸数'!$A:$G,7,FALSE),0)</f>
        <v>5</v>
      </c>
      <c r="D11" s="24">
        <f>IFERROR(VLOOKUP($B11,'[7]11市町別戸数'!$A:$G,3,FALSE),0)</f>
        <v>5</v>
      </c>
      <c r="E11" s="24">
        <f>IFERROR(VLOOKUP($B11,'[7]11市町別戸数'!$A:$G,4,FALSE),0)</f>
        <v>0</v>
      </c>
      <c r="F11" s="24">
        <f>IFERROR(VLOOKUP($B11,'[7]11市町別戸数'!$A:$G,5,FALSE),0)</f>
        <v>0</v>
      </c>
      <c r="G11" s="24">
        <f>IFERROR(VLOOKUP($B11,'[7]11市町別戸数'!$A:$G,6,FALSE),0)</f>
        <v>0</v>
      </c>
      <c r="H11" s="24">
        <f>IFERROR(VLOOKUP($B11,'[7]11市町別マンション戸数'!A:C,3,FALSE),0)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267</v>
      </c>
      <c r="D12" s="24">
        <f t="shared" si="1"/>
        <v>104</v>
      </c>
      <c r="E12" s="24">
        <f t="shared" si="1"/>
        <v>91</v>
      </c>
      <c r="F12" s="24">
        <f t="shared" si="1"/>
        <v>31</v>
      </c>
      <c r="G12" s="24">
        <f t="shared" si="1"/>
        <v>41</v>
      </c>
      <c r="H12" s="24">
        <f t="shared" si="1"/>
        <v>9</v>
      </c>
    </row>
    <row r="13" spans="1:8">
      <c r="A13" s="17"/>
      <c r="B13" s="2" t="s">
        <v>9</v>
      </c>
      <c r="C13" s="24">
        <f>IFERROR(VLOOKUP($B13,'[7]11市町別戸数'!$A:$G,7,FALSE),0)</f>
        <v>40</v>
      </c>
      <c r="D13" s="24">
        <f>IFERROR(VLOOKUP($B13,'[7]11市町別戸数'!$A:$G,3,FALSE),0)</f>
        <v>24</v>
      </c>
      <c r="E13" s="24">
        <f>IFERROR(VLOOKUP($B13,'[7]11市町別戸数'!$A:$G,4,FALSE),0)</f>
        <v>4</v>
      </c>
      <c r="F13" s="24">
        <f>IFERROR(VLOOKUP($B13,'[7]11市町別戸数'!$A:$G,5,FALSE),0)</f>
        <v>0</v>
      </c>
      <c r="G13" s="24">
        <f>IFERROR(VLOOKUP($B13,'[7]11市町別戸数'!$A:$G,6,FALSE),0)</f>
        <v>12</v>
      </c>
      <c r="H13" s="24">
        <f>IFERROR(VLOOKUP($B13,'[7]11市町別マンション戸数'!A:C,3,FALSE),0)</f>
        <v>0</v>
      </c>
    </row>
    <row r="14" spans="1:8">
      <c r="A14" s="17"/>
      <c r="B14" s="2" t="s">
        <v>23</v>
      </c>
      <c r="C14" s="24">
        <f>IFERROR(VLOOKUP($B14,'[7]11市町別戸数'!$A:$G,7,FALSE),0)</f>
        <v>12</v>
      </c>
      <c r="D14" s="24">
        <f>IFERROR(VLOOKUP($B14,'[7]11市町別戸数'!$A:$G,3,FALSE),0)</f>
        <v>9</v>
      </c>
      <c r="E14" s="24">
        <f>IFERROR(VLOOKUP($B14,'[7]11市町別戸数'!$A:$G,4,FALSE),0)</f>
        <v>0</v>
      </c>
      <c r="F14" s="24">
        <f>IFERROR(VLOOKUP($B14,'[7]11市町別戸数'!$A:$G,5,FALSE),0)</f>
        <v>1</v>
      </c>
      <c r="G14" s="24">
        <f>IFERROR(VLOOKUP($B14,'[7]11市町別戸数'!$A:$G,6,FALSE),0)</f>
        <v>2</v>
      </c>
      <c r="H14" s="24">
        <f>IFERROR(VLOOKUP($B14,'[7]11市町別マンション戸数'!A:C,3,FALSE),0)</f>
        <v>0</v>
      </c>
    </row>
    <row r="15" spans="1:8">
      <c r="A15" s="17"/>
      <c r="B15" s="2" t="s">
        <v>48</v>
      </c>
      <c r="C15" s="24">
        <f>IFERROR(VLOOKUP($B15,'[7]11市町別戸数'!$A:$G,7,FALSE),0)</f>
        <v>21</v>
      </c>
      <c r="D15" s="24">
        <f>IFERROR(VLOOKUP($B15,'[7]11市町別戸数'!$A:$G,3,FALSE),0)</f>
        <v>14</v>
      </c>
      <c r="E15" s="24">
        <f>IFERROR(VLOOKUP($B15,'[7]11市町別戸数'!$A:$G,4,FALSE),0)</f>
        <v>3</v>
      </c>
      <c r="F15" s="24">
        <f>IFERROR(VLOOKUP($B15,'[7]11市町別戸数'!$A:$G,5,FALSE),0)</f>
        <v>0</v>
      </c>
      <c r="G15" s="24">
        <f>IFERROR(VLOOKUP($B15,'[7]11市町別戸数'!$A:$G,6,FALSE),0)</f>
        <v>4</v>
      </c>
      <c r="H15" s="24">
        <f>IFERROR(VLOOKUP($B15,'[7]11市町別マンション戸数'!A:C,3,FALSE),0)</f>
        <v>0</v>
      </c>
    </row>
    <row r="16" spans="1:8">
      <c r="A16" s="17"/>
      <c r="B16" s="2" t="s">
        <v>52</v>
      </c>
      <c r="C16" s="24">
        <f>IFERROR(VLOOKUP($B16,'[7]11市町別戸数'!$A:$G,7,FALSE),0)</f>
        <v>36</v>
      </c>
      <c r="D16" s="24">
        <f>IFERROR(VLOOKUP($B16,'[7]11市町別戸数'!$A:$G,3,FALSE),0)</f>
        <v>22</v>
      </c>
      <c r="E16" s="24">
        <f>IFERROR(VLOOKUP($B16,'[7]11市町別戸数'!$A:$G,4,FALSE),0)</f>
        <v>4</v>
      </c>
      <c r="F16" s="24">
        <f>IFERROR(VLOOKUP($B16,'[7]11市町別戸数'!$A:$G,5,FALSE),0)</f>
        <v>0</v>
      </c>
      <c r="G16" s="24">
        <f>IFERROR(VLOOKUP($B16,'[7]11市町別戸数'!$A:$G,6,FALSE),0)</f>
        <v>10</v>
      </c>
      <c r="H16" s="24">
        <f>IFERROR(VLOOKUP($B16,'[7]11市町別マンション戸数'!A:C,3,FALSE),0)</f>
        <v>0</v>
      </c>
    </row>
    <row r="17" spans="1:8">
      <c r="A17" s="17"/>
      <c r="B17" s="2" t="s">
        <v>56</v>
      </c>
      <c r="C17" s="24">
        <f>IFERROR(VLOOKUP($B17,'[7]11市町別戸数'!$A:$G,7,FALSE),0)</f>
        <v>26</v>
      </c>
      <c r="D17" s="24">
        <f>IFERROR(VLOOKUP($B17,'[7]11市町別戸数'!$A:$G,3,FALSE),0)</f>
        <v>14</v>
      </c>
      <c r="E17" s="24">
        <f>IFERROR(VLOOKUP($B17,'[7]11市町別戸数'!$A:$G,4,FALSE),0)</f>
        <v>10</v>
      </c>
      <c r="F17" s="24">
        <f>IFERROR(VLOOKUP($B17,'[7]11市町別戸数'!$A:$G,5,FALSE),0)</f>
        <v>1</v>
      </c>
      <c r="G17" s="24">
        <f>IFERROR(VLOOKUP($B17,'[7]11市町別戸数'!$A:$G,6,FALSE),0)</f>
        <v>1</v>
      </c>
      <c r="H17" s="24">
        <f>IFERROR(VLOOKUP($B17,'[7]11市町別マンション戸数'!A:C,3,FALSE),0)</f>
        <v>0</v>
      </c>
    </row>
    <row r="18" spans="1:8">
      <c r="A18" s="17"/>
      <c r="B18" s="2" t="s">
        <v>58</v>
      </c>
      <c r="C18" s="24">
        <f>IFERROR(VLOOKUP($B18,'[7]11市町別戸数'!$A:$G,7,FALSE),0)</f>
        <v>23</v>
      </c>
      <c r="D18" s="24">
        <f>IFERROR(VLOOKUP($B18,'[7]11市町別戸数'!$A:$G,3,FALSE),0)</f>
        <v>18</v>
      </c>
      <c r="E18" s="24">
        <f>IFERROR(VLOOKUP($B18,'[7]11市町別戸数'!$A:$G,4,FALSE),0)</f>
        <v>0</v>
      </c>
      <c r="F18" s="24">
        <f>IFERROR(VLOOKUP($B18,'[7]11市町別戸数'!$A:$G,5,FALSE),0)</f>
        <v>0</v>
      </c>
      <c r="G18" s="24">
        <f>IFERROR(VLOOKUP($B18,'[7]11市町別戸数'!$A:$G,6,FALSE),0)</f>
        <v>5</v>
      </c>
      <c r="H18" s="24">
        <f>IFERROR(VLOOKUP($B18,'[7]11市町別マンション戸数'!A:C,3,FALSE),0)</f>
        <v>0</v>
      </c>
    </row>
    <row r="19" spans="1:8">
      <c r="A19" s="17"/>
      <c r="B19" s="2" t="s">
        <v>13</v>
      </c>
      <c r="C19" s="24">
        <f>IFERROR(VLOOKUP($B19,'[7]11市町別戸数'!$A:$G,7,FALSE),0)</f>
        <v>73</v>
      </c>
      <c r="D19" s="24">
        <f>IFERROR(VLOOKUP($B19,'[7]11市町別戸数'!$A:$G,3,FALSE),0)</f>
        <v>47</v>
      </c>
      <c r="E19" s="24">
        <f>IFERROR(VLOOKUP($B19,'[7]11市町別戸数'!$A:$G,4,FALSE),0)</f>
        <v>14</v>
      </c>
      <c r="F19" s="24">
        <f>IFERROR(VLOOKUP($B19,'[7]11市町別戸数'!$A:$G,5,FALSE),0)</f>
        <v>0</v>
      </c>
      <c r="G19" s="24">
        <f>IFERROR(VLOOKUP($B19,'[7]11市町別戸数'!$A:$G,6,FALSE),0)</f>
        <v>12</v>
      </c>
      <c r="H19" s="24">
        <f>IFERROR(VLOOKUP($B19,'[7]11市町別マンション戸数'!A:C,3,FALSE),0)</f>
        <v>0</v>
      </c>
    </row>
    <row r="20" spans="1:8">
      <c r="A20" s="17"/>
      <c r="B20" s="2" t="s">
        <v>47</v>
      </c>
      <c r="C20" s="24">
        <f>IFERROR(VLOOKUP($B20,'[7]11市町別戸数'!$A:$G,7,FALSE),0)</f>
        <v>72</v>
      </c>
      <c r="D20" s="24">
        <f>IFERROR(VLOOKUP($B20,'[7]11市町別戸数'!$A:$G,3,FALSE),0)</f>
        <v>35</v>
      </c>
      <c r="E20" s="24">
        <f>IFERROR(VLOOKUP($B20,'[7]11市町別戸数'!$A:$G,4,FALSE),0)</f>
        <v>19</v>
      </c>
      <c r="F20" s="24">
        <f>IFERROR(VLOOKUP($B20,'[7]11市町別戸数'!$A:$G,5,FALSE),0)</f>
        <v>6</v>
      </c>
      <c r="G20" s="24">
        <f>IFERROR(VLOOKUP($B20,'[7]11市町別戸数'!$A:$G,6,FALSE),0)</f>
        <v>12</v>
      </c>
      <c r="H20" s="24">
        <f>IFERROR(VLOOKUP($B20,'[7]11市町別マンション戸数'!A:C,3,FALSE),0)</f>
        <v>0</v>
      </c>
    </row>
    <row r="21" spans="1:8">
      <c r="A21" s="17"/>
      <c r="B21" s="2" t="s">
        <v>28</v>
      </c>
      <c r="C21" s="24">
        <f>IFERROR(VLOOKUP($B21,'[7]11市町別戸数'!$A:$G,7,FALSE),0)</f>
        <v>66</v>
      </c>
      <c r="D21" s="24">
        <f>IFERROR(VLOOKUP($B21,'[7]11市町別戸数'!$A:$G,3,FALSE),0)</f>
        <v>39</v>
      </c>
      <c r="E21" s="24">
        <f>IFERROR(VLOOKUP($B21,'[7]11市町別戸数'!$A:$G,4,FALSE),0)</f>
        <v>17</v>
      </c>
      <c r="F21" s="24">
        <f>IFERROR(VLOOKUP($B21,'[7]11市町別戸数'!$A:$G,5,FALSE),0)</f>
        <v>0</v>
      </c>
      <c r="G21" s="24">
        <f>IFERROR(VLOOKUP($B21,'[7]11市町別戸数'!$A:$G,6,FALSE),0)</f>
        <v>10</v>
      </c>
      <c r="H21" s="24">
        <f>IFERROR(VLOOKUP($B21,'[7]11市町別マンション戸数'!A:C,3,FALSE),0)</f>
        <v>0</v>
      </c>
    </row>
    <row r="22" spans="1:8">
      <c r="A22" s="17"/>
      <c r="B22" s="2" t="s">
        <v>2</v>
      </c>
      <c r="C22" s="24">
        <f>IFERROR(VLOOKUP($B22,'[7]11市町別戸数'!$A:$G,7,FALSE),0)</f>
        <v>41</v>
      </c>
      <c r="D22" s="24">
        <f>IFERROR(VLOOKUP($B22,'[7]11市町別戸数'!$A:$G,3,FALSE),0)</f>
        <v>22</v>
      </c>
      <c r="E22" s="24">
        <f>IFERROR(VLOOKUP($B22,'[7]11市町別戸数'!$A:$G,4,FALSE),0)</f>
        <v>15</v>
      </c>
      <c r="F22" s="24">
        <f>IFERROR(VLOOKUP($B22,'[7]11市町別戸数'!$A:$G,5,FALSE),0)</f>
        <v>1</v>
      </c>
      <c r="G22" s="24">
        <f>IFERROR(VLOOKUP($B22,'[7]11市町別戸数'!$A:$G,6,FALSE),0)</f>
        <v>3</v>
      </c>
      <c r="H22" s="24">
        <f>IFERROR(VLOOKUP($B22,'[7]11市町別マンション戸数'!A:C,3,FALSE),0)</f>
        <v>0</v>
      </c>
    </row>
    <row r="23" spans="1:8">
      <c r="A23" s="17"/>
      <c r="B23" s="2" t="s">
        <v>49</v>
      </c>
      <c r="C23" s="24">
        <f>IFERROR(VLOOKUP($B23,'[7]11市町別戸数'!$A:$G,7,FALSE),0)</f>
        <v>40</v>
      </c>
      <c r="D23" s="24">
        <f>IFERROR(VLOOKUP($B23,'[7]11市町別戸数'!$A:$G,3,FALSE),0)</f>
        <v>32</v>
      </c>
      <c r="E23" s="24">
        <f>IFERROR(VLOOKUP($B23,'[7]11市町別戸数'!$A:$G,4,FALSE),0)</f>
        <v>0</v>
      </c>
      <c r="F23" s="24">
        <f>IFERROR(VLOOKUP($B23,'[7]11市町別戸数'!$A:$G,5,FALSE),0)</f>
        <v>1</v>
      </c>
      <c r="G23" s="24">
        <f>IFERROR(VLOOKUP($B23,'[7]11市町別戸数'!$A:$G,6,FALSE),0)</f>
        <v>7</v>
      </c>
      <c r="H23" s="24">
        <f>IFERROR(VLOOKUP($B23,'[7]11市町別マンション戸数'!A:C,3,FALSE),0)</f>
        <v>0</v>
      </c>
    </row>
    <row r="24" spans="1:8">
      <c r="A24" s="17"/>
      <c r="B24" s="2" t="s">
        <v>59</v>
      </c>
      <c r="C24" s="24">
        <f>IFERROR(VLOOKUP($B24,'[7]11市町別戸数'!$A:$G,7,FALSE),0)</f>
        <v>41</v>
      </c>
      <c r="D24" s="24">
        <f>IFERROR(VLOOKUP($B24,'[7]11市町別戸数'!$A:$G,3,FALSE),0)</f>
        <v>24</v>
      </c>
      <c r="E24" s="24">
        <f>IFERROR(VLOOKUP($B24,'[7]11市町別戸数'!$A:$G,4,FALSE),0)</f>
        <v>6</v>
      </c>
      <c r="F24" s="24">
        <f>IFERROR(VLOOKUP($B24,'[7]11市町別戸数'!$A:$G,5,FALSE),0)</f>
        <v>1</v>
      </c>
      <c r="G24" s="24">
        <f>IFERROR(VLOOKUP($B24,'[7]11市町別戸数'!$A:$G,6,FALSE),0)</f>
        <v>10</v>
      </c>
      <c r="H24" s="24">
        <f>IFERROR(VLOOKUP($B24,'[7]11市町別マンション戸数'!A:C,3,FALSE),0)</f>
        <v>0</v>
      </c>
    </row>
    <row r="25" spans="1:8">
      <c r="A25" s="17"/>
      <c r="B25" s="2" t="s">
        <v>24</v>
      </c>
      <c r="C25" s="24">
        <f>IFERROR(VLOOKUP($B25,'[7]11市町別戸数'!$A:$G,7,FALSE),0)</f>
        <v>28</v>
      </c>
      <c r="D25" s="24">
        <f>IFERROR(VLOOKUP($B25,'[7]11市町別戸数'!$A:$G,3,FALSE),0)</f>
        <v>12</v>
      </c>
      <c r="E25" s="24">
        <f>IFERROR(VLOOKUP($B25,'[7]11市町別戸数'!$A:$G,4,FALSE),0)</f>
        <v>6</v>
      </c>
      <c r="F25" s="24">
        <f>IFERROR(VLOOKUP($B25,'[7]11市町別戸数'!$A:$G,5,FALSE),0)</f>
        <v>0</v>
      </c>
      <c r="G25" s="24">
        <f>IFERROR(VLOOKUP($B25,'[7]11市町別戸数'!$A:$G,6,FALSE),0)</f>
        <v>10</v>
      </c>
      <c r="H25" s="24">
        <f>IFERROR(VLOOKUP($B25,'[7]11市町別マンション戸数'!A:C,3,FALSE),0)</f>
        <v>9</v>
      </c>
    </row>
    <row r="26" spans="1:8">
      <c r="A26" s="17"/>
      <c r="B26" s="2" t="s">
        <v>53</v>
      </c>
      <c r="C26" s="24">
        <f>IFERROR(VLOOKUP($B26,'[7]11市町別戸数'!$A:$G,7,FALSE),0)</f>
        <v>7</v>
      </c>
      <c r="D26" s="24">
        <f>IFERROR(VLOOKUP($B26,'[7]11市町別戸数'!$A:$G,3,FALSE),0)</f>
        <v>6</v>
      </c>
      <c r="E26" s="24">
        <f>IFERROR(VLOOKUP($B26,'[7]11市町別戸数'!$A:$G,4,FALSE),0)</f>
        <v>0</v>
      </c>
      <c r="F26" s="24">
        <f>IFERROR(VLOOKUP($B26,'[7]11市町別戸数'!$A:$G,5,FALSE),0)</f>
        <v>1</v>
      </c>
      <c r="G26" s="24">
        <f>IFERROR(VLOOKUP($B26,'[7]11市町別戸数'!$A:$G,6,FALSE),0)</f>
        <v>0</v>
      </c>
      <c r="H26" s="24">
        <f>IFERROR(VLOOKUP($B26,'[7]11市町別マンション戸数'!A:C,3,FALSE),0)</f>
        <v>0</v>
      </c>
    </row>
    <row r="27" spans="1:8">
      <c r="A27" s="17"/>
      <c r="B27" s="2" t="s">
        <v>40</v>
      </c>
      <c r="C27" s="24">
        <f>IFERROR(VLOOKUP($B27,'[7]11市町別戸数'!$A:$G,7,FALSE),0)</f>
        <v>24</v>
      </c>
      <c r="D27" s="24">
        <f>IFERROR(VLOOKUP($B27,'[7]11市町別戸数'!$A:$G,3,FALSE),0)</f>
        <v>10</v>
      </c>
      <c r="E27" s="24">
        <f>IFERROR(VLOOKUP($B27,'[7]11市町別戸数'!$A:$G,4,FALSE),0)</f>
        <v>7</v>
      </c>
      <c r="F27" s="24">
        <f>IFERROR(VLOOKUP($B27,'[7]11市町別戸数'!$A:$G,5,FALSE),0)</f>
        <v>0</v>
      </c>
      <c r="G27" s="24">
        <f>IFERROR(VLOOKUP($B27,'[7]11市町別戸数'!$A:$G,6,FALSE),0)</f>
        <v>7</v>
      </c>
      <c r="H27" s="24">
        <f>IFERROR(VLOOKUP($B27,'[7]11市町別マンション戸数'!A:C,3,FALSE),0)</f>
        <v>0</v>
      </c>
    </row>
    <row r="28" spans="1:8">
      <c r="A28" s="17"/>
      <c r="B28" s="2" t="s">
        <v>0</v>
      </c>
      <c r="C28" s="24">
        <f>IFERROR(VLOOKUP($B28,'[7]11市町別戸数'!$A:$G,7,FALSE),0)</f>
        <v>30</v>
      </c>
      <c r="D28" s="24">
        <f>IFERROR(VLOOKUP($B28,'[7]11市町別戸数'!$A:$G,3,FALSE),0)</f>
        <v>13</v>
      </c>
      <c r="E28" s="24">
        <f>IFERROR(VLOOKUP($B28,'[7]11市町別戸数'!$A:$G,4,FALSE),0)</f>
        <v>7</v>
      </c>
      <c r="F28" s="24">
        <f>IFERROR(VLOOKUP($B28,'[7]11市町別戸数'!$A:$G,5,FALSE),0)</f>
        <v>0</v>
      </c>
      <c r="G28" s="24">
        <f>IFERROR(VLOOKUP($B28,'[7]11市町別戸数'!$A:$G,6,FALSE),0)</f>
        <v>10</v>
      </c>
      <c r="H28" s="24">
        <f>IFERROR(VLOOKUP($B28,'[7]11市町別マンション戸数'!A:C,3,FALSE),0)</f>
        <v>0</v>
      </c>
    </row>
    <row r="29" spans="1:8">
      <c r="A29" s="17"/>
      <c r="B29" s="2" t="s">
        <v>55</v>
      </c>
      <c r="C29" s="24">
        <f>IFERROR(VLOOKUP($B29,'[7]11市町別戸数'!$A:$G,7,FALSE),0)</f>
        <v>3</v>
      </c>
      <c r="D29" s="24">
        <f>IFERROR(VLOOKUP($B29,'[7]11市町別戸数'!$A:$G,3,FALSE),0)</f>
        <v>2</v>
      </c>
      <c r="E29" s="24">
        <f>IFERROR(VLOOKUP($B29,'[7]11市町別戸数'!$A:$G,4,FALSE),0)</f>
        <v>0</v>
      </c>
      <c r="F29" s="24">
        <f>IFERROR(VLOOKUP($B29,'[7]11市町別戸数'!$A:$G,5,FALSE),0)</f>
        <v>0</v>
      </c>
      <c r="G29" s="24">
        <f>IFERROR(VLOOKUP($B29,'[7]11市町別戸数'!$A:$G,6,FALSE),0)</f>
        <v>1</v>
      </c>
      <c r="H29" s="24">
        <f>IFERROR(VLOOKUP($B29,'[7]11市町別マンション戸数'!A:C,3,FALSE),0)</f>
        <v>0</v>
      </c>
    </row>
    <row r="30" spans="1:8">
      <c r="A30" s="17"/>
      <c r="B30" s="2" t="s">
        <v>32</v>
      </c>
      <c r="C30" s="24">
        <f>IFERROR(VLOOKUP($B30,'[7]11市町別戸数'!$A:$G,7,FALSE),0)</f>
        <v>2</v>
      </c>
      <c r="D30" s="24">
        <f>IFERROR(VLOOKUP($B30,'[7]11市町別戸数'!$A:$G,3,FALSE),0)</f>
        <v>2</v>
      </c>
      <c r="E30" s="24">
        <f>IFERROR(VLOOKUP($B30,'[7]11市町別戸数'!$A:$G,4,FALSE),0)</f>
        <v>0</v>
      </c>
      <c r="F30" s="24">
        <f>IFERROR(VLOOKUP($B30,'[7]11市町別戸数'!$A:$G,5,FALSE),0)</f>
        <v>0</v>
      </c>
      <c r="G30" s="24">
        <f>IFERROR(VLOOKUP($B30,'[7]11市町別戸数'!$A:$G,6,FALSE),0)</f>
        <v>0</v>
      </c>
      <c r="H30" s="24">
        <f>IFERROR(VLOOKUP($B30,'[7]11市町別マンション戸数'!A:C,3,FALSE),0)</f>
        <v>0</v>
      </c>
    </row>
    <row r="31" spans="1:8">
      <c r="A31" s="17"/>
      <c r="B31" s="2" t="s">
        <v>25</v>
      </c>
      <c r="C31" s="24">
        <f>IFERROR(VLOOKUP($B31,'[7]11市町別戸数'!$A:$G,7,FALSE),0)</f>
        <v>90</v>
      </c>
      <c r="D31" s="24">
        <f>IFERROR(VLOOKUP($B31,'[7]11市町別戸数'!$A:$G,3,FALSE),0)</f>
        <v>10</v>
      </c>
      <c r="E31" s="24">
        <f>IFERROR(VLOOKUP($B31,'[7]11市町別戸数'!$A:$G,4,FALSE),0)</f>
        <v>25</v>
      </c>
      <c r="F31" s="24">
        <f>IFERROR(VLOOKUP($B31,'[7]11市町別戸数'!$A:$G,5,FALSE),0)</f>
        <v>0</v>
      </c>
      <c r="G31" s="24">
        <f>IFERROR(VLOOKUP($B31,'[7]11市町別戸数'!$A:$G,6,FALSE),0)</f>
        <v>55</v>
      </c>
      <c r="H31" s="24">
        <f>IFERROR(VLOOKUP($B31,'[7]11市町別マンション戸数'!A:C,3,FALSE),0)</f>
        <v>55</v>
      </c>
    </row>
    <row r="32" spans="1:8">
      <c r="A32" s="17"/>
      <c r="B32" s="2" t="s">
        <v>18</v>
      </c>
      <c r="C32" s="24">
        <f>IFERROR(VLOOKUP($B32,'[7]11市町別戸数'!$A:$G,7,FALSE),0)</f>
        <v>22</v>
      </c>
      <c r="D32" s="24">
        <f>IFERROR(VLOOKUP($B32,'[7]11市町別戸数'!$A:$G,3,FALSE),0)</f>
        <v>6</v>
      </c>
      <c r="E32" s="24">
        <f>IFERROR(VLOOKUP($B32,'[7]11市町別戸数'!$A:$G,4,FALSE),0)</f>
        <v>14</v>
      </c>
      <c r="F32" s="24">
        <f>IFERROR(VLOOKUP($B32,'[7]11市町別戸数'!$A:$G,5,FALSE),0)</f>
        <v>0</v>
      </c>
      <c r="G32" s="24">
        <f>IFERROR(VLOOKUP($B32,'[7]11市町別戸数'!$A:$G,6,FALSE),0)</f>
        <v>2</v>
      </c>
      <c r="H32" s="24">
        <f>IFERROR(VLOOKUP($B32,'[7]11市町別マンション戸数'!A:C,3,FALSE),0)</f>
        <v>0</v>
      </c>
    </row>
    <row r="33" spans="1:8">
      <c r="A33" s="17"/>
      <c r="B33" s="2" t="s">
        <v>27</v>
      </c>
      <c r="C33" s="24">
        <f>IFERROR(VLOOKUP($B33,'[7]11市町別戸数'!$A:$G,7,FALSE),0)</f>
        <v>11</v>
      </c>
      <c r="D33" s="24">
        <f>IFERROR(VLOOKUP($B33,'[7]11市町別戸数'!$A:$G,3,FALSE),0)</f>
        <v>11</v>
      </c>
      <c r="E33" s="24">
        <f>IFERROR(VLOOKUP($B33,'[7]11市町別戸数'!$A:$G,4,FALSE),0)</f>
        <v>0</v>
      </c>
      <c r="F33" s="24">
        <f>IFERROR(VLOOKUP($B33,'[7]11市町別戸数'!$A:$G,5,FALSE),0)</f>
        <v>0</v>
      </c>
      <c r="G33" s="24">
        <f>IFERROR(VLOOKUP($B33,'[7]11市町別戸数'!$A:$G,6,FALSE),0)</f>
        <v>0</v>
      </c>
      <c r="H33" s="24">
        <f>IFERROR(VLOOKUP($B33,'[7]11市町別マンション戸数'!A:C,3,FALSE),0)</f>
        <v>0</v>
      </c>
    </row>
    <row r="34" spans="1:8">
      <c r="A34" s="17"/>
      <c r="B34" s="2" t="s">
        <v>16</v>
      </c>
      <c r="C34" s="24">
        <f>IFERROR(VLOOKUP($B34,'[7]11市町別戸数'!$A:$G,7,FALSE),0)</f>
        <v>0</v>
      </c>
      <c r="D34" s="24">
        <f>IFERROR(VLOOKUP($B34,'[7]11市町別戸数'!$A:$G,3,FALSE),0)</f>
        <v>0</v>
      </c>
      <c r="E34" s="24">
        <f>IFERROR(VLOOKUP($B34,'[7]11市町別戸数'!$A:$G,4,FALSE),0)</f>
        <v>0</v>
      </c>
      <c r="F34" s="24">
        <f>IFERROR(VLOOKUP($B34,'[7]11市町別戸数'!$A:$G,5,FALSE),0)</f>
        <v>0</v>
      </c>
      <c r="G34" s="24">
        <f>IFERROR(VLOOKUP($B34,'[7]11市町別戸数'!$A:$G,6,FALSE),0)</f>
        <v>0</v>
      </c>
      <c r="H34" s="24">
        <f>IFERROR(VLOOKUP($B34,'[7]11市町別マンション戸数'!A:C,3,FALSE),0)</f>
        <v>0</v>
      </c>
    </row>
    <row r="35" spans="1:8">
      <c r="A35" s="17"/>
      <c r="B35" s="3" t="s">
        <v>64</v>
      </c>
      <c r="C35" s="24">
        <f>IFERROR(VLOOKUP($B35,'[7]11市町別戸数'!$A:$G,7,FALSE),0)</f>
        <v>1</v>
      </c>
      <c r="D35" s="24">
        <f>IFERROR(VLOOKUP($B35,'[7]11市町別戸数'!$A:$G,3,FALSE),0)</f>
        <v>1</v>
      </c>
      <c r="E35" s="24">
        <f>IFERROR(VLOOKUP($B35,'[7]11市町別戸数'!$A:$G,4,FALSE),0)</f>
        <v>0</v>
      </c>
      <c r="F35" s="24">
        <f>IFERROR(VLOOKUP($B35,'[7]11市町別戸数'!$A:$G,5,FALSE),0)</f>
        <v>0</v>
      </c>
      <c r="G35" s="24">
        <f>IFERROR(VLOOKUP($B35,'[7]11市町別戸数'!$A:$G,6,FALSE),0)</f>
        <v>0</v>
      </c>
      <c r="H35" s="24">
        <f>IFERROR(VLOOKUP($B35,'[7]11市町別マンション戸数'!A:C,3,FALSE),0)</f>
        <v>0</v>
      </c>
    </row>
    <row r="36" spans="1:8">
      <c r="A36" s="17"/>
      <c r="B36" s="2" t="s">
        <v>62</v>
      </c>
      <c r="C36" s="24">
        <f>IFERROR(VLOOKUP($B36,'[7]11市町別戸数'!$A:$G,7,FALSE),0)</f>
        <v>0</v>
      </c>
      <c r="D36" s="24">
        <f>IFERROR(VLOOKUP($B36,'[7]11市町別戸数'!$A:$G,3,FALSE),0)</f>
        <v>0</v>
      </c>
      <c r="E36" s="24">
        <f>IFERROR(VLOOKUP($B36,'[7]11市町別戸数'!$A:$G,4,FALSE),0)</f>
        <v>0</v>
      </c>
      <c r="F36" s="24">
        <f>IFERROR(VLOOKUP($B36,'[7]11市町別戸数'!$A:$G,5,FALSE),0)</f>
        <v>0</v>
      </c>
      <c r="G36" s="24">
        <f>IFERROR(VLOOKUP($B36,'[7]11市町別戸数'!$A:$G,6,FALSE),0)</f>
        <v>0</v>
      </c>
      <c r="H36" s="24">
        <f>IFERROR(VLOOKUP($B36,'[7]11市町別マンション戸数'!A:C,3,FALSE),0)</f>
        <v>0</v>
      </c>
    </row>
    <row r="37" spans="1:8">
      <c r="A37" s="17"/>
      <c r="B37" s="2" t="s">
        <v>14</v>
      </c>
      <c r="C37" s="24">
        <f>IFERROR(VLOOKUP($B37,'[7]11市町別戸数'!$A:$G,7,FALSE),0)</f>
        <v>1</v>
      </c>
      <c r="D37" s="24">
        <f>IFERROR(VLOOKUP($B37,'[7]11市町別戸数'!$A:$G,3,FALSE),0)</f>
        <v>1</v>
      </c>
      <c r="E37" s="24">
        <f>IFERROR(VLOOKUP($B37,'[7]11市町別戸数'!$A:$G,4,FALSE),0)</f>
        <v>0</v>
      </c>
      <c r="F37" s="24">
        <f>IFERROR(VLOOKUP($B37,'[7]11市町別戸数'!$A:$G,5,FALSE),0)</f>
        <v>0</v>
      </c>
      <c r="G37" s="24">
        <f>IFERROR(VLOOKUP($B37,'[7]11市町別戸数'!$A:$G,6,FALSE),0)</f>
        <v>0</v>
      </c>
      <c r="H37" s="24">
        <f>IFERROR(VLOOKUP($B37,'[7]11市町別マンション戸数'!A:C,3,FALSE),0)</f>
        <v>0</v>
      </c>
    </row>
    <row r="38" spans="1:8">
      <c r="A38" s="17"/>
      <c r="B38" s="3" t="s">
        <v>33</v>
      </c>
      <c r="C38" s="24">
        <f>IFERROR(VLOOKUP($B38,'[7]11市町別戸数'!$A:$G,7,FALSE),0)</f>
        <v>0</v>
      </c>
      <c r="D38" s="24">
        <f>IFERROR(VLOOKUP($B38,'[7]11市町別戸数'!$A:$G,3,FALSE),0)</f>
        <v>0</v>
      </c>
      <c r="E38" s="24">
        <f>IFERROR(VLOOKUP($B38,'[7]11市町別戸数'!$A:$G,4,FALSE),0)</f>
        <v>0</v>
      </c>
      <c r="F38" s="24">
        <f>IFERROR(VLOOKUP($B38,'[7]11市町別戸数'!$A:$G,5,FALSE),0)</f>
        <v>0</v>
      </c>
      <c r="G38" s="24">
        <f>IFERROR(VLOOKUP($B38,'[7]11市町別戸数'!$A:$G,6,FALSE),0)</f>
        <v>0</v>
      </c>
      <c r="H38" s="24">
        <f>IFERROR(VLOOKUP($B38,'[7]11市町別マンション戸数'!A:C,3,FALSE),0)</f>
        <v>0</v>
      </c>
    </row>
    <row r="39" spans="1:8">
      <c r="A39" s="17"/>
      <c r="B39" s="2" t="s">
        <v>26</v>
      </c>
      <c r="C39" s="24">
        <f>IFERROR(VLOOKUP($B39,'[7]11市町別戸数'!$A:$G,7,FALSE),0)</f>
        <v>16</v>
      </c>
      <c r="D39" s="24">
        <f>IFERROR(VLOOKUP($B39,'[7]11市町別戸数'!$A:$G,3,FALSE),0)</f>
        <v>2</v>
      </c>
      <c r="E39" s="24">
        <f>IFERROR(VLOOKUP($B39,'[7]11市町別戸数'!$A:$G,4,FALSE),0)</f>
        <v>12</v>
      </c>
      <c r="F39" s="24">
        <f>IFERROR(VLOOKUP($B39,'[7]11市町別戸数'!$A:$G,5,FALSE),0)</f>
        <v>0</v>
      </c>
      <c r="G39" s="24">
        <f>IFERROR(VLOOKUP($B39,'[7]11市町別戸数'!$A:$G,6,FALSE),0)</f>
        <v>2</v>
      </c>
      <c r="H39" s="24">
        <f>IFERROR(VLOOKUP($B39,'[7]11市町別マンション戸数'!A:C,3,FALSE),0)</f>
        <v>0</v>
      </c>
    </row>
    <row r="40" spans="1:8">
      <c r="A40" s="17"/>
      <c r="B40" s="2" t="s">
        <v>54</v>
      </c>
      <c r="C40" s="24">
        <f>IFERROR(VLOOKUP($B40,'[7]11市町別戸数'!$A:$G,7,FALSE),0)</f>
        <v>21</v>
      </c>
      <c r="D40" s="24">
        <f>IFERROR(VLOOKUP($B40,'[7]11市町別戸数'!$A:$G,3,FALSE),0)</f>
        <v>5</v>
      </c>
      <c r="E40" s="24">
        <f>IFERROR(VLOOKUP($B40,'[7]11市町別戸数'!$A:$G,4,FALSE),0)</f>
        <v>10</v>
      </c>
      <c r="F40" s="24">
        <f>IFERROR(VLOOKUP($B40,'[7]11市町別戸数'!$A:$G,5,FALSE),0)</f>
        <v>0</v>
      </c>
      <c r="G40" s="24">
        <f>IFERROR(VLOOKUP($B40,'[7]11市町別戸数'!$A:$G,6,FALSE),0)</f>
        <v>6</v>
      </c>
      <c r="H40" s="24">
        <f>IFERROR(VLOOKUP($B40,'[7]11市町別マンション戸数'!A:C,3,FALSE),0)</f>
        <v>0</v>
      </c>
    </row>
    <row r="41" spans="1:8">
      <c r="A41" s="17"/>
      <c r="B41" s="2" t="s">
        <v>15</v>
      </c>
      <c r="C41" s="24">
        <f>IFERROR(VLOOKUP($B41,'[7]11市町別戸数'!$A:$G,7,FALSE),0)</f>
        <v>57</v>
      </c>
      <c r="D41" s="24">
        <f>IFERROR(VLOOKUP($B41,'[7]11市町別戸数'!$A:$G,3,FALSE),0)</f>
        <v>8</v>
      </c>
      <c r="E41" s="24">
        <f>IFERROR(VLOOKUP($B41,'[7]11市町別戸数'!$A:$G,4,FALSE),0)</f>
        <v>48</v>
      </c>
      <c r="F41" s="24">
        <f>IFERROR(VLOOKUP($B41,'[7]11市町別戸数'!$A:$G,5,FALSE),0)</f>
        <v>0</v>
      </c>
      <c r="G41" s="24">
        <f>IFERROR(VLOOKUP($B41,'[7]11市町別戸数'!$A:$G,6,FALSE),0)</f>
        <v>1</v>
      </c>
      <c r="H41" s="24">
        <f>IFERROR(VLOOKUP($B41,'[7]11市町別マンション戸数'!A:C,3,FALSE),0)</f>
        <v>0</v>
      </c>
    </row>
    <row r="42" spans="1:8">
      <c r="A42" s="17"/>
      <c r="B42" s="2" t="s">
        <v>3</v>
      </c>
      <c r="C42" s="24">
        <f>IFERROR(VLOOKUP($B42,'[7]11市町別戸数'!$A:$G,7,FALSE),0)</f>
        <v>3</v>
      </c>
      <c r="D42" s="24">
        <f>IFERROR(VLOOKUP($B42,'[7]11市町別戸数'!$A:$G,3,FALSE),0)</f>
        <v>3</v>
      </c>
      <c r="E42" s="24">
        <f>IFERROR(VLOOKUP($B42,'[7]11市町別戸数'!$A:$G,4,FALSE),0)</f>
        <v>0</v>
      </c>
      <c r="F42" s="24">
        <f>IFERROR(VLOOKUP($B42,'[7]11市町別戸数'!$A:$G,5,FALSE),0)</f>
        <v>0</v>
      </c>
      <c r="G42" s="24">
        <f>IFERROR(VLOOKUP($B42,'[7]11市町別戸数'!$A:$G,6,FALSE),0)</f>
        <v>0</v>
      </c>
      <c r="H42" s="24">
        <f>IFERROR(VLOOKUP($B42,'[7]11市町別マンション戸数'!A:C,3,FALSE),0)</f>
        <v>0</v>
      </c>
    </row>
    <row r="43" spans="1:8">
      <c r="A43" s="17"/>
      <c r="B43" s="2" t="s">
        <v>51</v>
      </c>
      <c r="C43" s="24">
        <f>IFERROR(VLOOKUP($B43,'[7]11市町別戸数'!$A:$G,7,FALSE),0)</f>
        <v>13</v>
      </c>
      <c r="D43" s="24">
        <f>IFERROR(VLOOKUP($B43,'[7]11市町別戸数'!$A:$G,3,FALSE),0)</f>
        <v>10</v>
      </c>
      <c r="E43" s="24">
        <f>IFERROR(VLOOKUP($B43,'[7]11市町別戸数'!$A:$G,4,FALSE),0)</f>
        <v>0</v>
      </c>
      <c r="F43" s="24">
        <f>IFERROR(VLOOKUP($B43,'[7]11市町別戸数'!$A:$G,5,FALSE),0)</f>
        <v>0</v>
      </c>
      <c r="G43" s="24">
        <f>IFERROR(VLOOKUP($B43,'[7]11市町別戸数'!$A:$G,6,FALSE),0)</f>
        <v>3</v>
      </c>
      <c r="H43" s="24">
        <f>IFERROR(VLOOKUP($B43,'[7]11市町別マンション戸数'!A:C,3,FALSE),0)</f>
        <v>0</v>
      </c>
    </row>
    <row r="44" spans="1:8">
      <c r="A44" s="17"/>
      <c r="B44" s="2" t="s">
        <v>1</v>
      </c>
      <c r="C44" s="24">
        <f>IFERROR(VLOOKUP($B44,'[7]11市町別戸数'!$A:$G,7,FALSE),0)</f>
        <v>0</v>
      </c>
      <c r="D44" s="24">
        <f>IFERROR(VLOOKUP($B44,'[7]11市町別戸数'!$A:$G,3,FALSE),0)</f>
        <v>0</v>
      </c>
      <c r="E44" s="24">
        <f>IFERROR(VLOOKUP($B44,'[7]11市町別戸数'!$A:$G,4,FALSE),0)</f>
        <v>0</v>
      </c>
      <c r="F44" s="24">
        <f>IFERROR(VLOOKUP($B44,'[7]11市町別戸数'!$A:$G,5,FALSE),0)</f>
        <v>0</v>
      </c>
      <c r="G44" s="24">
        <f>IFERROR(VLOOKUP($B44,'[7]11市町別戸数'!$A:$G,6,FALSE),0)</f>
        <v>0</v>
      </c>
      <c r="H44" s="24">
        <f>IFERROR(VLOOKUP($B44,'[7]11市町別マンション戸数'!A:C,3,FALSE),0)</f>
        <v>0</v>
      </c>
    </row>
    <row r="45" spans="1:8">
      <c r="A45" s="17"/>
      <c r="B45" s="4" t="s">
        <v>63</v>
      </c>
      <c r="C45" s="24">
        <f>IFERROR(VLOOKUP($B45,'[7]11市町別戸数'!$A:$G,7,FALSE),0)</f>
        <v>3</v>
      </c>
      <c r="D45" s="24">
        <f>IFERROR(VLOOKUP($B45,'[7]11市町別戸数'!$A:$G,3,FALSE),0)</f>
        <v>3</v>
      </c>
      <c r="E45" s="24">
        <f>IFERROR(VLOOKUP($B45,'[7]11市町別戸数'!$A:$G,4,FALSE),0)</f>
        <v>0</v>
      </c>
      <c r="F45" s="24">
        <f>IFERROR(VLOOKUP($B45,'[7]11市町別戸数'!$A:$G,5,FALSE),0)</f>
        <v>0</v>
      </c>
      <c r="G45" s="24">
        <f>IFERROR(VLOOKUP($B45,'[7]11市町別戸数'!$A:$G,6,FALSE),0)</f>
        <v>0</v>
      </c>
      <c r="H45" s="24">
        <f>IFERROR(VLOOKUP($B45,'[7]11市町別マンション戸数'!A:C,3,FALSE),0)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1412</v>
      </c>
      <c r="D46" s="24">
        <f t="shared" si="2"/>
        <v>626</v>
      </c>
      <c r="E46" s="24">
        <f t="shared" si="2"/>
        <v>409</v>
      </c>
      <c r="F46" s="24">
        <f t="shared" si="2"/>
        <v>43</v>
      </c>
      <c r="G46" s="24">
        <f t="shared" si="2"/>
        <v>334</v>
      </c>
      <c r="H46" s="24">
        <f t="shared" si="2"/>
        <v>143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G48" sqref="G48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[6]データ!A2&amp;"年"&amp;[6]データ!B2&amp;"月"</f>
        <v>2025年5月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24">
        <f>IFERROR(VLOOKUP($B5,'[6]11市町別戸数'!$A:$G,7,FALSE),0)</f>
        <v>54</v>
      </c>
      <c r="D5" s="24">
        <f>IFERROR(VLOOKUP($B5,'[6]11市町別戸数'!$A:$G,3,FALSE),0)</f>
        <v>29</v>
      </c>
      <c r="E5" s="24">
        <f>IFERROR(VLOOKUP($B5,'[6]11市町別戸数'!$A:$G,4,FALSE),0)</f>
        <v>18</v>
      </c>
      <c r="F5" s="24">
        <f>IFERROR(VLOOKUP($B5,'[6]11市町別戸数'!$A:$G,5,FALSE),0)</f>
        <v>0</v>
      </c>
      <c r="G5" s="24">
        <f>IFERROR(VLOOKUP($B5,'[6]11市町別戸数'!$A:$G,6,FALSE),0)</f>
        <v>7</v>
      </c>
      <c r="H5" s="24">
        <f>IFERROR(VLOOKUP($B5,'[6]11市町別マンション戸数'!A:C,3,FALSE),0)</f>
        <v>0</v>
      </c>
    </row>
    <row r="6" spans="1:8">
      <c r="A6" s="17"/>
      <c r="B6" s="2" t="s">
        <v>12</v>
      </c>
      <c r="C6" s="24">
        <f>IFERROR(VLOOKUP($B6,'[6]11市町別戸数'!$A:$G,7,FALSE),0)</f>
        <v>73</v>
      </c>
      <c r="D6" s="24">
        <f>IFERROR(VLOOKUP($B6,'[6]11市町別戸数'!$A:$G,3,FALSE),0)</f>
        <v>25</v>
      </c>
      <c r="E6" s="24">
        <f>IFERROR(VLOOKUP($B6,'[6]11市町別戸数'!$A:$G,4,FALSE),0)</f>
        <v>26</v>
      </c>
      <c r="F6" s="24">
        <f>IFERROR(VLOOKUP($B6,'[6]11市町別戸数'!$A:$G,5,FALSE),0)</f>
        <v>0</v>
      </c>
      <c r="G6" s="24">
        <f>IFERROR(VLOOKUP($B6,'[6]11市町別戸数'!$A:$G,6,FALSE),0)</f>
        <v>22</v>
      </c>
      <c r="H6" s="24">
        <f>IFERROR(VLOOKUP($B6,'[6]11市町別マンション戸数'!A:C,3,FALSE),0)</f>
        <v>0</v>
      </c>
    </row>
    <row r="7" spans="1:8">
      <c r="A7" s="17"/>
      <c r="B7" s="2" t="s">
        <v>11</v>
      </c>
      <c r="C7" s="24">
        <f>IFERROR(VLOOKUP($B7,'[6]11市町別戸数'!$A:$G,7,FALSE),0)</f>
        <v>62</v>
      </c>
      <c r="D7" s="24">
        <f>IFERROR(VLOOKUP($B7,'[6]11市町別戸数'!$A:$G,3,FALSE),0)</f>
        <v>31</v>
      </c>
      <c r="E7" s="24">
        <f>IFERROR(VLOOKUP($B7,'[6]11市町別戸数'!$A:$G,4,FALSE),0)</f>
        <v>6</v>
      </c>
      <c r="F7" s="24">
        <f>IFERROR(VLOOKUP($B7,'[6]11市町別戸数'!$A:$G,5,FALSE),0)</f>
        <v>0</v>
      </c>
      <c r="G7" s="24">
        <f>IFERROR(VLOOKUP($B7,'[6]11市町別戸数'!$A:$G,6,FALSE),0)</f>
        <v>25</v>
      </c>
      <c r="H7" s="24">
        <f>IFERROR(VLOOKUP($B7,'[6]11市町別マンション戸数'!A:C,3,FALSE),0)</f>
        <v>0</v>
      </c>
    </row>
    <row r="8" spans="1:8">
      <c r="A8" s="17"/>
      <c r="B8" s="2" t="s">
        <v>38</v>
      </c>
      <c r="C8" s="24">
        <f t="shared" ref="C8:H8" si="0">SUM(C5:C7)</f>
        <v>189</v>
      </c>
      <c r="D8" s="24">
        <f t="shared" si="0"/>
        <v>85</v>
      </c>
      <c r="E8" s="24">
        <f t="shared" si="0"/>
        <v>50</v>
      </c>
      <c r="F8" s="24">
        <f t="shared" si="0"/>
        <v>0</v>
      </c>
      <c r="G8" s="24">
        <f t="shared" si="0"/>
        <v>54</v>
      </c>
      <c r="H8" s="24">
        <f t="shared" si="0"/>
        <v>0</v>
      </c>
    </row>
    <row r="9" spans="1:8">
      <c r="A9" s="17"/>
      <c r="B9" s="2" t="s">
        <v>36</v>
      </c>
      <c r="C9" s="24">
        <f>IFERROR(VLOOKUP($B9,'[6]11市町別戸数'!$A:$G,7,FALSE),0)</f>
        <v>341</v>
      </c>
      <c r="D9" s="24">
        <f>IFERROR(VLOOKUP($B9,'[6]11市町別戸数'!$A:$G,3,FALSE),0)</f>
        <v>150</v>
      </c>
      <c r="E9" s="24">
        <f>IFERROR(VLOOKUP($B9,'[6]11市町別戸数'!$A:$G,4,FALSE),0)</f>
        <v>132</v>
      </c>
      <c r="F9" s="24">
        <f>IFERROR(VLOOKUP($B9,'[6]11市町別戸数'!$A:$G,5,FALSE),0)</f>
        <v>4</v>
      </c>
      <c r="G9" s="24">
        <f>IFERROR(VLOOKUP($B9,'[6]11市町別戸数'!$A:$G,6,FALSE),0)</f>
        <v>55</v>
      </c>
      <c r="H9" s="24">
        <f>IFERROR(VLOOKUP($B9,'[6]11市町別マンション戸数'!A:C,3,FALSE),0)</f>
        <v>21</v>
      </c>
    </row>
    <row r="10" spans="1:8">
      <c r="A10" s="17"/>
      <c r="B10" s="2" t="s">
        <v>29</v>
      </c>
      <c r="C10" s="24">
        <f>IFERROR(VLOOKUP($B10,'[6]11市町別戸数'!$A:$G,7,FALSE),0)</f>
        <v>52</v>
      </c>
      <c r="D10" s="24">
        <f>IFERROR(VLOOKUP($B10,'[6]11市町別戸数'!$A:$G,3,FALSE),0)</f>
        <v>32</v>
      </c>
      <c r="E10" s="24">
        <f>IFERROR(VLOOKUP($B10,'[6]11市町別戸数'!$A:$G,4,FALSE),0)</f>
        <v>14</v>
      </c>
      <c r="F10" s="24">
        <f>IFERROR(VLOOKUP($B10,'[6]11市町別戸数'!$A:$G,5,FALSE),0)</f>
        <v>0</v>
      </c>
      <c r="G10" s="24">
        <f>IFERROR(VLOOKUP($B10,'[6]11市町別戸数'!$A:$G,6,FALSE),0)</f>
        <v>6</v>
      </c>
      <c r="H10" s="24">
        <f>IFERROR(VLOOKUP($B10,'[6]11市町別マンション戸数'!A:C,3,FALSE),0)</f>
        <v>0</v>
      </c>
    </row>
    <row r="11" spans="1:8">
      <c r="A11" s="17"/>
      <c r="B11" s="2" t="s">
        <v>68</v>
      </c>
      <c r="C11" s="24">
        <f>IFERROR(VLOOKUP($B11,'[6]11市町別戸数'!$A:$G,7,FALSE),0)</f>
        <v>1</v>
      </c>
      <c r="D11" s="24">
        <f>IFERROR(VLOOKUP($B11,'[6]11市町別戸数'!$A:$G,3,FALSE),0)</f>
        <v>1</v>
      </c>
      <c r="E11" s="24">
        <f>IFERROR(VLOOKUP($B11,'[6]11市町別戸数'!$A:$G,4,FALSE),0)</f>
        <v>0</v>
      </c>
      <c r="F11" s="24">
        <f>IFERROR(VLOOKUP($B11,'[6]11市町別戸数'!$A:$G,5,FALSE),0)</f>
        <v>0</v>
      </c>
      <c r="G11" s="24">
        <f>IFERROR(VLOOKUP($B11,'[6]11市町別戸数'!$A:$G,6,FALSE),0)</f>
        <v>0</v>
      </c>
      <c r="H11" s="24">
        <f>IFERROR(VLOOKUP($B11,'[6]11市町別マンション戸数'!A:C,3,FALSE),0)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394</v>
      </c>
      <c r="D12" s="24">
        <f t="shared" si="1"/>
        <v>183</v>
      </c>
      <c r="E12" s="24">
        <f t="shared" si="1"/>
        <v>146</v>
      </c>
      <c r="F12" s="24">
        <f t="shared" si="1"/>
        <v>4</v>
      </c>
      <c r="G12" s="24">
        <f t="shared" si="1"/>
        <v>61</v>
      </c>
      <c r="H12" s="24">
        <f t="shared" si="1"/>
        <v>21</v>
      </c>
    </row>
    <row r="13" spans="1:8">
      <c r="A13" s="17"/>
      <c r="B13" s="2" t="s">
        <v>9</v>
      </c>
      <c r="C13" s="24">
        <f>IFERROR(VLOOKUP($B13,'[6]11市町別戸数'!$A:$G,7,FALSE),0)</f>
        <v>131</v>
      </c>
      <c r="D13" s="24">
        <f>IFERROR(VLOOKUP($B13,'[6]11市町別戸数'!$A:$G,3,FALSE),0)</f>
        <v>23</v>
      </c>
      <c r="E13" s="24">
        <f>IFERROR(VLOOKUP($B13,'[6]11市町別戸数'!$A:$G,4,FALSE),0)</f>
        <v>85</v>
      </c>
      <c r="F13" s="24">
        <f>IFERROR(VLOOKUP($B13,'[6]11市町別戸数'!$A:$G,5,FALSE),0)</f>
        <v>0</v>
      </c>
      <c r="G13" s="24">
        <f>IFERROR(VLOOKUP($B13,'[6]11市町別戸数'!$A:$G,6,FALSE),0)</f>
        <v>23</v>
      </c>
      <c r="H13" s="24">
        <f>IFERROR(VLOOKUP($B13,'[6]11市町別マンション戸数'!A:C,3,FALSE),0)</f>
        <v>0</v>
      </c>
    </row>
    <row r="14" spans="1:8">
      <c r="A14" s="17"/>
      <c r="B14" s="2" t="s">
        <v>23</v>
      </c>
      <c r="C14" s="24">
        <f>IFERROR(VLOOKUP($B14,'[6]11市町別戸数'!$A:$G,7,FALSE),0)</f>
        <v>3</v>
      </c>
      <c r="D14" s="24">
        <f>IFERROR(VLOOKUP($B14,'[6]11市町別戸数'!$A:$G,3,FALSE),0)</f>
        <v>3</v>
      </c>
      <c r="E14" s="24">
        <f>IFERROR(VLOOKUP($B14,'[6]11市町別戸数'!$A:$G,4,FALSE),0)</f>
        <v>0</v>
      </c>
      <c r="F14" s="24">
        <f>IFERROR(VLOOKUP($B14,'[6]11市町別戸数'!$A:$G,5,FALSE),0)</f>
        <v>0</v>
      </c>
      <c r="G14" s="24">
        <f>IFERROR(VLOOKUP($B14,'[6]11市町別戸数'!$A:$G,6,FALSE),0)</f>
        <v>0</v>
      </c>
      <c r="H14" s="24">
        <f>IFERROR(VLOOKUP($B14,'[6]11市町別マンション戸数'!A:C,3,FALSE),0)</f>
        <v>0</v>
      </c>
    </row>
    <row r="15" spans="1:8">
      <c r="A15" s="17"/>
      <c r="B15" s="2" t="s">
        <v>48</v>
      </c>
      <c r="C15" s="24">
        <f>IFERROR(VLOOKUP($B15,'[6]11市町別戸数'!$A:$G,7,FALSE),0)</f>
        <v>18</v>
      </c>
      <c r="D15" s="24">
        <f>IFERROR(VLOOKUP($B15,'[6]11市町別戸数'!$A:$G,3,FALSE),0)</f>
        <v>10</v>
      </c>
      <c r="E15" s="24">
        <f>IFERROR(VLOOKUP($B15,'[6]11市町別戸数'!$A:$G,4,FALSE),0)</f>
        <v>2</v>
      </c>
      <c r="F15" s="24">
        <f>IFERROR(VLOOKUP($B15,'[6]11市町別戸数'!$A:$G,5,FALSE),0)</f>
        <v>0</v>
      </c>
      <c r="G15" s="24">
        <f>IFERROR(VLOOKUP($B15,'[6]11市町別戸数'!$A:$G,6,FALSE),0)</f>
        <v>6</v>
      </c>
      <c r="H15" s="24">
        <f>IFERROR(VLOOKUP($B15,'[6]11市町別マンション戸数'!A:C,3,FALSE),0)</f>
        <v>0</v>
      </c>
    </row>
    <row r="16" spans="1:8">
      <c r="A16" s="17"/>
      <c r="B16" s="2" t="s">
        <v>52</v>
      </c>
      <c r="C16" s="24">
        <f>IFERROR(VLOOKUP($B16,'[6]11市町別戸数'!$A:$G,7,FALSE),0)</f>
        <v>25</v>
      </c>
      <c r="D16" s="24">
        <f>IFERROR(VLOOKUP($B16,'[6]11市町別戸数'!$A:$G,3,FALSE),0)</f>
        <v>20</v>
      </c>
      <c r="E16" s="24">
        <f>IFERROR(VLOOKUP($B16,'[6]11市町別戸数'!$A:$G,4,FALSE),0)</f>
        <v>0</v>
      </c>
      <c r="F16" s="24">
        <f>IFERROR(VLOOKUP($B16,'[6]11市町別戸数'!$A:$G,5,FALSE),0)</f>
        <v>0</v>
      </c>
      <c r="G16" s="24">
        <f>IFERROR(VLOOKUP($B16,'[6]11市町別戸数'!$A:$G,6,FALSE),0)</f>
        <v>5</v>
      </c>
      <c r="H16" s="24">
        <f>IFERROR(VLOOKUP($B16,'[6]11市町別マンション戸数'!A:C,3,FALSE),0)</f>
        <v>0</v>
      </c>
    </row>
    <row r="17" spans="1:8">
      <c r="A17" s="17"/>
      <c r="B17" s="2" t="s">
        <v>56</v>
      </c>
      <c r="C17" s="24">
        <f>IFERROR(VLOOKUP($B17,'[6]11市町別戸数'!$A:$G,7,FALSE),0)</f>
        <v>7</v>
      </c>
      <c r="D17" s="24">
        <f>IFERROR(VLOOKUP($B17,'[6]11市町別戸数'!$A:$G,3,FALSE),0)</f>
        <v>3</v>
      </c>
      <c r="E17" s="24">
        <f>IFERROR(VLOOKUP($B17,'[6]11市町別戸数'!$A:$G,4,FALSE),0)</f>
        <v>0</v>
      </c>
      <c r="F17" s="24">
        <f>IFERROR(VLOOKUP($B17,'[6]11市町別戸数'!$A:$G,5,FALSE),0)</f>
        <v>1</v>
      </c>
      <c r="G17" s="24">
        <f>IFERROR(VLOOKUP($B17,'[6]11市町別戸数'!$A:$G,6,FALSE),0)</f>
        <v>3</v>
      </c>
      <c r="H17" s="24">
        <f>IFERROR(VLOOKUP($B17,'[6]11市町別マンション戸数'!A:C,3,FALSE),0)</f>
        <v>0</v>
      </c>
    </row>
    <row r="18" spans="1:8">
      <c r="A18" s="17"/>
      <c r="B18" s="2" t="s">
        <v>58</v>
      </c>
      <c r="C18" s="24">
        <f>IFERROR(VLOOKUP($B18,'[6]11市町別戸数'!$A:$G,7,FALSE),0)</f>
        <v>21</v>
      </c>
      <c r="D18" s="24">
        <f>IFERROR(VLOOKUP($B18,'[6]11市町別戸数'!$A:$G,3,FALSE),0)</f>
        <v>12</v>
      </c>
      <c r="E18" s="24">
        <f>IFERROR(VLOOKUP($B18,'[6]11市町別戸数'!$A:$G,4,FALSE),0)</f>
        <v>0</v>
      </c>
      <c r="F18" s="24">
        <f>IFERROR(VLOOKUP($B18,'[6]11市町別戸数'!$A:$G,5,FALSE),0)</f>
        <v>0</v>
      </c>
      <c r="G18" s="24">
        <f>IFERROR(VLOOKUP($B18,'[6]11市町別戸数'!$A:$G,6,FALSE),0)</f>
        <v>9</v>
      </c>
      <c r="H18" s="24">
        <f>IFERROR(VLOOKUP($B18,'[6]11市町別マンション戸数'!A:C,3,FALSE),0)</f>
        <v>0</v>
      </c>
    </row>
    <row r="19" spans="1:8">
      <c r="A19" s="17"/>
      <c r="B19" s="2" t="s">
        <v>13</v>
      </c>
      <c r="C19" s="24">
        <f>IFERROR(VLOOKUP($B19,'[6]11市町別戸数'!$A:$G,7,FALSE),0)</f>
        <v>50</v>
      </c>
      <c r="D19" s="24">
        <f>IFERROR(VLOOKUP($B19,'[6]11市町別戸数'!$A:$G,3,FALSE),0)</f>
        <v>29</v>
      </c>
      <c r="E19" s="24">
        <f>IFERROR(VLOOKUP($B19,'[6]11市町別戸数'!$A:$G,4,FALSE),0)</f>
        <v>10</v>
      </c>
      <c r="F19" s="24">
        <f>IFERROR(VLOOKUP($B19,'[6]11市町別戸数'!$A:$G,5,FALSE),0)</f>
        <v>1</v>
      </c>
      <c r="G19" s="24">
        <f>IFERROR(VLOOKUP($B19,'[6]11市町別戸数'!$A:$G,6,FALSE),0)</f>
        <v>10</v>
      </c>
      <c r="H19" s="24">
        <f>IFERROR(VLOOKUP($B19,'[6]11市町別マンション戸数'!A:C,3,FALSE),0)</f>
        <v>0</v>
      </c>
    </row>
    <row r="20" spans="1:8">
      <c r="A20" s="17"/>
      <c r="B20" s="2" t="s">
        <v>47</v>
      </c>
      <c r="C20" s="24">
        <f>IFERROR(VLOOKUP($B20,'[6]11市町別戸数'!$A:$G,7,FALSE),0)</f>
        <v>47</v>
      </c>
      <c r="D20" s="24">
        <f>IFERROR(VLOOKUP($B20,'[6]11市町別戸数'!$A:$G,3,FALSE),0)</f>
        <v>24</v>
      </c>
      <c r="E20" s="24">
        <f>IFERROR(VLOOKUP($B20,'[6]11市町別戸数'!$A:$G,4,FALSE),0)</f>
        <v>0</v>
      </c>
      <c r="F20" s="24">
        <f>IFERROR(VLOOKUP($B20,'[6]11市町別戸数'!$A:$G,5,FALSE),0)</f>
        <v>0</v>
      </c>
      <c r="G20" s="24">
        <f>IFERROR(VLOOKUP($B20,'[6]11市町別戸数'!$A:$G,6,FALSE),0)</f>
        <v>23</v>
      </c>
      <c r="H20" s="24">
        <f>IFERROR(VLOOKUP($B20,'[6]11市町別マンション戸数'!A:C,3,FALSE),0)</f>
        <v>0</v>
      </c>
    </row>
    <row r="21" spans="1:8">
      <c r="A21" s="17"/>
      <c r="B21" s="2" t="s">
        <v>28</v>
      </c>
      <c r="C21" s="24">
        <f>IFERROR(VLOOKUP($B21,'[6]11市町別戸数'!$A:$G,7,FALSE),0)</f>
        <v>29</v>
      </c>
      <c r="D21" s="24">
        <f>IFERROR(VLOOKUP($B21,'[6]11市町別戸数'!$A:$G,3,FALSE),0)</f>
        <v>19</v>
      </c>
      <c r="E21" s="24">
        <f>IFERROR(VLOOKUP($B21,'[6]11市町別戸数'!$A:$G,4,FALSE),0)</f>
        <v>10</v>
      </c>
      <c r="F21" s="24">
        <f>IFERROR(VLOOKUP($B21,'[6]11市町別戸数'!$A:$G,5,FALSE),0)</f>
        <v>0</v>
      </c>
      <c r="G21" s="24">
        <f>IFERROR(VLOOKUP($B21,'[6]11市町別戸数'!$A:$G,6,FALSE),0)</f>
        <v>0</v>
      </c>
      <c r="H21" s="24">
        <f>IFERROR(VLOOKUP($B21,'[6]11市町別マンション戸数'!A:C,3,FALSE),0)</f>
        <v>0</v>
      </c>
    </row>
    <row r="22" spans="1:8">
      <c r="A22" s="17"/>
      <c r="B22" s="2" t="s">
        <v>2</v>
      </c>
      <c r="C22" s="24">
        <f>IFERROR(VLOOKUP($B22,'[6]11市町別戸数'!$A:$G,7,FALSE),0)</f>
        <v>31</v>
      </c>
      <c r="D22" s="24">
        <f>IFERROR(VLOOKUP($B22,'[6]11市町別戸数'!$A:$G,3,FALSE),0)</f>
        <v>21</v>
      </c>
      <c r="E22" s="24">
        <f>IFERROR(VLOOKUP($B22,'[6]11市町別戸数'!$A:$G,4,FALSE),0)</f>
        <v>0</v>
      </c>
      <c r="F22" s="24">
        <f>IFERROR(VLOOKUP($B22,'[6]11市町別戸数'!$A:$G,5,FALSE),0)</f>
        <v>2</v>
      </c>
      <c r="G22" s="24">
        <f>IFERROR(VLOOKUP($B22,'[6]11市町別戸数'!$A:$G,6,FALSE),0)</f>
        <v>8</v>
      </c>
      <c r="H22" s="24">
        <f>IFERROR(VLOOKUP($B22,'[6]11市町別マンション戸数'!A:C,3,FALSE),0)</f>
        <v>0</v>
      </c>
    </row>
    <row r="23" spans="1:8">
      <c r="A23" s="17"/>
      <c r="B23" s="2" t="s">
        <v>49</v>
      </c>
      <c r="C23" s="24">
        <f>IFERROR(VLOOKUP($B23,'[6]11市町別戸数'!$A:$G,7,FALSE),0)</f>
        <v>30</v>
      </c>
      <c r="D23" s="24">
        <f>IFERROR(VLOOKUP($B23,'[6]11市町別戸数'!$A:$G,3,FALSE),0)</f>
        <v>20</v>
      </c>
      <c r="E23" s="24">
        <f>IFERROR(VLOOKUP($B23,'[6]11市町別戸数'!$A:$G,4,FALSE),0)</f>
        <v>8</v>
      </c>
      <c r="F23" s="24">
        <f>IFERROR(VLOOKUP($B23,'[6]11市町別戸数'!$A:$G,5,FALSE),0)</f>
        <v>0</v>
      </c>
      <c r="G23" s="24">
        <f>IFERROR(VLOOKUP($B23,'[6]11市町別戸数'!$A:$G,6,FALSE),0)</f>
        <v>2</v>
      </c>
      <c r="H23" s="24">
        <f>IFERROR(VLOOKUP($B23,'[6]11市町別マンション戸数'!A:C,3,FALSE),0)</f>
        <v>0</v>
      </c>
    </row>
    <row r="24" spans="1:8">
      <c r="A24" s="17"/>
      <c r="B24" s="2" t="s">
        <v>59</v>
      </c>
      <c r="C24" s="24">
        <f>IFERROR(VLOOKUP($B24,'[6]11市町別戸数'!$A:$G,7,FALSE),0)</f>
        <v>29</v>
      </c>
      <c r="D24" s="24">
        <f>IFERROR(VLOOKUP($B24,'[6]11市町別戸数'!$A:$G,3,FALSE),0)</f>
        <v>11</v>
      </c>
      <c r="E24" s="24">
        <f>IFERROR(VLOOKUP($B24,'[6]11市町別戸数'!$A:$G,4,FALSE),0)</f>
        <v>10</v>
      </c>
      <c r="F24" s="24">
        <f>IFERROR(VLOOKUP($B24,'[6]11市町別戸数'!$A:$G,5,FALSE),0)</f>
        <v>0</v>
      </c>
      <c r="G24" s="24">
        <f>IFERROR(VLOOKUP($B24,'[6]11市町別戸数'!$A:$G,6,FALSE),0)</f>
        <v>8</v>
      </c>
      <c r="H24" s="24">
        <f>IFERROR(VLOOKUP($B24,'[6]11市町別マンション戸数'!A:C,3,FALSE),0)</f>
        <v>0</v>
      </c>
    </row>
    <row r="25" spans="1:8">
      <c r="A25" s="17"/>
      <c r="B25" s="2" t="s">
        <v>24</v>
      </c>
      <c r="C25" s="24">
        <f>IFERROR(VLOOKUP($B25,'[6]11市町別戸数'!$A:$G,7,FALSE),0)</f>
        <v>54</v>
      </c>
      <c r="D25" s="24">
        <f>IFERROR(VLOOKUP($B25,'[6]11市町別戸数'!$A:$G,3,FALSE),0)</f>
        <v>25</v>
      </c>
      <c r="E25" s="24">
        <f>IFERROR(VLOOKUP($B25,'[6]11市町別戸数'!$A:$G,4,FALSE),0)</f>
        <v>20</v>
      </c>
      <c r="F25" s="24">
        <f>IFERROR(VLOOKUP($B25,'[6]11市町別戸数'!$A:$G,5,FALSE),0)</f>
        <v>0</v>
      </c>
      <c r="G25" s="24">
        <f>IFERROR(VLOOKUP($B25,'[6]11市町別戸数'!$A:$G,6,FALSE),0)</f>
        <v>9</v>
      </c>
      <c r="H25" s="24">
        <f>IFERROR(VLOOKUP($B25,'[6]11市町別マンション戸数'!A:C,3,FALSE),0)</f>
        <v>0</v>
      </c>
    </row>
    <row r="26" spans="1:8">
      <c r="A26" s="17"/>
      <c r="B26" s="2" t="s">
        <v>53</v>
      </c>
      <c r="C26" s="24">
        <f>IFERROR(VLOOKUP($B26,'[6]11市町別戸数'!$A:$G,7,FALSE),0)</f>
        <v>0</v>
      </c>
      <c r="D26" s="24">
        <f>IFERROR(VLOOKUP($B26,'[6]11市町別戸数'!$A:$G,3,FALSE),0)</f>
        <v>0</v>
      </c>
      <c r="E26" s="24">
        <f>IFERROR(VLOOKUP($B26,'[6]11市町別戸数'!$A:$G,4,FALSE),0)</f>
        <v>0</v>
      </c>
      <c r="F26" s="24">
        <f>IFERROR(VLOOKUP($B26,'[6]11市町別戸数'!$A:$G,5,FALSE),0)</f>
        <v>0</v>
      </c>
      <c r="G26" s="24">
        <f>IFERROR(VLOOKUP($B26,'[6]11市町別戸数'!$A:$G,6,FALSE),0)</f>
        <v>0</v>
      </c>
      <c r="H26" s="24">
        <f>IFERROR(VLOOKUP($B26,'[6]11市町別マンション戸数'!A:C,3,FALSE),0)</f>
        <v>0</v>
      </c>
    </row>
    <row r="27" spans="1:8">
      <c r="A27" s="17"/>
      <c r="B27" s="2" t="s">
        <v>40</v>
      </c>
      <c r="C27" s="24">
        <f>IFERROR(VLOOKUP($B27,'[6]11市町別戸数'!$A:$G,7,FALSE),0)</f>
        <v>25</v>
      </c>
      <c r="D27" s="24">
        <f>IFERROR(VLOOKUP($B27,'[6]11市町別戸数'!$A:$G,3,FALSE),0)</f>
        <v>19</v>
      </c>
      <c r="E27" s="24">
        <f>IFERROR(VLOOKUP($B27,'[6]11市町別戸数'!$A:$G,4,FALSE),0)</f>
        <v>0</v>
      </c>
      <c r="F27" s="24">
        <f>IFERROR(VLOOKUP($B27,'[6]11市町別戸数'!$A:$G,5,FALSE),0)</f>
        <v>0</v>
      </c>
      <c r="G27" s="24">
        <f>IFERROR(VLOOKUP($B27,'[6]11市町別戸数'!$A:$G,6,FALSE),0)</f>
        <v>6</v>
      </c>
      <c r="H27" s="24">
        <f>IFERROR(VLOOKUP($B27,'[6]11市町別マンション戸数'!A:C,3,FALSE),0)</f>
        <v>0</v>
      </c>
    </row>
    <row r="28" spans="1:8">
      <c r="A28" s="17"/>
      <c r="B28" s="2" t="s">
        <v>0</v>
      </c>
      <c r="C28" s="24">
        <f>IFERROR(VLOOKUP($B28,'[6]11市町別戸数'!$A:$G,7,FALSE),0)</f>
        <v>20</v>
      </c>
      <c r="D28" s="24">
        <f>IFERROR(VLOOKUP($B28,'[6]11市町別戸数'!$A:$G,3,FALSE),0)</f>
        <v>8</v>
      </c>
      <c r="E28" s="24">
        <f>IFERROR(VLOOKUP($B28,'[6]11市町別戸数'!$A:$G,4,FALSE),0)</f>
        <v>10</v>
      </c>
      <c r="F28" s="24">
        <f>IFERROR(VLOOKUP($B28,'[6]11市町別戸数'!$A:$G,5,FALSE),0)</f>
        <v>0</v>
      </c>
      <c r="G28" s="24">
        <f>IFERROR(VLOOKUP($B28,'[6]11市町別戸数'!$A:$G,6,FALSE),0)</f>
        <v>2</v>
      </c>
      <c r="H28" s="24">
        <f>IFERROR(VLOOKUP($B28,'[6]11市町別マンション戸数'!A:C,3,FALSE),0)</f>
        <v>0</v>
      </c>
    </row>
    <row r="29" spans="1:8">
      <c r="A29" s="17"/>
      <c r="B29" s="2" t="s">
        <v>55</v>
      </c>
      <c r="C29" s="24">
        <f>IFERROR(VLOOKUP($B29,'[6]11市町別戸数'!$A:$G,7,FALSE),0)</f>
        <v>3</v>
      </c>
      <c r="D29" s="24">
        <f>IFERROR(VLOOKUP($B29,'[6]11市町別戸数'!$A:$G,3,FALSE),0)</f>
        <v>3</v>
      </c>
      <c r="E29" s="24">
        <f>IFERROR(VLOOKUP($B29,'[6]11市町別戸数'!$A:$G,4,FALSE),0)</f>
        <v>0</v>
      </c>
      <c r="F29" s="24">
        <f>IFERROR(VLOOKUP($B29,'[6]11市町別戸数'!$A:$G,5,FALSE),0)</f>
        <v>0</v>
      </c>
      <c r="G29" s="24">
        <f>IFERROR(VLOOKUP($B29,'[6]11市町別戸数'!$A:$G,6,FALSE),0)</f>
        <v>0</v>
      </c>
      <c r="H29" s="24">
        <f>IFERROR(VLOOKUP($B29,'[6]11市町別マンション戸数'!A:C,3,FALSE),0)</f>
        <v>0</v>
      </c>
    </row>
    <row r="30" spans="1:8">
      <c r="A30" s="17"/>
      <c r="B30" s="2" t="s">
        <v>32</v>
      </c>
      <c r="C30" s="24">
        <f>IFERROR(VLOOKUP($B30,'[6]11市町別戸数'!$A:$G,7,FALSE),0)</f>
        <v>3</v>
      </c>
      <c r="D30" s="24">
        <f>IFERROR(VLOOKUP($B30,'[6]11市町別戸数'!$A:$G,3,FALSE),0)</f>
        <v>2</v>
      </c>
      <c r="E30" s="24">
        <f>IFERROR(VLOOKUP($B30,'[6]11市町別戸数'!$A:$G,4,FALSE),0)</f>
        <v>0</v>
      </c>
      <c r="F30" s="24">
        <f>IFERROR(VLOOKUP($B30,'[6]11市町別戸数'!$A:$G,5,FALSE),0)</f>
        <v>0</v>
      </c>
      <c r="G30" s="24">
        <f>IFERROR(VLOOKUP($B30,'[6]11市町別戸数'!$A:$G,6,FALSE),0)</f>
        <v>1</v>
      </c>
      <c r="H30" s="24">
        <f>IFERROR(VLOOKUP($B30,'[6]11市町別マンション戸数'!A:C,3,FALSE),0)</f>
        <v>0</v>
      </c>
    </row>
    <row r="31" spans="1:8">
      <c r="A31" s="17"/>
      <c r="B31" s="2" t="s">
        <v>25</v>
      </c>
      <c r="C31" s="24">
        <f>IFERROR(VLOOKUP($B31,'[6]11市町別戸数'!$A:$G,7,FALSE),0)</f>
        <v>6</v>
      </c>
      <c r="D31" s="24">
        <f>IFERROR(VLOOKUP($B31,'[6]11市町別戸数'!$A:$G,3,FALSE),0)</f>
        <v>4</v>
      </c>
      <c r="E31" s="24">
        <f>IFERROR(VLOOKUP($B31,'[6]11市町別戸数'!$A:$G,4,FALSE),0)</f>
        <v>0</v>
      </c>
      <c r="F31" s="24">
        <f>IFERROR(VLOOKUP($B31,'[6]11市町別戸数'!$A:$G,5,FALSE),0)</f>
        <v>0</v>
      </c>
      <c r="G31" s="24">
        <f>IFERROR(VLOOKUP($B31,'[6]11市町別戸数'!$A:$G,6,FALSE),0)</f>
        <v>2</v>
      </c>
      <c r="H31" s="24">
        <f>IFERROR(VLOOKUP($B31,'[6]11市町別マンション戸数'!A:C,3,FALSE),0)</f>
        <v>0</v>
      </c>
    </row>
    <row r="32" spans="1:8">
      <c r="A32" s="17"/>
      <c r="B32" s="2" t="s">
        <v>18</v>
      </c>
      <c r="C32" s="24">
        <f>IFERROR(VLOOKUP($B32,'[6]11市町別戸数'!$A:$G,7,FALSE),0)</f>
        <v>3</v>
      </c>
      <c r="D32" s="24">
        <f>IFERROR(VLOOKUP($B32,'[6]11市町別戸数'!$A:$G,3,FALSE),0)</f>
        <v>2</v>
      </c>
      <c r="E32" s="24">
        <f>IFERROR(VLOOKUP($B32,'[6]11市町別戸数'!$A:$G,4,FALSE),0)</f>
        <v>0</v>
      </c>
      <c r="F32" s="24">
        <f>IFERROR(VLOOKUP($B32,'[6]11市町別戸数'!$A:$G,5,FALSE),0)</f>
        <v>0</v>
      </c>
      <c r="G32" s="24">
        <f>IFERROR(VLOOKUP($B32,'[6]11市町別戸数'!$A:$G,6,FALSE),0)</f>
        <v>1</v>
      </c>
      <c r="H32" s="24">
        <f>IFERROR(VLOOKUP($B32,'[6]11市町別マンション戸数'!A:C,3,FALSE),0)</f>
        <v>0</v>
      </c>
    </row>
    <row r="33" spans="1:8">
      <c r="A33" s="17"/>
      <c r="B33" s="2" t="s">
        <v>27</v>
      </c>
      <c r="C33" s="24">
        <f>IFERROR(VLOOKUP($B33,'[6]11市町別戸数'!$A:$G,7,FALSE),0)</f>
        <v>6</v>
      </c>
      <c r="D33" s="24">
        <f>IFERROR(VLOOKUP($B33,'[6]11市町別戸数'!$A:$G,3,FALSE),0)</f>
        <v>6</v>
      </c>
      <c r="E33" s="24">
        <f>IFERROR(VLOOKUP($B33,'[6]11市町別戸数'!$A:$G,4,FALSE),0)</f>
        <v>0</v>
      </c>
      <c r="F33" s="24">
        <f>IFERROR(VLOOKUP($B33,'[6]11市町別戸数'!$A:$G,5,FALSE),0)</f>
        <v>0</v>
      </c>
      <c r="G33" s="24">
        <f>IFERROR(VLOOKUP($B33,'[6]11市町別戸数'!$A:$G,6,FALSE),0)</f>
        <v>0</v>
      </c>
      <c r="H33" s="24">
        <f>IFERROR(VLOOKUP($B33,'[6]11市町別マンション戸数'!A:C,3,FALSE),0)</f>
        <v>0</v>
      </c>
    </row>
    <row r="34" spans="1:8">
      <c r="A34" s="17"/>
      <c r="B34" s="2" t="s">
        <v>16</v>
      </c>
      <c r="C34" s="24">
        <f>IFERROR(VLOOKUP($B34,'[6]11市町別戸数'!$A:$G,7,FALSE),0)</f>
        <v>1</v>
      </c>
      <c r="D34" s="24">
        <f>IFERROR(VLOOKUP($B34,'[6]11市町別戸数'!$A:$G,3,FALSE),0)</f>
        <v>1</v>
      </c>
      <c r="E34" s="24">
        <f>IFERROR(VLOOKUP($B34,'[6]11市町別戸数'!$A:$G,4,FALSE),0)</f>
        <v>0</v>
      </c>
      <c r="F34" s="24">
        <f>IFERROR(VLOOKUP($B34,'[6]11市町別戸数'!$A:$G,5,FALSE),0)</f>
        <v>0</v>
      </c>
      <c r="G34" s="24">
        <f>IFERROR(VLOOKUP($B34,'[6]11市町別戸数'!$A:$G,6,FALSE),0)</f>
        <v>0</v>
      </c>
      <c r="H34" s="24">
        <f>IFERROR(VLOOKUP($B34,'[6]11市町別マンション戸数'!A:C,3,FALSE),0)</f>
        <v>0</v>
      </c>
    </row>
    <row r="35" spans="1:8">
      <c r="A35" s="17"/>
      <c r="B35" s="3" t="s">
        <v>64</v>
      </c>
      <c r="C35" s="24">
        <f>IFERROR(VLOOKUP($B35,'[6]11市町別戸数'!$A:$G,7,FALSE),0)</f>
        <v>0</v>
      </c>
      <c r="D35" s="24">
        <f>IFERROR(VLOOKUP($B35,'[6]11市町別戸数'!$A:$G,3,FALSE),0)</f>
        <v>0</v>
      </c>
      <c r="E35" s="24">
        <f>IFERROR(VLOOKUP($B35,'[6]11市町別戸数'!$A:$G,4,FALSE),0)</f>
        <v>0</v>
      </c>
      <c r="F35" s="24">
        <f>IFERROR(VLOOKUP($B35,'[6]11市町別戸数'!$A:$G,5,FALSE),0)</f>
        <v>0</v>
      </c>
      <c r="G35" s="24">
        <f>IFERROR(VLOOKUP($B35,'[6]11市町別戸数'!$A:$G,6,FALSE),0)</f>
        <v>0</v>
      </c>
      <c r="H35" s="24">
        <f>IFERROR(VLOOKUP($B35,'[6]11市町別マンション戸数'!A:C,3,FALSE),0)</f>
        <v>0</v>
      </c>
    </row>
    <row r="36" spans="1:8">
      <c r="A36" s="17"/>
      <c r="B36" s="2" t="s">
        <v>62</v>
      </c>
      <c r="C36" s="24">
        <f>IFERROR(VLOOKUP($B36,'[6]11市町別戸数'!$A:$G,7,FALSE),0)</f>
        <v>2</v>
      </c>
      <c r="D36" s="24">
        <f>IFERROR(VLOOKUP($B36,'[6]11市町別戸数'!$A:$G,3,FALSE),0)</f>
        <v>2</v>
      </c>
      <c r="E36" s="24">
        <f>IFERROR(VLOOKUP($B36,'[6]11市町別戸数'!$A:$G,4,FALSE),0)</f>
        <v>0</v>
      </c>
      <c r="F36" s="24">
        <f>IFERROR(VLOOKUP($B36,'[6]11市町別戸数'!$A:$G,5,FALSE),0)</f>
        <v>0</v>
      </c>
      <c r="G36" s="24">
        <f>IFERROR(VLOOKUP($B36,'[6]11市町別戸数'!$A:$G,6,FALSE),0)</f>
        <v>0</v>
      </c>
      <c r="H36" s="24">
        <f>IFERROR(VLOOKUP($B36,'[6]11市町別マンション戸数'!A:C,3,FALSE),0)</f>
        <v>0</v>
      </c>
    </row>
    <row r="37" spans="1:8">
      <c r="A37" s="17"/>
      <c r="B37" s="2" t="s">
        <v>14</v>
      </c>
      <c r="C37" s="24">
        <f>IFERROR(VLOOKUP($B37,'[6]11市町別戸数'!$A:$G,7,FALSE),0)</f>
        <v>0</v>
      </c>
      <c r="D37" s="24">
        <f>IFERROR(VLOOKUP($B37,'[6]11市町別戸数'!$A:$G,3,FALSE),0)</f>
        <v>0</v>
      </c>
      <c r="E37" s="24">
        <f>IFERROR(VLOOKUP($B37,'[6]11市町別戸数'!$A:$G,4,FALSE),0)</f>
        <v>0</v>
      </c>
      <c r="F37" s="24">
        <f>IFERROR(VLOOKUP($B37,'[6]11市町別戸数'!$A:$G,5,FALSE),0)</f>
        <v>0</v>
      </c>
      <c r="G37" s="24">
        <f>IFERROR(VLOOKUP($B37,'[6]11市町別戸数'!$A:$G,6,FALSE),0)</f>
        <v>0</v>
      </c>
      <c r="H37" s="24">
        <f>IFERROR(VLOOKUP($B37,'[6]11市町別マンション戸数'!A:C,3,FALSE),0)</f>
        <v>0</v>
      </c>
    </row>
    <row r="38" spans="1:8">
      <c r="A38" s="17"/>
      <c r="B38" s="3" t="s">
        <v>33</v>
      </c>
      <c r="C38" s="24">
        <f>IFERROR(VLOOKUP($B38,'[6]11市町別戸数'!$A:$G,7,FALSE),0)</f>
        <v>0</v>
      </c>
      <c r="D38" s="24">
        <f>IFERROR(VLOOKUP($B38,'[6]11市町別戸数'!$A:$G,3,FALSE),0)</f>
        <v>0</v>
      </c>
      <c r="E38" s="24">
        <f>IFERROR(VLOOKUP($B38,'[6]11市町別戸数'!$A:$G,4,FALSE),0)</f>
        <v>0</v>
      </c>
      <c r="F38" s="24">
        <f>IFERROR(VLOOKUP($B38,'[6]11市町別戸数'!$A:$G,5,FALSE),0)</f>
        <v>0</v>
      </c>
      <c r="G38" s="24">
        <f>IFERROR(VLOOKUP($B38,'[6]11市町別戸数'!$A:$G,6,FALSE),0)</f>
        <v>0</v>
      </c>
      <c r="H38" s="24">
        <f>IFERROR(VLOOKUP($B38,'[6]11市町別マンション戸数'!A:C,3,FALSE),0)</f>
        <v>0</v>
      </c>
    </row>
    <row r="39" spans="1:8">
      <c r="A39" s="17"/>
      <c r="B39" s="2" t="s">
        <v>26</v>
      </c>
      <c r="C39" s="24">
        <f>IFERROR(VLOOKUP($B39,'[6]11市町別戸数'!$A:$G,7,FALSE),0)</f>
        <v>4</v>
      </c>
      <c r="D39" s="24">
        <f>IFERROR(VLOOKUP($B39,'[6]11市町別戸数'!$A:$G,3,FALSE),0)</f>
        <v>4</v>
      </c>
      <c r="E39" s="24">
        <f>IFERROR(VLOOKUP($B39,'[6]11市町別戸数'!$A:$G,4,FALSE),0)</f>
        <v>0</v>
      </c>
      <c r="F39" s="24">
        <f>IFERROR(VLOOKUP($B39,'[6]11市町別戸数'!$A:$G,5,FALSE),0)</f>
        <v>0</v>
      </c>
      <c r="G39" s="24">
        <f>IFERROR(VLOOKUP($B39,'[6]11市町別戸数'!$A:$G,6,FALSE),0)</f>
        <v>0</v>
      </c>
      <c r="H39" s="24">
        <f>IFERROR(VLOOKUP($B39,'[6]11市町別マンション戸数'!A:C,3,FALSE),0)</f>
        <v>0</v>
      </c>
    </row>
    <row r="40" spans="1:8">
      <c r="A40" s="17"/>
      <c r="B40" s="2" t="s">
        <v>54</v>
      </c>
      <c r="C40" s="24">
        <f>IFERROR(VLOOKUP($B40,'[6]11市町別戸数'!$A:$G,7,FALSE),0)</f>
        <v>7</v>
      </c>
      <c r="D40" s="24">
        <f>IFERROR(VLOOKUP($B40,'[6]11市町別戸数'!$A:$G,3,FALSE),0)</f>
        <v>2</v>
      </c>
      <c r="E40" s="24">
        <f>IFERROR(VLOOKUP($B40,'[6]11市町別戸数'!$A:$G,4,FALSE),0)</f>
        <v>0</v>
      </c>
      <c r="F40" s="24">
        <f>IFERROR(VLOOKUP($B40,'[6]11市町別戸数'!$A:$G,5,FALSE),0)</f>
        <v>0</v>
      </c>
      <c r="G40" s="24">
        <f>IFERROR(VLOOKUP($B40,'[6]11市町別戸数'!$A:$G,6,FALSE),0)</f>
        <v>5</v>
      </c>
      <c r="H40" s="24">
        <f>IFERROR(VLOOKUP($B40,'[6]11市町別マンション戸数'!A:C,3,FALSE),0)</f>
        <v>0</v>
      </c>
    </row>
    <row r="41" spans="1:8">
      <c r="A41" s="17"/>
      <c r="B41" s="2" t="s">
        <v>15</v>
      </c>
      <c r="C41" s="24">
        <f>IFERROR(VLOOKUP($B41,'[6]11市町別戸数'!$A:$G,7,FALSE),0)</f>
        <v>22</v>
      </c>
      <c r="D41" s="24">
        <f>IFERROR(VLOOKUP($B41,'[6]11市町別戸数'!$A:$G,3,FALSE),0)</f>
        <v>10</v>
      </c>
      <c r="E41" s="24">
        <f>IFERROR(VLOOKUP($B41,'[6]11市町別戸数'!$A:$G,4,FALSE),0)</f>
        <v>12</v>
      </c>
      <c r="F41" s="24">
        <f>IFERROR(VLOOKUP($B41,'[6]11市町別戸数'!$A:$G,5,FALSE),0)</f>
        <v>0</v>
      </c>
      <c r="G41" s="24">
        <f>IFERROR(VLOOKUP($B41,'[6]11市町別戸数'!$A:$G,6,FALSE),0)</f>
        <v>0</v>
      </c>
      <c r="H41" s="24">
        <f>IFERROR(VLOOKUP($B41,'[6]11市町別マンション戸数'!A:C,3,FALSE),0)</f>
        <v>0</v>
      </c>
    </row>
    <row r="42" spans="1:8">
      <c r="A42" s="17"/>
      <c r="B42" s="2" t="s">
        <v>3</v>
      </c>
      <c r="C42" s="24">
        <f>IFERROR(VLOOKUP($B42,'[6]11市町別戸数'!$A:$G,7,FALSE),0)</f>
        <v>5</v>
      </c>
      <c r="D42" s="24">
        <f>IFERROR(VLOOKUP($B42,'[6]11市町別戸数'!$A:$G,3,FALSE),0)</f>
        <v>4</v>
      </c>
      <c r="E42" s="24">
        <f>IFERROR(VLOOKUP($B42,'[6]11市町別戸数'!$A:$G,4,FALSE),0)</f>
        <v>0</v>
      </c>
      <c r="F42" s="24">
        <f>IFERROR(VLOOKUP($B42,'[6]11市町別戸数'!$A:$G,5,FALSE),0)</f>
        <v>1</v>
      </c>
      <c r="G42" s="24">
        <f>IFERROR(VLOOKUP($B42,'[6]11市町別戸数'!$A:$G,6,FALSE),0)</f>
        <v>0</v>
      </c>
      <c r="H42" s="24">
        <f>IFERROR(VLOOKUP($B42,'[6]11市町別マンション戸数'!A:C,3,FALSE),0)</f>
        <v>0</v>
      </c>
    </row>
    <row r="43" spans="1:8">
      <c r="A43" s="17"/>
      <c r="B43" s="2" t="s">
        <v>51</v>
      </c>
      <c r="C43" s="24">
        <f>IFERROR(VLOOKUP($B43,'[6]11市町別戸数'!$A:$G,7,FALSE),0)</f>
        <v>5</v>
      </c>
      <c r="D43" s="24">
        <f>IFERROR(VLOOKUP($B43,'[6]11市町別戸数'!$A:$G,3,FALSE),0)</f>
        <v>4</v>
      </c>
      <c r="E43" s="24">
        <f>IFERROR(VLOOKUP($B43,'[6]11市町別戸数'!$A:$G,4,FALSE),0)</f>
        <v>0</v>
      </c>
      <c r="F43" s="24">
        <f>IFERROR(VLOOKUP($B43,'[6]11市町別戸数'!$A:$G,5,FALSE),0)</f>
        <v>0</v>
      </c>
      <c r="G43" s="24">
        <f>IFERROR(VLOOKUP($B43,'[6]11市町別戸数'!$A:$G,6,FALSE),0)</f>
        <v>1</v>
      </c>
      <c r="H43" s="24">
        <f>IFERROR(VLOOKUP($B43,'[6]11市町別マンション戸数'!A:C,3,FALSE),0)</f>
        <v>0</v>
      </c>
    </row>
    <row r="44" spans="1:8">
      <c r="A44" s="17"/>
      <c r="B44" s="2" t="s">
        <v>1</v>
      </c>
      <c r="C44" s="24">
        <f>IFERROR(VLOOKUP($B44,'[6]11市町別戸数'!$A:$G,7,FALSE),0)</f>
        <v>0</v>
      </c>
      <c r="D44" s="24">
        <f>IFERROR(VLOOKUP($B44,'[6]11市町別戸数'!$A:$G,3,FALSE),0)</f>
        <v>0</v>
      </c>
      <c r="E44" s="24">
        <f>IFERROR(VLOOKUP($B44,'[6]11市町別戸数'!$A:$G,4,FALSE),0)</f>
        <v>0</v>
      </c>
      <c r="F44" s="24">
        <f>IFERROR(VLOOKUP($B44,'[6]11市町別戸数'!$A:$G,5,FALSE),0)</f>
        <v>0</v>
      </c>
      <c r="G44" s="24">
        <f>IFERROR(VLOOKUP($B44,'[6]11市町別戸数'!$A:$G,6,FALSE),0)</f>
        <v>0</v>
      </c>
      <c r="H44" s="24">
        <f>IFERROR(VLOOKUP($B44,'[6]11市町別マンション戸数'!A:C,3,FALSE),0)</f>
        <v>0</v>
      </c>
    </row>
    <row r="45" spans="1:8">
      <c r="A45" s="17"/>
      <c r="B45" s="4" t="s">
        <v>63</v>
      </c>
      <c r="C45" s="24">
        <f>IFERROR(VLOOKUP($B45,'[6]11市町別戸数'!$A:$G,7,FALSE),0)</f>
        <v>4</v>
      </c>
      <c r="D45" s="24">
        <f>IFERROR(VLOOKUP($B45,'[6]11市町別戸数'!$A:$G,3,FALSE),0)</f>
        <v>1</v>
      </c>
      <c r="E45" s="24">
        <f>IFERROR(VLOOKUP($B45,'[6]11市町別戸数'!$A:$G,4,FALSE),0)</f>
        <v>0</v>
      </c>
      <c r="F45" s="24">
        <f>IFERROR(VLOOKUP($B45,'[6]11市町別戸数'!$A:$G,5,FALSE),0)</f>
        <v>0</v>
      </c>
      <c r="G45" s="24">
        <f>IFERROR(VLOOKUP($B45,'[6]11市町別戸数'!$A:$G,6,FALSE),0)</f>
        <v>3</v>
      </c>
      <c r="H45" s="24">
        <f>IFERROR(VLOOKUP($B45,'[6]11市町別マンション戸数'!A:C,3,FALSE),0)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1174</v>
      </c>
      <c r="D46" s="24">
        <f t="shared" si="2"/>
        <v>560</v>
      </c>
      <c r="E46" s="24">
        <f t="shared" si="2"/>
        <v>363</v>
      </c>
      <c r="F46" s="24">
        <f t="shared" si="2"/>
        <v>9</v>
      </c>
      <c r="G46" s="24">
        <f t="shared" si="2"/>
        <v>242</v>
      </c>
      <c r="H46" s="24">
        <f t="shared" si="2"/>
        <v>21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E13" sqref="E13"/>
    </sheetView>
  </sheetViews>
  <sheetFormatPr defaultRowHeight="12.9"/>
  <cols>
    <col min="1" max="1" width="16.125" style="16" customWidth="1"/>
    <col min="6" max="6" width="10.75" bestFit="1" customWidth="1"/>
  </cols>
  <sheetData>
    <row r="1" spans="1:7" ht="17">
      <c r="B1" s="6"/>
      <c r="C1" s="6"/>
      <c r="D1" s="10"/>
      <c r="E1" s="10" t="s">
        <v>22</v>
      </c>
      <c r="F1" s="12">
        <v>44986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65</v>
      </c>
      <c r="B3" s="8" t="s">
        <v>61</v>
      </c>
      <c r="C3" s="1" t="s">
        <v>57</v>
      </c>
      <c r="D3" s="1" t="s">
        <v>10</v>
      </c>
      <c r="E3" s="11" t="s">
        <v>67</v>
      </c>
      <c r="F3" s="1" t="s">
        <v>17</v>
      </c>
      <c r="G3" s="15" t="s">
        <v>19</v>
      </c>
    </row>
    <row r="4" spans="1:7">
      <c r="A4" s="2" t="s">
        <v>35</v>
      </c>
      <c r="B4" s="9">
        <f>IFERROR(VLOOKUP($A4,'[23]11市町別戸数'!$A:$G,7,FALSE),0)</f>
        <v>111</v>
      </c>
      <c r="C4" s="9">
        <f>IFERROR(VLOOKUP($A4,'[23]11市町別戸数'!$A:$G,3,FALSE),0)</f>
        <v>34</v>
      </c>
      <c r="D4" s="9">
        <f>IFERROR(VLOOKUP($A4,'[23]11市町別戸数'!$A:$G,4,FALSE),0)</f>
        <v>60</v>
      </c>
      <c r="E4" s="9">
        <f>IFERROR(VLOOKUP($A4,'[23]11市町別戸数'!$A:$G,5,FALSE),0)</f>
        <v>0</v>
      </c>
      <c r="F4" s="9">
        <f>IFERROR(VLOOKUP($A4,'[23]11市町別戸数'!$A:$G,6,FALSE),0)</f>
        <v>17</v>
      </c>
      <c r="G4" s="9">
        <f>IFERROR(VLOOKUP($A4,'[23]11市町別マンション戸数'!A:C,3,FALSE),0)</f>
        <v>0</v>
      </c>
    </row>
    <row r="5" spans="1:7">
      <c r="A5" s="2" t="s">
        <v>12</v>
      </c>
      <c r="B5" s="9">
        <f>IFERROR(VLOOKUP($A5,'[23]11市町別戸数'!$A:$G,7,FALSE),0)</f>
        <v>163</v>
      </c>
      <c r="C5" s="9">
        <f>IFERROR(VLOOKUP($A5,'[23]11市町別戸数'!$A:$G,3,FALSE),0)</f>
        <v>45</v>
      </c>
      <c r="D5" s="9">
        <f>IFERROR(VLOOKUP($A5,'[23]11市町別戸数'!$A:$G,4,FALSE),0)</f>
        <v>95</v>
      </c>
      <c r="E5" s="9">
        <f>IFERROR(VLOOKUP($A5,'[23]11市町別戸数'!$A:$G,5,FALSE),0)</f>
        <v>0</v>
      </c>
      <c r="F5" s="9">
        <f>IFERROR(VLOOKUP($A5,'[23]11市町別戸数'!$A:$G,6,FALSE),0)</f>
        <v>23</v>
      </c>
      <c r="G5" s="9">
        <f>IFERROR(VLOOKUP($A5,'[23]11市町別マンション戸数'!A:C,3,FALSE),0)</f>
        <v>0</v>
      </c>
    </row>
    <row r="6" spans="1:7">
      <c r="A6" s="2" t="s">
        <v>11</v>
      </c>
      <c r="B6" s="9">
        <f>IFERROR(VLOOKUP($A6,'[23]11市町別戸数'!$A:$G,7,FALSE),0)</f>
        <v>77</v>
      </c>
      <c r="C6" s="9">
        <f>IFERROR(VLOOKUP($A6,'[23]11市町別戸数'!$A:$G,3,FALSE),0)</f>
        <v>46</v>
      </c>
      <c r="D6" s="9">
        <f>IFERROR(VLOOKUP($A6,'[23]11市町別戸数'!$A:$G,4,FALSE),0)</f>
        <v>20</v>
      </c>
      <c r="E6" s="9">
        <f>IFERROR(VLOOKUP($A6,'[23]11市町別戸数'!$A:$G,5,FALSE),0)</f>
        <v>0</v>
      </c>
      <c r="F6" s="9">
        <f>IFERROR(VLOOKUP($A6,'[23]11市町別戸数'!$A:$G,6,FALSE),0)</f>
        <v>11</v>
      </c>
      <c r="G6" s="9">
        <f>IFERROR(VLOOKUP($A6,'[23]11市町別マンション戸数'!A:C,3,FALSE),0)</f>
        <v>0</v>
      </c>
    </row>
    <row r="7" spans="1:7">
      <c r="A7" s="2" t="s">
        <v>38</v>
      </c>
      <c r="B7" s="9">
        <f t="shared" ref="B7:G7" si="0">SUM(B4:B6)</f>
        <v>351</v>
      </c>
      <c r="C7" s="9">
        <f t="shared" si="0"/>
        <v>125</v>
      </c>
      <c r="D7" s="9">
        <f t="shared" si="0"/>
        <v>175</v>
      </c>
      <c r="E7" s="9">
        <f t="shared" si="0"/>
        <v>0</v>
      </c>
      <c r="F7" s="9">
        <f t="shared" si="0"/>
        <v>51</v>
      </c>
      <c r="G7" s="9">
        <f t="shared" si="0"/>
        <v>0</v>
      </c>
    </row>
    <row r="8" spans="1:7">
      <c r="A8" s="2" t="s">
        <v>4</v>
      </c>
      <c r="B8" s="9">
        <f>IFERROR(VLOOKUP($A8,'[23]11市町別戸数'!$A:$G,7,FALSE),0)</f>
        <v>154</v>
      </c>
      <c r="C8" s="9">
        <f>IFERROR(VLOOKUP($A8,'[23]11市町別戸数'!$A:$G,3,FALSE),0)</f>
        <v>38</v>
      </c>
      <c r="D8" s="9">
        <f>IFERROR(VLOOKUP($A8,'[23]11市町別戸数'!$A:$G,4,FALSE),0)</f>
        <v>101</v>
      </c>
      <c r="E8" s="9">
        <f>IFERROR(VLOOKUP($A8,'[23]11市町別戸数'!$A:$G,5,FALSE),0)</f>
        <v>0</v>
      </c>
      <c r="F8" s="9">
        <f>IFERROR(VLOOKUP($A8,'[23]11市町別戸数'!$A:$G,6,FALSE),0)</f>
        <v>15</v>
      </c>
      <c r="G8" s="9">
        <f>IFERROR(VLOOKUP($A8,'[23]11市町別マンション戸数'!A:C,3,FALSE),0)</f>
        <v>0</v>
      </c>
    </row>
    <row r="9" spans="1:7">
      <c r="A9" s="2" t="s">
        <v>39</v>
      </c>
      <c r="B9" s="9">
        <f>IFERROR(VLOOKUP($A9,'[23]11市町別戸数'!$A:$G,7,FALSE),0)</f>
        <v>47</v>
      </c>
      <c r="C9" s="9">
        <f>IFERROR(VLOOKUP($A9,'[23]11市町別戸数'!$A:$G,3,FALSE),0)</f>
        <v>28</v>
      </c>
      <c r="D9" s="9">
        <f>IFERROR(VLOOKUP($A9,'[23]11市町別戸数'!$A:$G,4,FALSE),0)</f>
        <v>12</v>
      </c>
      <c r="E9" s="9">
        <f>IFERROR(VLOOKUP($A9,'[23]11市町別戸数'!$A:$G,5,FALSE),0)</f>
        <v>0</v>
      </c>
      <c r="F9" s="9">
        <f>IFERROR(VLOOKUP($A9,'[23]11市町別戸数'!$A:$G,6,FALSE),0)</f>
        <v>7</v>
      </c>
      <c r="G9" s="9">
        <f>IFERROR(VLOOKUP($A9,'[23]11市町別マンション戸数'!A:C,3,FALSE),0)</f>
        <v>0</v>
      </c>
    </row>
    <row r="10" spans="1:7">
      <c r="A10" s="2" t="s">
        <v>42</v>
      </c>
      <c r="B10" s="9">
        <f>IFERROR(VLOOKUP($A10,'[23]11市町別戸数'!$A:$G,7,FALSE),0)</f>
        <v>52</v>
      </c>
      <c r="C10" s="9">
        <f>IFERROR(VLOOKUP($A10,'[23]11市町別戸数'!$A:$G,3,FALSE),0)</f>
        <v>27</v>
      </c>
      <c r="D10" s="9">
        <f>IFERROR(VLOOKUP($A10,'[23]11市町別戸数'!$A:$G,4,FALSE),0)</f>
        <v>13</v>
      </c>
      <c r="E10" s="9">
        <f>IFERROR(VLOOKUP($A10,'[23]11市町別戸数'!$A:$G,5,FALSE),0)</f>
        <v>0</v>
      </c>
      <c r="F10" s="9">
        <f>IFERROR(VLOOKUP($A10,'[23]11市町別戸数'!$A:$G,6,FALSE),0)</f>
        <v>12</v>
      </c>
      <c r="G10" s="9">
        <f>IFERROR(VLOOKUP($A10,'[23]11市町別マンション戸数'!A:C,3,FALSE),0)</f>
        <v>0</v>
      </c>
    </row>
    <row r="11" spans="1:7">
      <c r="A11" s="2" t="s">
        <v>43</v>
      </c>
      <c r="B11" s="9">
        <f>IFERROR(VLOOKUP($A11,'[23]11市町別戸数'!$A:$G,7,FALSE),0)</f>
        <v>43</v>
      </c>
      <c r="C11" s="9">
        <f>IFERROR(VLOOKUP($A11,'[23]11市町別戸数'!$A:$G,3,FALSE),0)</f>
        <v>21</v>
      </c>
      <c r="D11" s="9">
        <f>IFERROR(VLOOKUP($A11,'[23]11市町別戸数'!$A:$G,4,FALSE),0)</f>
        <v>8</v>
      </c>
      <c r="E11" s="9">
        <f>IFERROR(VLOOKUP($A11,'[23]11市町別戸数'!$A:$G,5,FALSE),0)</f>
        <v>0</v>
      </c>
      <c r="F11" s="9">
        <f>IFERROR(VLOOKUP($A11,'[23]11市町別戸数'!$A:$G,6,FALSE),0)</f>
        <v>14</v>
      </c>
      <c r="G11" s="9">
        <f>IFERROR(VLOOKUP($A11,'[23]11市町別マンション戸数'!A:C,3,FALSE),0)</f>
        <v>0</v>
      </c>
    </row>
    <row r="12" spans="1:7">
      <c r="A12" s="2" t="s">
        <v>44</v>
      </c>
      <c r="B12" s="9">
        <f>IFERROR(VLOOKUP($A12,'[23]11市町別戸数'!$A:$G,7,FALSE),0)</f>
        <v>50</v>
      </c>
      <c r="C12" s="9">
        <f>IFERROR(VLOOKUP($A12,'[23]11市町別戸数'!$A:$G,3,FALSE),0)</f>
        <v>23</v>
      </c>
      <c r="D12" s="9">
        <f>IFERROR(VLOOKUP($A12,'[23]11市町別戸数'!$A:$G,4,FALSE),0)</f>
        <v>18</v>
      </c>
      <c r="E12" s="9">
        <f>IFERROR(VLOOKUP($A12,'[23]11市町別戸数'!$A:$G,5,FALSE),0)</f>
        <v>0</v>
      </c>
      <c r="F12" s="9">
        <f>IFERROR(VLOOKUP($A12,'[23]11市町別戸数'!$A:$G,6,FALSE),0)</f>
        <v>9</v>
      </c>
      <c r="G12" s="9">
        <f>IFERROR(VLOOKUP($A12,'[23]11市町別マンション戸数'!A:C,3,FALSE),0)</f>
        <v>0</v>
      </c>
    </row>
    <row r="13" spans="1:7">
      <c r="A13" s="2" t="s">
        <v>46</v>
      </c>
      <c r="B13" s="9">
        <f>IFERROR(VLOOKUP($A13,'[23]11市町別戸数'!$A:$G,7,FALSE),0)</f>
        <v>58</v>
      </c>
      <c r="C13" s="9">
        <f>IFERROR(VLOOKUP($A13,'[23]11市町別戸数'!$A:$G,3,FALSE),0)</f>
        <v>32</v>
      </c>
      <c r="D13" s="9">
        <f>IFERROR(VLOOKUP($A13,'[23]11市町別戸数'!$A:$G,4,FALSE),0)</f>
        <v>13</v>
      </c>
      <c r="E13" s="9">
        <f>IFERROR(VLOOKUP($A13,'[23]11市町別戸数'!$A:$G,5,FALSE),0)</f>
        <v>1</v>
      </c>
      <c r="F13" s="9">
        <f>IFERROR(VLOOKUP($A13,'[23]11市町別戸数'!$A:$G,6,FALSE),0)</f>
        <v>12</v>
      </c>
      <c r="G13" s="9">
        <f>IFERROR(VLOOKUP($A13,'[23]11市町別マンション戸数'!A:C,3,FALSE),0)</f>
        <v>0</v>
      </c>
    </row>
    <row r="14" spans="1:7">
      <c r="A14" s="2" t="s">
        <v>45</v>
      </c>
      <c r="B14" s="9">
        <f>IFERROR(VLOOKUP($A14,'[23]11市町別戸数'!$A:$G,7,FALSE),0)</f>
        <v>3</v>
      </c>
      <c r="C14" s="9">
        <f>IFERROR(VLOOKUP($A14,'[23]11市町別戸数'!$A:$G,3,FALSE),0)</f>
        <v>3</v>
      </c>
      <c r="D14" s="9">
        <f>IFERROR(VLOOKUP($A14,'[23]11市町別戸数'!$A:$G,4,FALSE),0)</f>
        <v>0</v>
      </c>
      <c r="E14" s="9">
        <f>IFERROR(VLOOKUP($A14,'[23]11市町別戸数'!$A:$G,5,FALSE),0)</f>
        <v>0</v>
      </c>
      <c r="F14" s="9">
        <f>IFERROR(VLOOKUP($A14,'[23]11市町別戸数'!$A:$G,6,FALSE),0)</f>
        <v>0</v>
      </c>
      <c r="G14" s="9">
        <f>IFERROR(VLOOKUP($A14,'[23]11市町別マンション戸数'!A:C,3,FALSE),0)</f>
        <v>0</v>
      </c>
    </row>
    <row r="15" spans="1:7">
      <c r="A15" s="2" t="s">
        <v>6</v>
      </c>
      <c r="B15" s="9">
        <f t="shared" ref="B15:G15" si="1">SUM(B8:B14)</f>
        <v>407</v>
      </c>
      <c r="C15" s="9">
        <f t="shared" si="1"/>
        <v>172</v>
      </c>
      <c r="D15" s="9">
        <f t="shared" si="1"/>
        <v>165</v>
      </c>
      <c r="E15" s="9">
        <f t="shared" si="1"/>
        <v>1</v>
      </c>
      <c r="F15" s="9">
        <f t="shared" si="1"/>
        <v>69</v>
      </c>
      <c r="G15" s="9">
        <f t="shared" si="1"/>
        <v>0</v>
      </c>
    </row>
    <row r="16" spans="1:7">
      <c r="A16" s="2" t="s">
        <v>9</v>
      </c>
      <c r="B16" s="9">
        <f>IFERROR(VLOOKUP($A16,'[23]11市町別戸数'!$A:$G,7,FALSE),0)</f>
        <v>145</v>
      </c>
      <c r="C16" s="9">
        <f>IFERROR(VLOOKUP($A16,'[23]11市町別戸数'!$A:$G,3,FALSE),0)</f>
        <v>20</v>
      </c>
      <c r="D16" s="9">
        <f>IFERROR(VLOOKUP($A16,'[23]11市町別戸数'!$A:$G,4,FALSE),0)</f>
        <v>116</v>
      </c>
      <c r="E16" s="9">
        <f>IFERROR(VLOOKUP($A16,'[23]11市町別戸数'!$A:$G,5,FALSE),0)</f>
        <v>1</v>
      </c>
      <c r="F16" s="9">
        <f>IFERROR(VLOOKUP($A16,'[23]11市町別戸数'!$A:$G,6,FALSE),0)</f>
        <v>8</v>
      </c>
      <c r="G16" s="9">
        <f>IFERROR(VLOOKUP($A16,'[23]11市町別マンション戸数'!A:C,3,FALSE),0)</f>
        <v>0</v>
      </c>
    </row>
    <row r="17" spans="1:7">
      <c r="A17" s="2" t="s">
        <v>23</v>
      </c>
      <c r="B17" s="9">
        <f>IFERROR(VLOOKUP($A17,'[23]11市町別戸数'!$A:$G,7,FALSE),0)</f>
        <v>37</v>
      </c>
      <c r="C17" s="9">
        <f>IFERROR(VLOOKUP($A17,'[23]11市町別戸数'!$A:$G,3,FALSE),0)</f>
        <v>5</v>
      </c>
      <c r="D17" s="9">
        <f>IFERROR(VLOOKUP($A17,'[23]11市町別戸数'!$A:$G,4,FALSE),0)</f>
        <v>32</v>
      </c>
      <c r="E17" s="9">
        <f>IFERROR(VLOOKUP($A17,'[23]11市町別戸数'!$A:$G,5,FALSE),0)</f>
        <v>0</v>
      </c>
      <c r="F17" s="9">
        <f>IFERROR(VLOOKUP($A17,'[23]11市町別戸数'!$A:$G,6,FALSE),0)</f>
        <v>0</v>
      </c>
      <c r="G17" s="9">
        <f>IFERROR(VLOOKUP($A17,'[23]11市町別マンション戸数'!A:C,3,FALSE),0)</f>
        <v>0</v>
      </c>
    </row>
    <row r="18" spans="1:7">
      <c r="A18" s="2" t="s">
        <v>48</v>
      </c>
      <c r="B18" s="9">
        <f>IFERROR(VLOOKUP($A18,'[23]11市町別戸数'!$A:$G,7,FALSE),0)</f>
        <v>29</v>
      </c>
      <c r="C18" s="9">
        <f>IFERROR(VLOOKUP($A18,'[23]11市町別戸数'!$A:$G,3,FALSE),0)</f>
        <v>18</v>
      </c>
      <c r="D18" s="9">
        <f>IFERROR(VLOOKUP($A18,'[23]11市町別戸数'!$A:$G,4,FALSE),0)</f>
        <v>9</v>
      </c>
      <c r="E18" s="9">
        <f>IFERROR(VLOOKUP($A18,'[23]11市町別戸数'!$A:$G,5,FALSE),0)</f>
        <v>0</v>
      </c>
      <c r="F18" s="9">
        <f>IFERROR(VLOOKUP($A18,'[23]11市町別戸数'!$A:$G,6,FALSE),0)</f>
        <v>2</v>
      </c>
      <c r="G18" s="9">
        <f>IFERROR(VLOOKUP($A18,'[23]11市町別マンション戸数'!A:C,3,FALSE),0)</f>
        <v>0</v>
      </c>
    </row>
    <row r="19" spans="1:7">
      <c r="A19" s="2" t="s">
        <v>52</v>
      </c>
      <c r="B19" s="9">
        <f>IFERROR(VLOOKUP($A19,'[23]11市町別戸数'!$A:$G,7,FALSE),0)</f>
        <v>55</v>
      </c>
      <c r="C19" s="9">
        <f>IFERROR(VLOOKUP($A19,'[23]11市町別戸数'!$A:$G,3,FALSE),0)</f>
        <v>33</v>
      </c>
      <c r="D19" s="9">
        <f>IFERROR(VLOOKUP($A19,'[23]11市町別戸数'!$A:$G,4,FALSE),0)</f>
        <v>14</v>
      </c>
      <c r="E19" s="9">
        <f>IFERROR(VLOOKUP($A19,'[23]11市町別戸数'!$A:$G,5,FALSE),0)</f>
        <v>0</v>
      </c>
      <c r="F19" s="9">
        <f>IFERROR(VLOOKUP($A19,'[23]11市町別戸数'!$A:$G,6,FALSE),0)</f>
        <v>8</v>
      </c>
      <c r="G19" s="9">
        <f>IFERROR(VLOOKUP($A19,'[23]11市町別マンション戸数'!A:C,3,FALSE),0)</f>
        <v>0</v>
      </c>
    </row>
    <row r="20" spans="1:7">
      <c r="A20" s="2" t="s">
        <v>56</v>
      </c>
      <c r="B20" s="9">
        <f>IFERROR(VLOOKUP($A20,'[23]11市町別戸数'!$A:$G,7,FALSE),0)</f>
        <v>10</v>
      </c>
      <c r="C20" s="9">
        <f>IFERROR(VLOOKUP($A20,'[23]11市町別戸数'!$A:$G,3,FALSE),0)</f>
        <v>8</v>
      </c>
      <c r="D20" s="9">
        <f>IFERROR(VLOOKUP($A20,'[23]11市町別戸数'!$A:$G,4,FALSE),0)</f>
        <v>0</v>
      </c>
      <c r="E20" s="9">
        <f>IFERROR(VLOOKUP($A20,'[23]11市町別戸数'!$A:$G,5,FALSE),0)</f>
        <v>1</v>
      </c>
      <c r="F20" s="9">
        <f>IFERROR(VLOOKUP($A20,'[23]11市町別戸数'!$A:$G,6,FALSE),0)</f>
        <v>1</v>
      </c>
      <c r="G20" s="9">
        <f>IFERROR(VLOOKUP($A20,'[23]11市町別マンション戸数'!A:C,3,FALSE),0)</f>
        <v>0</v>
      </c>
    </row>
    <row r="21" spans="1:7">
      <c r="A21" s="2" t="s">
        <v>58</v>
      </c>
      <c r="B21" s="9">
        <f>IFERROR(VLOOKUP($A21,'[23]11市町別戸数'!$A:$G,7,FALSE),0)</f>
        <v>38</v>
      </c>
      <c r="C21" s="9">
        <f>IFERROR(VLOOKUP($A21,'[23]11市町別戸数'!$A:$G,3,FALSE),0)</f>
        <v>21</v>
      </c>
      <c r="D21" s="9">
        <f>IFERROR(VLOOKUP($A21,'[23]11市町別戸数'!$A:$G,4,FALSE),0)</f>
        <v>16</v>
      </c>
      <c r="E21" s="9">
        <f>IFERROR(VLOOKUP($A21,'[23]11市町別戸数'!$A:$G,5,FALSE),0)</f>
        <v>0</v>
      </c>
      <c r="F21" s="9">
        <f>IFERROR(VLOOKUP($A21,'[23]11市町別戸数'!$A:$G,6,FALSE),0)</f>
        <v>1</v>
      </c>
      <c r="G21" s="9">
        <f>IFERROR(VLOOKUP($A21,'[23]11市町別マンション戸数'!A:C,3,FALSE),0)</f>
        <v>0</v>
      </c>
    </row>
    <row r="22" spans="1:7">
      <c r="A22" s="2" t="s">
        <v>13</v>
      </c>
      <c r="B22" s="9">
        <f>IFERROR(VLOOKUP($A22,'[23]11市町別戸数'!$A:$G,7,FALSE),0)</f>
        <v>107</v>
      </c>
      <c r="C22" s="9">
        <f>IFERROR(VLOOKUP($A22,'[23]11市町別戸数'!$A:$G,3,FALSE),0)</f>
        <v>64</v>
      </c>
      <c r="D22" s="9">
        <f>IFERROR(VLOOKUP($A22,'[23]11市町別戸数'!$A:$G,4,FALSE),0)</f>
        <v>4</v>
      </c>
      <c r="E22" s="9">
        <f>IFERROR(VLOOKUP($A22,'[23]11市町別戸数'!$A:$G,5,FALSE),0)</f>
        <v>1</v>
      </c>
      <c r="F22" s="9">
        <f>IFERROR(VLOOKUP($A22,'[23]11市町別戸数'!$A:$G,6,FALSE),0)</f>
        <v>38</v>
      </c>
      <c r="G22" s="9">
        <f>IFERROR(VLOOKUP($A22,'[23]11市町別マンション戸数'!A:C,3,FALSE),0)</f>
        <v>0</v>
      </c>
    </row>
    <row r="23" spans="1:7">
      <c r="A23" s="2" t="s">
        <v>47</v>
      </c>
      <c r="B23" s="9">
        <f>IFERROR(VLOOKUP($A23,'[23]11市町別戸数'!$A:$G,7,FALSE),0)</f>
        <v>68</v>
      </c>
      <c r="C23" s="9">
        <f>IFERROR(VLOOKUP($A23,'[23]11市町別戸数'!$A:$G,3,FALSE),0)</f>
        <v>30</v>
      </c>
      <c r="D23" s="9">
        <f>IFERROR(VLOOKUP($A23,'[23]11市町別戸数'!$A:$G,4,FALSE),0)</f>
        <v>28</v>
      </c>
      <c r="E23" s="9">
        <f>IFERROR(VLOOKUP($A23,'[23]11市町別戸数'!$A:$G,5,FALSE),0)</f>
        <v>0</v>
      </c>
      <c r="F23" s="9">
        <f>IFERROR(VLOOKUP($A23,'[23]11市町別戸数'!$A:$G,6,FALSE),0)</f>
        <v>10</v>
      </c>
      <c r="G23" s="9">
        <f>IFERROR(VLOOKUP($A23,'[23]11市町別マンション戸数'!A:C,3,FALSE),0)</f>
        <v>0</v>
      </c>
    </row>
    <row r="24" spans="1:7">
      <c r="A24" s="2" t="s">
        <v>28</v>
      </c>
      <c r="B24" s="9">
        <f>IFERROR(VLOOKUP($A24,'[23]11市町別戸数'!$A:$G,7,FALSE),0)</f>
        <v>70</v>
      </c>
      <c r="C24" s="9">
        <f>IFERROR(VLOOKUP($A24,'[23]11市町別戸数'!$A:$G,3,FALSE),0)</f>
        <v>28</v>
      </c>
      <c r="D24" s="9">
        <f>IFERROR(VLOOKUP($A24,'[23]11市町別戸数'!$A:$G,4,FALSE),0)</f>
        <v>34</v>
      </c>
      <c r="E24" s="9">
        <f>IFERROR(VLOOKUP($A24,'[23]11市町別戸数'!$A:$G,5,FALSE),0)</f>
        <v>1</v>
      </c>
      <c r="F24" s="9">
        <f>IFERROR(VLOOKUP($A24,'[23]11市町別戸数'!$A:$G,6,FALSE),0)</f>
        <v>7</v>
      </c>
      <c r="G24" s="9">
        <f>IFERROR(VLOOKUP($A24,'[23]11市町別マンション戸数'!A:C,3,FALSE),0)</f>
        <v>0</v>
      </c>
    </row>
    <row r="25" spans="1:7">
      <c r="A25" s="2" t="s">
        <v>2</v>
      </c>
      <c r="B25" s="9">
        <f>IFERROR(VLOOKUP($A25,'[23]11市町別戸数'!$A:$G,7,FALSE),0)</f>
        <v>52</v>
      </c>
      <c r="C25" s="9">
        <f>IFERROR(VLOOKUP($A25,'[23]11市町別戸数'!$A:$G,3,FALSE),0)</f>
        <v>24</v>
      </c>
      <c r="D25" s="9">
        <f>IFERROR(VLOOKUP($A25,'[23]11市町別戸数'!$A:$G,4,FALSE),0)</f>
        <v>18</v>
      </c>
      <c r="E25" s="9">
        <f>IFERROR(VLOOKUP($A25,'[23]11市町別戸数'!$A:$G,5,FALSE),0)</f>
        <v>1</v>
      </c>
      <c r="F25" s="9">
        <f>IFERROR(VLOOKUP($A25,'[23]11市町別戸数'!$A:$G,6,FALSE),0)</f>
        <v>9</v>
      </c>
      <c r="G25" s="9">
        <f>IFERROR(VLOOKUP($A25,'[23]11市町別マンション戸数'!A:C,3,FALSE),0)</f>
        <v>0</v>
      </c>
    </row>
    <row r="26" spans="1:7">
      <c r="A26" s="2" t="s">
        <v>49</v>
      </c>
      <c r="B26" s="9">
        <f>IFERROR(VLOOKUP($A26,'[23]11市町別戸数'!$A:$G,7,FALSE),0)</f>
        <v>60</v>
      </c>
      <c r="C26" s="9">
        <f>IFERROR(VLOOKUP($A26,'[23]11市町別戸数'!$A:$G,3,FALSE),0)</f>
        <v>38</v>
      </c>
      <c r="D26" s="9">
        <f>IFERROR(VLOOKUP($A26,'[23]11市町別戸数'!$A:$G,4,FALSE),0)</f>
        <v>16</v>
      </c>
      <c r="E26" s="9">
        <f>IFERROR(VLOOKUP($A26,'[23]11市町別戸数'!$A:$G,5,FALSE),0)</f>
        <v>0</v>
      </c>
      <c r="F26" s="9">
        <f>IFERROR(VLOOKUP($A26,'[23]11市町別戸数'!$A:$G,6,FALSE),0)</f>
        <v>6</v>
      </c>
      <c r="G26" s="9">
        <f>IFERROR(VLOOKUP($A26,'[23]11市町別マンション戸数'!A:C,3,FALSE),0)</f>
        <v>0</v>
      </c>
    </row>
    <row r="27" spans="1:7">
      <c r="A27" s="2" t="s">
        <v>59</v>
      </c>
      <c r="B27" s="9">
        <f>IFERROR(VLOOKUP($A27,'[23]11市町別戸数'!$A:$G,7,FALSE),0)</f>
        <v>21</v>
      </c>
      <c r="C27" s="9">
        <f>IFERROR(VLOOKUP($A27,'[23]11市町別戸数'!$A:$G,3,FALSE),0)</f>
        <v>10</v>
      </c>
      <c r="D27" s="9">
        <f>IFERROR(VLOOKUP($A27,'[23]11市町別戸数'!$A:$G,4,FALSE),0)</f>
        <v>2</v>
      </c>
      <c r="E27" s="9">
        <f>IFERROR(VLOOKUP($A27,'[23]11市町別戸数'!$A:$G,5,FALSE),0)</f>
        <v>0</v>
      </c>
      <c r="F27" s="9">
        <f>IFERROR(VLOOKUP($A27,'[23]11市町別戸数'!$A:$G,6,FALSE),0)</f>
        <v>9</v>
      </c>
      <c r="G27" s="9">
        <f>IFERROR(VLOOKUP($A27,'[23]11市町別マンション戸数'!A:C,3,FALSE),0)</f>
        <v>0</v>
      </c>
    </row>
    <row r="28" spans="1:7">
      <c r="A28" s="2" t="s">
        <v>24</v>
      </c>
      <c r="B28" s="9">
        <f>IFERROR(VLOOKUP($A28,'[23]11市町別戸数'!$A:$G,7,FALSE),0)</f>
        <v>24</v>
      </c>
      <c r="C28" s="9">
        <f>IFERROR(VLOOKUP($A28,'[23]11市町別戸数'!$A:$G,3,FALSE),0)</f>
        <v>10</v>
      </c>
      <c r="D28" s="9">
        <f>IFERROR(VLOOKUP($A28,'[23]11市町別戸数'!$A:$G,4,FALSE),0)</f>
        <v>8</v>
      </c>
      <c r="E28" s="9">
        <f>IFERROR(VLOOKUP($A28,'[23]11市町別戸数'!$A:$G,5,FALSE),0)</f>
        <v>1</v>
      </c>
      <c r="F28" s="9">
        <f>IFERROR(VLOOKUP($A28,'[23]11市町別戸数'!$A:$G,6,FALSE),0)</f>
        <v>5</v>
      </c>
      <c r="G28" s="9">
        <f>IFERROR(VLOOKUP($A28,'[23]11市町別マンション戸数'!A:C,3,FALSE),0)</f>
        <v>0</v>
      </c>
    </row>
    <row r="29" spans="1:7">
      <c r="A29" s="2" t="s">
        <v>53</v>
      </c>
      <c r="B29" s="9">
        <f>IFERROR(VLOOKUP($A29,'[23]11市町別戸数'!$A:$G,7,FALSE),0)</f>
        <v>5</v>
      </c>
      <c r="C29" s="9">
        <f>IFERROR(VLOOKUP($A29,'[23]11市町別戸数'!$A:$G,3,FALSE),0)</f>
        <v>4</v>
      </c>
      <c r="D29" s="9">
        <f>IFERROR(VLOOKUP($A29,'[23]11市町別戸数'!$A:$G,4,FALSE),0)</f>
        <v>0</v>
      </c>
      <c r="E29" s="9">
        <f>IFERROR(VLOOKUP($A29,'[23]11市町別戸数'!$A:$G,5,FALSE),0)</f>
        <v>0</v>
      </c>
      <c r="F29" s="9">
        <f>IFERROR(VLOOKUP($A29,'[23]11市町別戸数'!$A:$G,6,FALSE),0)</f>
        <v>1</v>
      </c>
      <c r="G29" s="9">
        <f>IFERROR(VLOOKUP($A29,'[23]11市町別マンション戸数'!A:C,3,FALSE),0)</f>
        <v>0</v>
      </c>
    </row>
    <row r="30" spans="1:7">
      <c r="A30" s="2" t="s">
        <v>40</v>
      </c>
      <c r="B30" s="9">
        <f>IFERROR(VLOOKUP($A30,'[23]11市町別戸数'!$A:$G,7,FALSE),0)</f>
        <v>19</v>
      </c>
      <c r="C30" s="9">
        <f>IFERROR(VLOOKUP($A30,'[23]11市町別戸数'!$A:$G,3,FALSE),0)</f>
        <v>14</v>
      </c>
      <c r="D30" s="9">
        <f>IFERROR(VLOOKUP($A30,'[23]11市町別戸数'!$A:$G,4,FALSE),0)</f>
        <v>0</v>
      </c>
      <c r="E30" s="9">
        <f>IFERROR(VLOOKUP($A30,'[23]11市町別戸数'!$A:$G,5,FALSE),0)</f>
        <v>0</v>
      </c>
      <c r="F30" s="9">
        <f>IFERROR(VLOOKUP($A30,'[23]11市町別戸数'!$A:$G,6,FALSE),0)</f>
        <v>5</v>
      </c>
      <c r="G30" s="9">
        <f>IFERROR(VLOOKUP($A30,'[23]11市町別マンション戸数'!A:C,3,FALSE),0)</f>
        <v>0</v>
      </c>
    </row>
    <row r="31" spans="1:7">
      <c r="A31" s="2" t="s">
        <v>0</v>
      </c>
      <c r="B31" s="9">
        <f>IFERROR(VLOOKUP($A31,'[23]11市町別戸数'!$A:$G,7,FALSE),0)</f>
        <v>25</v>
      </c>
      <c r="C31" s="9">
        <f>IFERROR(VLOOKUP($A31,'[23]11市町別戸数'!$A:$G,3,FALSE),0)</f>
        <v>13</v>
      </c>
      <c r="D31" s="9">
        <f>IFERROR(VLOOKUP($A31,'[23]11市町別戸数'!$A:$G,4,FALSE),0)</f>
        <v>12</v>
      </c>
      <c r="E31" s="9">
        <f>IFERROR(VLOOKUP($A31,'[23]11市町別戸数'!$A:$G,5,FALSE),0)</f>
        <v>0</v>
      </c>
      <c r="F31" s="9">
        <f>IFERROR(VLOOKUP($A31,'[23]11市町別戸数'!$A:$G,6,FALSE),0)</f>
        <v>0</v>
      </c>
      <c r="G31" s="9">
        <f>IFERROR(VLOOKUP($A31,'[23]11市町別マンション戸数'!A:C,3,FALSE),0)</f>
        <v>0</v>
      </c>
    </row>
    <row r="32" spans="1:7">
      <c r="A32" s="2" t="s">
        <v>55</v>
      </c>
      <c r="B32" s="9">
        <f>IFERROR(VLOOKUP($A32,'[23]11市町別戸数'!$A:$G,7,FALSE),0)</f>
        <v>1</v>
      </c>
      <c r="C32" s="9">
        <f>IFERROR(VLOOKUP($A32,'[23]11市町別戸数'!$A:$G,3,FALSE),0)</f>
        <v>1</v>
      </c>
      <c r="D32" s="9">
        <f>IFERROR(VLOOKUP($A32,'[23]11市町別戸数'!$A:$G,4,FALSE),0)</f>
        <v>0</v>
      </c>
      <c r="E32" s="9">
        <f>IFERROR(VLOOKUP($A32,'[23]11市町別戸数'!$A:$G,5,FALSE),0)</f>
        <v>0</v>
      </c>
      <c r="F32" s="9">
        <f>IFERROR(VLOOKUP($A32,'[23]11市町別戸数'!$A:$G,6,FALSE),0)</f>
        <v>0</v>
      </c>
      <c r="G32" s="9">
        <f>IFERROR(VLOOKUP($A32,'[23]11市町別マンション戸数'!A:C,3,FALSE),0)</f>
        <v>0</v>
      </c>
    </row>
    <row r="33" spans="1:7">
      <c r="A33" s="2" t="s">
        <v>32</v>
      </c>
      <c r="B33" s="9">
        <f>IFERROR(VLOOKUP($A33,'[23]11市町別戸数'!$A:$G,7,FALSE),0)</f>
        <v>8</v>
      </c>
      <c r="C33" s="9">
        <f>IFERROR(VLOOKUP($A33,'[23]11市町別戸数'!$A:$G,3,FALSE),0)</f>
        <v>8</v>
      </c>
      <c r="D33" s="9">
        <f>IFERROR(VLOOKUP($A33,'[23]11市町別戸数'!$A:$G,4,FALSE),0)</f>
        <v>0</v>
      </c>
      <c r="E33" s="9">
        <f>IFERROR(VLOOKUP($A33,'[23]11市町別戸数'!$A:$G,5,FALSE),0)</f>
        <v>0</v>
      </c>
      <c r="F33" s="9">
        <f>IFERROR(VLOOKUP($A33,'[23]11市町別戸数'!$A:$G,6,FALSE),0)</f>
        <v>0</v>
      </c>
      <c r="G33" s="9">
        <f>IFERROR(VLOOKUP($A33,'[23]11市町別マンション戸数'!A:C,3,FALSE),0)</f>
        <v>0</v>
      </c>
    </row>
    <row r="34" spans="1:7">
      <c r="A34" s="2" t="s">
        <v>25</v>
      </c>
      <c r="B34" s="9">
        <f>IFERROR(VLOOKUP($A34,'[23]11市町別戸数'!$A:$G,7,FALSE),0)</f>
        <v>10</v>
      </c>
      <c r="C34" s="9">
        <f>IFERROR(VLOOKUP($A34,'[23]11市町別戸数'!$A:$G,3,FALSE),0)</f>
        <v>9</v>
      </c>
      <c r="D34" s="9">
        <f>IFERROR(VLOOKUP($A34,'[23]11市町別戸数'!$A:$G,4,FALSE),0)</f>
        <v>0</v>
      </c>
      <c r="E34" s="9">
        <f>IFERROR(VLOOKUP($A34,'[23]11市町別戸数'!$A:$G,5,FALSE),0)</f>
        <v>1</v>
      </c>
      <c r="F34" s="9">
        <f>IFERROR(VLOOKUP($A34,'[23]11市町別戸数'!$A:$G,6,FALSE),0)</f>
        <v>0</v>
      </c>
      <c r="G34" s="9">
        <f>IFERROR(VLOOKUP($A34,'[23]11市町別マンション戸数'!A:C,3,FALSE),0)</f>
        <v>0</v>
      </c>
    </row>
    <row r="35" spans="1:7">
      <c r="A35" s="2" t="s">
        <v>18</v>
      </c>
      <c r="B35" s="9">
        <f>IFERROR(VLOOKUP($A35,'[23]11市町別戸数'!$A:$G,7,FALSE),0)</f>
        <v>14</v>
      </c>
      <c r="C35" s="9">
        <f>IFERROR(VLOOKUP($A35,'[23]11市町別戸数'!$A:$G,3,FALSE),0)</f>
        <v>10</v>
      </c>
      <c r="D35" s="9">
        <f>IFERROR(VLOOKUP($A35,'[23]11市町別戸数'!$A:$G,4,FALSE),0)</f>
        <v>0</v>
      </c>
      <c r="E35" s="9">
        <f>IFERROR(VLOOKUP($A35,'[23]11市町別戸数'!$A:$G,5,FALSE),0)</f>
        <v>0</v>
      </c>
      <c r="F35" s="9">
        <f>IFERROR(VLOOKUP($A35,'[23]11市町別戸数'!$A:$G,6,FALSE),0)</f>
        <v>4</v>
      </c>
      <c r="G35" s="9">
        <f>IFERROR(VLOOKUP($A35,'[23]11市町別マンション戸数'!A:C,3,FALSE),0)</f>
        <v>0</v>
      </c>
    </row>
    <row r="36" spans="1:7">
      <c r="A36" s="2" t="s">
        <v>27</v>
      </c>
      <c r="B36" s="9">
        <f>IFERROR(VLOOKUP($A36,'[23]11市町別戸数'!$A:$G,7,FALSE),0)</f>
        <v>9</v>
      </c>
      <c r="C36" s="9">
        <f>IFERROR(VLOOKUP($A36,'[23]11市町別戸数'!$A:$G,3,FALSE),0)</f>
        <v>9</v>
      </c>
      <c r="D36" s="9">
        <f>IFERROR(VLOOKUP($A36,'[23]11市町別戸数'!$A:$G,4,FALSE),0)</f>
        <v>0</v>
      </c>
      <c r="E36" s="9">
        <f>IFERROR(VLOOKUP($A36,'[23]11市町別戸数'!$A:$G,5,FALSE),0)</f>
        <v>0</v>
      </c>
      <c r="F36" s="9">
        <f>IFERROR(VLOOKUP($A36,'[23]11市町別戸数'!$A:$G,6,FALSE),0)</f>
        <v>0</v>
      </c>
      <c r="G36" s="9">
        <f>IFERROR(VLOOKUP($A36,'[23]11市町別マンション戸数'!A:C,3,FALSE),0)</f>
        <v>0</v>
      </c>
    </row>
    <row r="37" spans="1:7">
      <c r="A37" s="2" t="s">
        <v>16</v>
      </c>
      <c r="B37" s="9">
        <f>IFERROR(VLOOKUP($A37,'[23]11市町別戸数'!$A:$G,7,FALSE),0)</f>
        <v>0</v>
      </c>
      <c r="C37" s="9">
        <f>IFERROR(VLOOKUP($A37,'[23]11市町別戸数'!$A:$G,3,FALSE),0)</f>
        <v>0</v>
      </c>
      <c r="D37" s="9">
        <f>IFERROR(VLOOKUP($A37,'[23]11市町別戸数'!$A:$G,4,FALSE),0)</f>
        <v>0</v>
      </c>
      <c r="E37" s="9">
        <f>IFERROR(VLOOKUP($A37,'[23]11市町別戸数'!$A:$G,5,FALSE),0)</f>
        <v>0</v>
      </c>
      <c r="F37" s="9">
        <f>IFERROR(VLOOKUP($A37,'[23]11市町別戸数'!$A:$G,6,FALSE),0)</f>
        <v>0</v>
      </c>
      <c r="G37" s="9">
        <f>IFERROR(VLOOKUP($A37,'[23]11市町別マンション戸数'!A:C,3,FALSE),0)</f>
        <v>0</v>
      </c>
    </row>
    <row r="38" spans="1:7">
      <c r="A38" s="3" t="s">
        <v>64</v>
      </c>
      <c r="B38" s="9">
        <f>IFERROR(VLOOKUP($A38,'[23]11市町別戸数'!$A:$G,7,FALSE),0)</f>
        <v>2</v>
      </c>
      <c r="C38" s="9">
        <f>IFERROR(VLOOKUP($A38,'[23]11市町別戸数'!$A:$G,3,FALSE),0)</f>
        <v>1</v>
      </c>
      <c r="D38" s="9">
        <f>IFERROR(VLOOKUP($A38,'[23]11市町別戸数'!$A:$G,4,FALSE),0)</f>
        <v>1</v>
      </c>
      <c r="E38" s="9">
        <f>IFERROR(VLOOKUP($A38,'[23]11市町別戸数'!$A:$G,5,FALSE),0)</f>
        <v>0</v>
      </c>
      <c r="F38" s="9">
        <f>IFERROR(VLOOKUP($A38,'[23]11市町別戸数'!$A:$G,6,FALSE),0)</f>
        <v>0</v>
      </c>
      <c r="G38" s="9">
        <f>IFERROR(VLOOKUP($A38,'[23]11市町別マンション戸数'!A:C,3,FALSE),0)</f>
        <v>0</v>
      </c>
    </row>
    <row r="39" spans="1:7">
      <c r="A39" s="2" t="s">
        <v>62</v>
      </c>
      <c r="B39" s="9">
        <f>IFERROR(VLOOKUP($A39,'[23]11市町別戸数'!$A:$G,7,FALSE),0)</f>
        <v>0</v>
      </c>
      <c r="C39" s="9">
        <f>IFERROR(VLOOKUP($A39,'[23]11市町別戸数'!$A:$G,3,FALSE),0)</f>
        <v>0</v>
      </c>
      <c r="D39" s="9">
        <f>IFERROR(VLOOKUP($A39,'[23]11市町別戸数'!$A:$G,4,FALSE),0)</f>
        <v>0</v>
      </c>
      <c r="E39" s="9">
        <f>IFERROR(VLOOKUP($A39,'[23]11市町別戸数'!$A:$G,5,FALSE),0)</f>
        <v>0</v>
      </c>
      <c r="F39" s="9">
        <f>IFERROR(VLOOKUP($A39,'[23]11市町別戸数'!$A:$G,6,FALSE),0)</f>
        <v>0</v>
      </c>
      <c r="G39" s="9">
        <f>IFERROR(VLOOKUP($A39,'[23]11市町別マンション戸数'!A:C,3,FALSE),0)</f>
        <v>0</v>
      </c>
    </row>
    <row r="40" spans="1:7">
      <c r="A40" s="2" t="s">
        <v>14</v>
      </c>
      <c r="B40" s="9">
        <f>IFERROR(VLOOKUP($A40,'[23]11市町別戸数'!$A:$G,7,FALSE),0)</f>
        <v>0</v>
      </c>
      <c r="C40" s="9">
        <f>IFERROR(VLOOKUP($A40,'[23]11市町別戸数'!$A:$G,3,FALSE),0)</f>
        <v>0</v>
      </c>
      <c r="D40" s="9">
        <f>IFERROR(VLOOKUP($A40,'[23]11市町別戸数'!$A:$G,4,FALSE),0)</f>
        <v>0</v>
      </c>
      <c r="E40" s="9">
        <f>IFERROR(VLOOKUP($A40,'[23]11市町別戸数'!$A:$G,5,FALSE),0)</f>
        <v>0</v>
      </c>
      <c r="F40" s="9">
        <f>IFERROR(VLOOKUP($A40,'[23]11市町別戸数'!$A:$G,6,FALSE),0)</f>
        <v>0</v>
      </c>
      <c r="G40" s="9">
        <f>IFERROR(VLOOKUP($A40,'[23]11市町別マンション戸数'!A:C,3,FALSE),0)</f>
        <v>0</v>
      </c>
    </row>
    <row r="41" spans="1:7">
      <c r="A41" s="3" t="s">
        <v>33</v>
      </c>
      <c r="B41" s="9">
        <f>IFERROR(VLOOKUP($A41,'[23]11市町別戸数'!$A:$G,7,FALSE),0)</f>
        <v>1</v>
      </c>
      <c r="C41" s="9">
        <f>IFERROR(VLOOKUP($A41,'[23]11市町別戸数'!$A:$G,3,FALSE),0)</f>
        <v>1</v>
      </c>
      <c r="D41" s="9">
        <f>IFERROR(VLOOKUP($A41,'[23]11市町別戸数'!$A:$G,4,FALSE),0)</f>
        <v>0</v>
      </c>
      <c r="E41" s="9">
        <f>IFERROR(VLOOKUP($A41,'[23]11市町別戸数'!$A:$G,5,FALSE),0)</f>
        <v>0</v>
      </c>
      <c r="F41" s="9">
        <f>IFERROR(VLOOKUP($A41,'[23]11市町別戸数'!$A:$G,6,FALSE),0)</f>
        <v>0</v>
      </c>
      <c r="G41" s="9">
        <f>IFERROR(VLOOKUP($A41,'[23]11市町別マンション戸数'!A:C,3,FALSE),0)</f>
        <v>0</v>
      </c>
    </row>
    <row r="42" spans="1:7">
      <c r="A42" s="2" t="s">
        <v>26</v>
      </c>
      <c r="B42" s="9">
        <f>IFERROR(VLOOKUP($A42,'[23]11市町別戸数'!$A:$G,7,FALSE),0)</f>
        <v>5</v>
      </c>
      <c r="C42" s="9">
        <f>IFERROR(VLOOKUP($A42,'[23]11市町別戸数'!$A:$G,3,FALSE),0)</f>
        <v>5</v>
      </c>
      <c r="D42" s="9">
        <f>IFERROR(VLOOKUP($A42,'[23]11市町別戸数'!$A:$G,4,FALSE),0)</f>
        <v>0</v>
      </c>
      <c r="E42" s="9">
        <f>IFERROR(VLOOKUP($A42,'[23]11市町別戸数'!$A:$G,5,FALSE),0)</f>
        <v>0</v>
      </c>
      <c r="F42" s="9">
        <f>IFERROR(VLOOKUP($A42,'[23]11市町別戸数'!$A:$G,6,FALSE),0)</f>
        <v>0</v>
      </c>
      <c r="G42" s="9">
        <f>IFERROR(VLOOKUP($A42,'[23]11市町別マンション戸数'!A:C,3,FALSE),0)</f>
        <v>0</v>
      </c>
    </row>
    <row r="43" spans="1:7">
      <c r="A43" s="2" t="s">
        <v>54</v>
      </c>
      <c r="B43" s="9">
        <f>IFERROR(VLOOKUP($A43,'[23]11市町別戸数'!$A:$G,7,FALSE),0)</f>
        <v>18</v>
      </c>
      <c r="C43" s="9">
        <f>IFERROR(VLOOKUP($A43,'[23]11市町別戸数'!$A:$G,3,FALSE),0)</f>
        <v>10</v>
      </c>
      <c r="D43" s="9">
        <f>IFERROR(VLOOKUP($A43,'[23]11市町別戸数'!$A:$G,4,FALSE),0)</f>
        <v>6</v>
      </c>
      <c r="E43" s="9">
        <f>IFERROR(VLOOKUP($A43,'[23]11市町別戸数'!$A:$G,5,FALSE),0)</f>
        <v>0</v>
      </c>
      <c r="F43" s="9">
        <f>IFERROR(VLOOKUP($A43,'[23]11市町別戸数'!$A:$G,6,FALSE),0)</f>
        <v>2</v>
      </c>
      <c r="G43" s="9">
        <f>IFERROR(VLOOKUP($A43,'[23]11市町別マンション戸数'!A:C,3,FALSE),0)</f>
        <v>0</v>
      </c>
    </row>
    <row r="44" spans="1:7">
      <c r="A44" s="2" t="s">
        <v>15</v>
      </c>
      <c r="B44" s="9">
        <f>IFERROR(VLOOKUP($A44,'[23]11市町別戸数'!$A:$G,7,FALSE),0)</f>
        <v>52</v>
      </c>
      <c r="C44" s="9">
        <f>IFERROR(VLOOKUP($A44,'[23]11市町別戸数'!$A:$G,3,FALSE),0)</f>
        <v>14</v>
      </c>
      <c r="D44" s="9">
        <f>IFERROR(VLOOKUP($A44,'[23]11市町別戸数'!$A:$G,4,FALSE),0)</f>
        <v>30</v>
      </c>
      <c r="E44" s="9">
        <f>IFERROR(VLOOKUP($A44,'[23]11市町別戸数'!$A:$G,5,FALSE),0)</f>
        <v>0</v>
      </c>
      <c r="F44" s="9">
        <f>IFERROR(VLOOKUP($A44,'[23]11市町別戸数'!$A:$G,6,FALSE),0)</f>
        <v>8</v>
      </c>
      <c r="G44" s="9">
        <f>IFERROR(VLOOKUP($A44,'[23]11市町別マンション戸数'!A:C,3,FALSE),0)</f>
        <v>0</v>
      </c>
    </row>
    <row r="45" spans="1:7">
      <c r="A45" s="2" t="s">
        <v>3</v>
      </c>
      <c r="B45" s="9">
        <f>IFERROR(VLOOKUP($A45,'[23]11市町別戸数'!$A:$G,7,FALSE),0)</f>
        <v>3</v>
      </c>
      <c r="C45" s="9">
        <f>IFERROR(VLOOKUP($A45,'[23]11市町別戸数'!$A:$G,3,FALSE),0)</f>
        <v>3</v>
      </c>
      <c r="D45" s="9">
        <f>IFERROR(VLOOKUP($A45,'[23]11市町別戸数'!$A:$G,4,FALSE),0)</f>
        <v>0</v>
      </c>
      <c r="E45" s="9">
        <f>IFERROR(VLOOKUP($A45,'[23]11市町別戸数'!$A:$G,5,FALSE),0)</f>
        <v>0</v>
      </c>
      <c r="F45" s="9">
        <f>IFERROR(VLOOKUP($A45,'[23]11市町別戸数'!$A:$G,6,FALSE),0)</f>
        <v>0</v>
      </c>
      <c r="G45" s="9">
        <f>IFERROR(VLOOKUP($A45,'[23]11市町別マンション戸数'!A:C,3,FALSE),0)</f>
        <v>0</v>
      </c>
    </row>
    <row r="46" spans="1:7">
      <c r="A46" s="2" t="s">
        <v>51</v>
      </c>
      <c r="B46" s="9">
        <f>IFERROR(VLOOKUP($A46,'[23]11市町別戸数'!$A:$G,7,FALSE),0)</f>
        <v>5</v>
      </c>
      <c r="C46" s="9">
        <f>IFERROR(VLOOKUP($A46,'[23]11市町別戸数'!$A:$G,3,FALSE),0)</f>
        <v>4</v>
      </c>
      <c r="D46" s="9">
        <f>IFERROR(VLOOKUP($A46,'[23]11市町別戸数'!$A:$G,4,FALSE),0)</f>
        <v>0</v>
      </c>
      <c r="E46" s="9">
        <f>IFERROR(VLOOKUP($A46,'[23]11市町別戸数'!$A:$G,5,FALSE),0)</f>
        <v>0</v>
      </c>
      <c r="F46" s="9">
        <f>IFERROR(VLOOKUP($A46,'[23]11市町別戸数'!$A:$G,6,FALSE),0)</f>
        <v>1</v>
      </c>
      <c r="G46" s="9">
        <f>IFERROR(VLOOKUP($A46,'[23]11市町別マンション戸数'!A:C,3,FALSE),0)</f>
        <v>0</v>
      </c>
    </row>
    <row r="47" spans="1:7">
      <c r="A47" s="2" t="s">
        <v>1</v>
      </c>
      <c r="B47" s="9">
        <f>IFERROR(VLOOKUP($A47,'[23]11市町別戸数'!$A:$G,7,FALSE),0)</f>
        <v>0</v>
      </c>
      <c r="C47" s="9">
        <f>IFERROR(VLOOKUP($A47,'[23]11市町別戸数'!$A:$G,3,FALSE),0)</f>
        <v>0</v>
      </c>
      <c r="D47" s="9">
        <f>IFERROR(VLOOKUP($A47,'[23]11市町別戸数'!$A:$G,4,FALSE),0)</f>
        <v>0</v>
      </c>
      <c r="E47" s="9">
        <f>IFERROR(VLOOKUP($A47,'[23]11市町別戸数'!$A:$G,5,FALSE),0)</f>
        <v>0</v>
      </c>
      <c r="F47" s="9">
        <f>IFERROR(VLOOKUP($A47,'[23]11市町別戸数'!$A:$G,6,FALSE),0)</f>
        <v>0</v>
      </c>
      <c r="G47" s="9">
        <f>IFERROR(VLOOKUP($A47,'[23]11市町別マンション戸数'!A:C,3,FALSE),0)</f>
        <v>0</v>
      </c>
    </row>
    <row r="48" spans="1:7">
      <c r="A48" s="4" t="s">
        <v>63</v>
      </c>
      <c r="B48" s="9">
        <f>IFERROR(VLOOKUP($A48,'[23]11市町別戸数'!$A:$G,7,FALSE),0)</f>
        <v>5</v>
      </c>
      <c r="C48" s="9">
        <f>IFERROR(VLOOKUP($A48,'[23]11市町別戸数'!$A:$G,3,FALSE),0)</f>
        <v>5</v>
      </c>
      <c r="D48" s="9">
        <f>IFERROR(VLOOKUP($A48,'[23]11市町別戸数'!$A:$G,4,FALSE),0)</f>
        <v>0</v>
      </c>
      <c r="E48" s="9">
        <f>IFERROR(VLOOKUP($A48,'[23]11市町別戸数'!$A:$G,5,FALSE),0)</f>
        <v>0</v>
      </c>
      <c r="F48" s="9">
        <f>IFERROR(VLOOKUP($A48,'[23]11市町別戸数'!$A:$G,6,FALSE),0)</f>
        <v>0</v>
      </c>
      <c r="G48" s="9">
        <f>IFERROR(VLOOKUP($A48,'[23]11市町別マンション戸数'!A:C,3,FALSE),0)</f>
        <v>0</v>
      </c>
    </row>
    <row r="49" spans="1:7">
      <c r="A49" s="5" t="s">
        <v>20</v>
      </c>
      <c r="B49" s="9">
        <f t="shared" ref="B49:G49" si="2">SUM(B4:B48)-B7-B15</f>
        <v>1656</v>
      </c>
      <c r="C49" s="9">
        <f t="shared" si="2"/>
        <v>717</v>
      </c>
      <c r="D49" s="9">
        <f t="shared" si="2"/>
        <v>686</v>
      </c>
      <c r="E49" s="9">
        <f t="shared" si="2"/>
        <v>8</v>
      </c>
      <c r="F49" s="9">
        <f t="shared" si="2"/>
        <v>245</v>
      </c>
      <c r="G49" s="9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[5]データ!A2&amp;"年"&amp;[5]データ!B2&amp;"月"</f>
        <v>2025年6月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24">
        <f>IFERROR(VLOOKUP($B5,'[5]11市町別戸数'!$A:$G,7,FALSE),0)</f>
        <v>135</v>
      </c>
      <c r="D5" s="24">
        <f>IFERROR(VLOOKUP($B5,'[5]11市町別戸数'!$A:$G,3,FALSE),0)</f>
        <v>40</v>
      </c>
      <c r="E5" s="24">
        <f>IFERROR(VLOOKUP($B5,'[5]11市町別戸数'!$A:$G,4,FALSE),0)</f>
        <v>82</v>
      </c>
      <c r="F5" s="24">
        <f>IFERROR(VLOOKUP($B5,'[5]11市町別戸数'!$A:$G,5,FALSE),0)</f>
        <v>1</v>
      </c>
      <c r="G5" s="24">
        <f>IFERROR(VLOOKUP($B5,'[5]11市町別戸数'!$A:$G,6,FALSE),0)</f>
        <v>12</v>
      </c>
      <c r="H5" s="24">
        <f>IFERROR(VLOOKUP($B5,'[5]11市町別マンション戸数'!A:C,3,FALSE),0)</f>
        <v>0</v>
      </c>
    </row>
    <row r="6" spans="1:8">
      <c r="A6" s="17"/>
      <c r="B6" s="2" t="s">
        <v>12</v>
      </c>
      <c r="C6" s="24">
        <f>IFERROR(VLOOKUP($B6,'[5]11市町別戸数'!$A:$G,7,FALSE),0)</f>
        <v>89</v>
      </c>
      <c r="D6" s="24">
        <f>IFERROR(VLOOKUP($B6,'[5]11市町別戸数'!$A:$G,3,FALSE),0)</f>
        <v>43</v>
      </c>
      <c r="E6" s="24">
        <f>IFERROR(VLOOKUP($B6,'[5]11市町別戸数'!$A:$G,4,FALSE),0)</f>
        <v>32</v>
      </c>
      <c r="F6" s="24">
        <f>IFERROR(VLOOKUP($B6,'[5]11市町別戸数'!$A:$G,5,FALSE),0)</f>
        <v>1</v>
      </c>
      <c r="G6" s="24">
        <f>IFERROR(VLOOKUP($B6,'[5]11市町別戸数'!$A:$G,6,FALSE),0)</f>
        <v>13</v>
      </c>
      <c r="H6" s="24">
        <f>IFERROR(VLOOKUP($B6,'[5]11市町別マンション戸数'!A:C,3,FALSE),0)</f>
        <v>0</v>
      </c>
    </row>
    <row r="7" spans="1:8">
      <c r="A7" s="17"/>
      <c r="B7" s="2" t="s">
        <v>11</v>
      </c>
      <c r="C7" s="24">
        <f>IFERROR(VLOOKUP($B7,'[5]11市町別戸数'!$A:$G,7,FALSE),0)</f>
        <v>61</v>
      </c>
      <c r="D7" s="24">
        <f>IFERROR(VLOOKUP($B7,'[5]11市町別戸数'!$A:$G,3,FALSE),0)</f>
        <v>35</v>
      </c>
      <c r="E7" s="24">
        <f>IFERROR(VLOOKUP($B7,'[5]11市町別戸数'!$A:$G,4,FALSE),0)</f>
        <v>12</v>
      </c>
      <c r="F7" s="24">
        <f>IFERROR(VLOOKUP($B7,'[5]11市町別戸数'!$A:$G,5,FALSE),0)</f>
        <v>0</v>
      </c>
      <c r="G7" s="24">
        <f>IFERROR(VLOOKUP($B7,'[5]11市町別戸数'!$A:$G,6,FALSE),0)</f>
        <v>14</v>
      </c>
      <c r="H7" s="24">
        <f>IFERROR(VLOOKUP($B7,'[5]11市町別マンション戸数'!A:C,3,FALSE),0)</f>
        <v>0</v>
      </c>
    </row>
    <row r="8" spans="1:8">
      <c r="A8" s="17"/>
      <c r="B8" s="2" t="s">
        <v>38</v>
      </c>
      <c r="C8" s="24">
        <f t="shared" ref="C8:H8" si="0">SUM(C5:C7)</f>
        <v>285</v>
      </c>
      <c r="D8" s="24">
        <f t="shared" si="0"/>
        <v>118</v>
      </c>
      <c r="E8" s="24">
        <f t="shared" si="0"/>
        <v>126</v>
      </c>
      <c r="F8" s="24">
        <f t="shared" si="0"/>
        <v>2</v>
      </c>
      <c r="G8" s="24">
        <f t="shared" si="0"/>
        <v>39</v>
      </c>
      <c r="H8" s="24">
        <f t="shared" si="0"/>
        <v>0</v>
      </c>
    </row>
    <row r="9" spans="1:8">
      <c r="A9" s="17"/>
      <c r="B9" s="2" t="s">
        <v>36</v>
      </c>
      <c r="C9" s="24">
        <f>IFERROR(VLOOKUP($B9,'[5]11市町別戸数'!$A:$G,7,FALSE),0)</f>
        <v>197</v>
      </c>
      <c r="D9" s="24">
        <f>IFERROR(VLOOKUP($B9,'[5]11市町別戸数'!$A:$G,3,FALSE),0)</f>
        <v>90</v>
      </c>
      <c r="E9" s="24">
        <f>IFERROR(VLOOKUP($B9,'[5]11市町別戸数'!$A:$G,4,FALSE),0)</f>
        <v>82</v>
      </c>
      <c r="F9" s="24">
        <f>IFERROR(VLOOKUP($B9,'[5]11市町別戸数'!$A:$G,5,FALSE),0)</f>
        <v>1</v>
      </c>
      <c r="G9" s="24">
        <f>IFERROR(VLOOKUP($B9,'[5]11市町別戸数'!$A:$G,6,FALSE),0)</f>
        <v>24</v>
      </c>
      <c r="H9" s="24">
        <f>IFERROR(VLOOKUP($B9,'[5]11市町別マンション戸数'!A:C,3,FALSE),0)</f>
        <v>0</v>
      </c>
    </row>
    <row r="10" spans="1:8">
      <c r="A10" s="17"/>
      <c r="B10" s="2" t="s">
        <v>29</v>
      </c>
      <c r="C10" s="24">
        <f>IFERROR(VLOOKUP($B10,'[5]11市町別戸数'!$A:$G,7,FALSE),0)</f>
        <v>49</v>
      </c>
      <c r="D10" s="24">
        <f>IFERROR(VLOOKUP($B10,'[5]11市町別戸数'!$A:$G,3,FALSE),0)</f>
        <v>27</v>
      </c>
      <c r="E10" s="24">
        <f>IFERROR(VLOOKUP($B10,'[5]11市町別戸数'!$A:$G,4,FALSE),0)</f>
        <v>20</v>
      </c>
      <c r="F10" s="24">
        <f>IFERROR(VLOOKUP($B10,'[5]11市町別戸数'!$A:$G,5,FALSE),0)</f>
        <v>0</v>
      </c>
      <c r="G10" s="24">
        <f>IFERROR(VLOOKUP($B10,'[5]11市町別戸数'!$A:$G,6,FALSE),0)</f>
        <v>2</v>
      </c>
      <c r="H10" s="24">
        <f>IFERROR(VLOOKUP($B10,'[5]11市町別マンション戸数'!A:C,3,FALSE),0)</f>
        <v>0</v>
      </c>
    </row>
    <row r="11" spans="1:8">
      <c r="A11" s="17"/>
      <c r="B11" s="2" t="s">
        <v>68</v>
      </c>
      <c r="C11" s="24">
        <f>IFERROR(VLOOKUP($B11,'[5]11市町別戸数'!$A:$G,7,FALSE),0)</f>
        <v>4</v>
      </c>
      <c r="D11" s="24">
        <f>IFERROR(VLOOKUP($B11,'[5]11市町別戸数'!$A:$G,3,FALSE),0)</f>
        <v>3</v>
      </c>
      <c r="E11" s="24">
        <f>IFERROR(VLOOKUP($B11,'[5]11市町別戸数'!$A:$G,4,FALSE),0)</f>
        <v>0</v>
      </c>
      <c r="F11" s="24">
        <f>IFERROR(VLOOKUP($B11,'[5]11市町別戸数'!$A:$G,5,FALSE),0)</f>
        <v>0</v>
      </c>
      <c r="G11" s="24">
        <f>IFERROR(VLOOKUP($B11,'[5]11市町別戸数'!$A:$G,6,FALSE),0)</f>
        <v>1</v>
      </c>
      <c r="H11" s="24">
        <f>IFERROR(VLOOKUP($B11,'[5]11市町別マンション戸数'!A:C,3,FALSE),0)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250</v>
      </c>
      <c r="D12" s="24">
        <f t="shared" si="1"/>
        <v>120</v>
      </c>
      <c r="E12" s="24">
        <f t="shared" si="1"/>
        <v>102</v>
      </c>
      <c r="F12" s="24">
        <f t="shared" si="1"/>
        <v>1</v>
      </c>
      <c r="G12" s="24">
        <f t="shared" si="1"/>
        <v>27</v>
      </c>
      <c r="H12" s="24">
        <f t="shared" si="1"/>
        <v>0</v>
      </c>
    </row>
    <row r="13" spans="1:8">
      <c r="A13" s="17"/>
      <c r="B13" s="2" t="s">
        <v>9</v>
      </c>
      <c r="C13" s="24">
        <f>IFERROR(VLOOKUP($B13,'[5]11市町別戸数'!$A:$G,7,FALSE),0)</f>
        <v>169</v>
      </c>
      <c r="D13" s="24">
        <f>IFERROR(VLOOKUP($B13,'[5]11市町別戸数'!$A:$G,3,FALSE),0)</f>
        <v>24</v>
      </c>
      <c r="E13" s="24">
        <f>IFERROR(VLOOKUP($B13,'[5]11市町別戸数'!$A:$G,4,FALSE),0)</f>
        <v>133</v>
      </c>
      <c r="F13" s="24">
        <f>IFERROR(VLOOKUP($B13,'[5]11市町別戸数'!$A:$G,5,FALSE),0)</f>
        <v>1</v>
      </c>
      <c r="G13" s="24">
        <f>IFERROR(VLOOKUP($B13,'[5]11市町別戸数'!$A:$G,6,FALSE),0)</f>
        <v>11</v>
      </c>
      <c r="H13" s="24">
        <f>IFERROR(VLOOKUP($B13,'[5]11市町別マンション戸数'!A:C,3,FALSE),0)</f>
        <v>0</v>
      </c>
    </row>
    <row r="14" spans="1:8">
      <c r="A14" s="17"/>
      <c r="B14" s="2" t="s">
        <v>23</v>
      </c>
      <c r="C14" s="24">
        <f>IFERROR(VLOOKUP($B14,'[5]11市町別戸数'!$A:$G,7,FALSE),0)</f>
        <v>5</v>
      </c>
      <c r="D14" s="24">
        <f>IFERROR(VLOOKUP($B14,'[5]11市町別戸数'!$A:$G,3,FALSE),0)</f>
        <v>5</v>
      </c>
      <c r="E14" s="24">
        <f>IFERROR(VLOOKUP($B14,'[5]11市町別戸数'!$A:$G,4,FALSE),0)</f>
        <v>0</v>
      </c>
      <c r="F14" s="24">
        <f>IFERROR(VLOOKUP($B14,'[5]11市町別戸数'!$A:$G,5,FALSE),0)</f>
        <v>0</v>
      </c>
      <c r="G14" s="24">
        <f>IFERROR(VLOOKUP($B14,'[5]11市町別戸数'!$A:$G,6,FALSE),0)</f>
        <v>0</v>
      </c>
      <c r="H14" s="24">
        <f>IFERROR(VLOOKUP($B14,'[5]11市町別マンション戸数'!A:C,3,FALSE),0)</f>
        <v>0</v>
      </c>
    </row>
    <row r="15" spans="1:8">
      <c r="A15" s="17"/>
      <c r="B15" s="2" t="s">
        <v>48</v>
      </c>
      <c r="C15" s="24">
        <f>IFERROR(VLOOKUP($B15,'[5]11市町別戸数'!$A:$G,7,FALSE),0)</f>
        <v>61</v>
      </c>
      <c r="D15" s="24">
        <f>IFERROR(VLOOKUP($B15,'[5]11市町別戸数'!$A:$G,3,FALSE),0)</f>
        <v>17</v>
      </c>
      <c r="E15" s="24">
        <f>IFERROR(VLOOKUP($B15,'[5]11市町別戸数'!$A:$G,4,FALSE),0)</f>
        <v>40</v>
      </c>
      <c r="F15" s="24">
        <f>IFERROR(VLOOKUP($B15,'[5]11市町別戸数'!$A:$G,5,FALSE),0)</f>
        <v>0</v>
      </c>
      <c r="G15" s="24">
        <f>IFERROR(VLOOKUP($B15,'[5]11市町別戸数'!$A:$G,6,FALSE),0)</f>
        <v>4</v>
      </c>
      <c r="H15" s="24">
        <f>IFERROR(VLOOKUP($B15,'[5]11市町別マンション戸数'!A:C,3,FALSE),0)</f>
        <v>0</v>
      </c>
    </row>
    <row r="16" spans="1:8">
      <c r="A16" s="17"/>
      <c r="B16" s="2" t="s">
        <v>52</v>
      </c>
      <c r="C16" s="24">
        <f>IFERROR(VLOOKUP($B16,'[5]11市町別戸数'!$A:$G,7,FALSE),0)</f>
        <v>47</v>
      </c>
      <c r="D16" s="24">
        <f>IFERROR(VLOOKUP($B16,'[5]11市町別戸数'!$A:$G,3,FALSE),0)</f>
        <v>23</v>
      </c>
      <c r="E16" s="24">
        <f>IFERROR(VLOOKUP($B16,'[5]11市町別戸数'!$A:$G,4,FALSE),0)</f>
        <v>0</v>
      </c>
      <c r="F16" s="24">
        <f>IFERROR(VLOOKUP($B16,'[5]11市町別戸数'!$A:$G,5,FALSE),0)</f>
        <v>0</v>
      </c>
      <c r="G16" s="24">
        <f>IFERROR(VLOOKUP($B16,'[5]11市町別戸数'!$A:$G,6,FALSE),0)</f>
        <v>24</v>
      </c>
      <c r="H16" s="24">
        <f>IFERROR(VLOOKUP($B16,'[5]11市町別マンション戸数'!A:C,3,FALSE),0)</f>
        <v>0</v>
      </c>
    </row>
    <row r="17" spans="1:8">
      <c r="A17" s="17"/>
      <c r="B17" s="2" t="s">
        <v>56</v>
      </c>
      <c r="C17" s="24">
        <f>IFERROR(VLOOKUP($B17,'[5]11市町別戸数'!$A:$G,7,FALSE),0)</f>
        <v>7</v>
      </c>
      <c r="D17" s="24">
        <f>IFERROR(VLOOKUP($B17,'[5]11市町別戸数'!$A:$G,3,FALSE),0)</f>
        <v>6</v>
      </c>
      <c r="E17" s="24">
        <f>IFERROR(VLOOKUP($B17,'[5]11市町別戸数'!$A:$G,4,FALSE),0)</f>
        <v>0</v>
      </c>
      <c r="F17" s="24">
        <f>IFERROR(VLOOKUP($B17,'[5]11市町別戸数'!$A:$G,5,FALSE),0)</f>
        <v>0</v>
      </c>
      <c r="G17" s="24">
        <f>IFERROR(VLOOKUP($B17,'[5]11市町別戸数'!$A:$G,6,FALSE),0)</f>
        <v>1</v>
      </c>
      <c r="H17" s="24">
        <f>IFERROR(VLOOKUP($B17,'[5]11市町別マンション戸数'!A:C,3,FALSE),0)</f>
        <v>0</v>
      </c>
    </row>
    <row r="18" spans="1:8">
      <c r="A18" s="17"/>
      <c r="B18" s="2" t="s">
        <v>58</v>
      </c>
      <c r="C18" s="24">
        <f>IFERROR(VLOOKUP($B18,'[5]11市町別戸数'!$A:$G,7,FALSE),0)</f>
        <v>22</v>
      </c>
      <c r="D18" s="24">
        <f>IFERROR(VLOOKUP($B18,'[5]11市町別戸数'!$A:$G,3,FALSE),0)</f>
        <v>15</v>
      </c>
      <c r="E18" s="24">
        <f>IFERROR(VLOOKUP($B18,'[5]11市町別戸数'!$A:$G,4,FALSE),0)</f>
        <v>0</v>
      </c>
      <c r="F18" s="24">
        <f>IFERROR(VLOOKUP($B18,'[5]11市町別戸数'!$A:$G,5,FALSE),0)</f>
        <v>0</v>
      </c>
      <c r="G18" s="24">
        <f>IFERROR(VLOOKUP($B18,'[5]11市町別戸数'!$A:$G,6,FALSE),0)</f>
        <v>7</v>
      </c>
      <c r="H18" s="24">
        <f>IFERROR(VLOOKUP($B18,'[5]11市町別マンション戸数'!A:C,3,FALSE),0)</f>
        <v>0</v>
      </c>
    </row>
    <row r="19" spans="1:8">
      <c r="A19" s="17"/>
      <c r="B19" s="2" t="s">
        <v>13</v>
      </c>
      <c r="C19" s="24">
        <f>IFERROR(VLOOKUP($B19,'[5]11市町別戸数'!$A:$G,7,FALSE),0)</f>
        <v>92</v>
      </c>
      <c r="D19" s="24">
        <f>IFERROR(VLOOKUP($B19,'[5]11市町別戸数'!$A:$G,3,FALSE),0)</f>
        <v>29</v>
      </c>
      <c r="E19" s="24">
        <f>IFERROR(VLOOKUP($B19,'[5]11市町別戸数'!$A:$G,4,FALSE),0)</f>
        <v>58</v>
      </c>
      <c r="F19" s="24">
        <f>IFERROR(VLOOKUP($B19,'[5]11市町別戸数'!$A:$G,5,FALSE),0)</f>
        <v>1</v>
      </c>
      <c r="G19" s="24">
        <f>IFERROR(VLOOKUP($B19,'[5]11市町別戸数'!$A:$G,6,FALSE),0)</f>
        <v>4</v>
      </c>
      <c r="H19" s="24">
        <f>IFERROR(VLOOKUP($B19,'[5]11市町別マンション戸数'!A:C,3,FALSE),0)</f>
        <v>0</v>
      </c>
    </row>
    <row r="20" spans="1:8">
      <c r="A20" s="17"/>
      <c r="B20" s="2" t="s">
        <v>47</v>
      </c>
      <c r="C20" s="24">
        <f>IFERROR(VLOOKUP($B20,'[5]11市町別戸数'!$A:$G,7,FALSE),0)</f>
        <v>89</v>
      </c>
      <c r="D20" s="24">
        <f>IFERROR(VLOOKUP($B20,'[5]11市町別戸数'!$A:$G,3,FALSE),0)</f>
        <v>35</v>
      </c>
      <c r="E20" s="24">
        <f>IFERROR(VLOOKUP($B20,'[5]11市町別戸数'!$A:$G,4,FALSE),0)</f>
        <v>42</v>
      </c>
      <c r="F20" s="24">
        <f>IFERROR(VLOOKUP($B20,'[5]11市町別戸数'!$A:$G,5,FALSE),0)</f>
        <v>0</v>
      </c>
      <c r="G20" s="24">
        <f>IFERROR(VLOOKUP($B20,'[5]11市町別戸数'!$A:$G,6,FALSE),0)</f>
        <v>12</v>
      </c>
      <c r="H20" s="24">
        <f>IFERROR(VLOOKUP($B20,'[5]11市町別マンション戸数'!A:C,3,FALSE),0)</f>
        <v>0</v>
      </c>
    </row>
    <row r="21" spans="1:8">
      <c r="A21" s="17"/>
      <c r="B21" s="2" t="s">
        <v>28</v>
      </c>
      <c r="C21" s="24">
        <f>IFERROR(VLOOKUP($B21,'[5]11市町別戸数'!$A:$G,7,FALSE),0)</f>
        <v>67</v>
      </c>
      <c r="D21" s="24">
        <f>IFERROR(VLOOKUP($B21,'[5]11市町別戸数'!$A:$G,3,FALSE),0)</f>
        <v>33</v>
      </c>
      <c r="E21" s="24">
        <f>IFERROR(VLOOKUP($B21,'[5]11市町別戸数'!$A:$G,4,FALSE),0)</f>
        <v>24</v>
      </c>
      <c r="F21" s="24">
        <f>IFERROR(VLOOKUP($B21,'[5]11市町別戸数'!$A:$G,5,FALSE),0)</f>
        <v>0</v>
      </c>
      <c r="G21" s="24">
        <f>IFERROR(VLOOKUP($B21,'[5]11市町別戸数'!$A:$G,6,FALSE),0)</f>
        <v>10</v>
      </c>
      <c r="H21" s="24">
        <f>IFERROR(VLOOKUP($B21,'[5]11市町別マンション戸数'!A:C,3,FALSE),0)</f>
        <v>0</v>
      </c>
    </row>
    <row r="22" spans="1:8">
      <c r="A22" s="17"/>
      <c r="B22" s="2" t="s">
        <v>2</v>
      </c>
      <c r="C22" s="24">
        <f>IFERROR(VLOOKUP($B22,'[5]11市町別戸数'!$A:$G,7,FALSE),0)</f>
        <v>32</v>
      </c>
      <c r="D22" s="24">
        <f>IFERROR(VLOOKUP($B22,'[5]11市町別戸数'!$A:$G,3,FALSE),0)</f>
        <v>24</v>
      </c>
      <c r="E22" s="24">
        <f>IFERROR(VLOOKUP($B22,'[5]11市町別戸数'!$A:$G,4,FALSE),0)</f>
        <v>0</v>
      </c>
      <c r="F22" s="24">
        <f>IFERROR(VLOOKUP($B22,'[5]11市町別戸数'!$A:$G,5,FALSE),0)</f>
        <v>0</v>
      </c>
      <c r="G22" s="24">
        <f>IFERROR(VLOOKUP($B22,'[5]11市町別戸数'!$A:$G,6,FALSE),0)</f>
        <v>8</v>
      </c>
      <c r="H22" s="24">
        <f>IFERROR(VLOOKUP($B22,'[5]11市町別マンション戸数'!A:C,3,FALSE),0)</f>
        <v>0</v>
      </c>
    </row>
    <row r="23" spans="1:8">
      <c r="A23" s="17"/>
      <c r="B23" s="2" t="s">
        <v>49</v>
      </c>
      <c r="C23" s="24">
        <f>IFERROR(VLOOKUP($B23,'[5]11市町別戸数'!$A:$G,7,FALSE),0)</f>
        <v>37</v>
      </c>
      <c r="D23" s="24">
        <f>IFERROR(VLOOKUP($B23,'[5]11市町別戸数'!$A:$G,3,FALSE),0)</f>
        <v>20</v>
      </c>
      <c r="E23" s="24">
        <f>IFERROR(VLOOKUP($B23,'[5]11市町別戸数'!$A:$G,4,FALSE),0)</f>
        <v>14</v>
      </c>
      <c r="F23" s="24">
        <f>IFERROR(VLOOKUP($B23,'[5]11市町別戸数'!$A:$G,5,FALSE),0)</f>
        <v>0</v>
      </c>
      <c r="G23" s="24">
        <f>IFERROR(VLOOKUP($B23,'[5]11市町別戸数'!$A:$G,6,FALSE),0)</f>
        <v>3</v>
      </c>
      <c r="H23" s="24">
        <f>IFERROR(VLOOKUP($B23,'[5]11市町別マンション戸数'!A:C,3,FALSE),0)</f>
        <v>0</v>
      </c>
    </row>
    <row r="24" spans="1:8">
      <c r="A24" s="17"/>
      <c r="B24" s="2" t="s">
        <v>59</v>
      </c>
      <c r="C24" s="24">
        <f>IFERROR(VLOOKUP($B24,'[5]11市町別戸数'!$A:$G,7,FALSE),0)</f>
        <v>25</v>
      </c>
      <c r="D24" s="24">
        <f>IFERROR(VLOOKUP($B24,'[5]11市町別戸数'!$A:$G,3,FALSE),0)</f>
        <v>4</v>
      </c>
      <c r="E24" s="24">
        <f>IFERROR(VLOOKUP($B24,'[5]11市町別戸数'!$A:$G,4,FALSE),0)</f>
        <v>21</v>
      </c>
      <c r="F24" s="24">
        <f>IFERROR(VLOOKUP($B24,'[5]11市町別戸数'!$A:$G,5,FALSE),0)</f>
        <v>0</v>
      </c>
      <c r="G24" s="24">
        <f>IFERROR(VLOOKUP($B24,'[5]11市町別戸数'!$A:$G,6,FALSE),0)</f>
        <v>0</v>
      </c>
      <c r="H24" s="24">
        <f>IFERROR(VLOOKUP($B24,'[5]11市町別マンション戸数'!A:C,3,FALSE),0)</f>
        <v>0</v>
      </c>
    </row>
    <row r="25" spans="1:8">
      <c r="A25" s="17"/>
      <c r="B25" s="2" t="s">
        <v>24</v>
      </c>
      <c r="C25" s="24">
        <f>IFERROR(VLOOKUP($B25,'[5]11市町別戸数'!$A:$G,7,FALSE),0)</f>
        <v>35</v>
      </c>
      <c r="D25" s="24">
        <f>IFERROR(VLOOKUP($B25,'[5]11市町別戸数'!$A:$G,3,FALSE),0)</f>
        <v>15</v>
      </c>
      <c r="E25" s="24">
        <f>IFERROR(VLOOKUP($B25,'[5]11市町別戸数'!$A:$G,4,FALSE),0)</f>
        <v>8</v>
      </c>
      <c r="F25" s="24">
        <f>IFERROR(VLOOKUP($B25,'[5]11市町別戸数'!$A:$G,5,FALSE),0)</f>
        <v>0</v>
      </c>
      <c r="G25" s="24">
        <f>IFERROR(VLOOKUP($B25,'[5]11市町別戸数'!$A:$G,6,FALSE),0)</f>
        <v>12</v>
      </c>
      <c r="H25" s="24">
        <f>IFERROR(VLOOKUP($B25,'[5]11市町別マンション戸数'!A:C,3,FALSE),0)</f>
        <v>0</v>
      </c>
    </row>
    <row r="26" spans="1:8">
      <c r="A26" s="17"/>
      <c r="B26" s="2" t="s">
        <v>53</v>
      </c>
      <c r="C26" s="24">
        <f>IFERROR(VLOOKUP($B26,'[5]11市町別戸数'!$A:$G,7,FALSE),0)</f>
        <v>1</v>
      </c>
      <c r="D26" s="24">
        <f>IFERROR(VLOOKUP($B26,'[5]11市町別戸数'!$A:$G,3,FALSE),0)</f>
        <v>1</v>
      </c>
      <c r="E26" s="24">
        <f>IFERROR(VLOOKUP($B26,'[5]11市町別戸数'!$A:$G,4,FALSE),0)</f>
        <v>0</v>
      </c>
      <c r="F26" s="24">
        <f>IFERROR(VLOOKUP($B26,'[5]11市町別戸数'!$A:$G,5,FALSE),0)</f>
        <v>0</v>
      </c>
      <c r="G26" s="24">
        <f>IFERROR(VLOOKUP($B26,'[5]11市町別戸数'!$A:$G,6,FALSE),0)</f>
        <v>0</v>
      </c>
      <c r="H26" s="24">
        <f>IFERROR(VLOOKUP($B26,'[5]11市町別マンション戸数'!A:C,3,FALSE),0)</f>
        <v>0</v>
      </c>
    </row>
    <row r="27" spans="1:8">
      <c r="A27" s="17"/>
      <c r="B27" s="2" t="s">
        <v>40</v>
      </c>
      <c r="C27" s="24">
        <f>IFERROR(VLOOKUP($B27,'[5]11市町別戸数'!$A:$G,7,FALSE),0)</f>
        <v>13</v>
      </c>
      <c r="D27" s="24">
        <f>IFERROR(VLOOKUP($B27,'[5]11市町別戸数'!$A:$G,3,FALSE),0)</f>
        <v>12</v>
      </c>
      <c r="E27" s="24">
        <f>IFERROR(VLOOKUP($B27,'[5]11市町別戸数'!$A:$G,4,FALSE),0)</f>
        <v>0</v>
      </c>
      <c r="F27" s="24">
        <f>IFERROR(VLOOKUP($B27,'[5]11市町別戸数'!$A:$G,5,FALSE),0)</f>
        <v>0</v>
      </c>
      <c r="G27" s="24">
        <f>IFERROR(VLOOKUP($B27,'[5]11市町別戸数'!$A:$G,6,FALSE),0)</f>
        <v>1</v>
      </c>
      <c r="H27" s="24">
        <f>IFERROR(VLOOKUP($B27,'[5]11市町別マンション戸数'!A:C,3,FALSE),0)</f>
        <v>0</v>
      </c>
    </row>
    <row r="28" spans="1:8">
      <c r="A28" s="17"/>
      <c r="B28" s="2" t="s">
        <v>0</v>
      </c>
      <c r="C28" s="24">
        <f>IFERROR(VLOOKUP($B28,'[5]11市町別戸数'!$A:$G,7,FALSE),0)</f>
        <v>35</v>
      </c>
      <c r="D28" s="24">
        <f>IFERROR(VLOOKUP($B28,'[5]11市町別戸数'!$A:$G,3,FALSE),0)</f>
        <v>5</v>
      </c>
      <c r="E28" s="24">
        <f>IFERROR(VLOOKUP($B28,'[5]11市町別戸数'!$A:$G,4,FALSE),0)</f>
        <v>26</v>
      </c>
      <c r="F28" s="24">
        <f>IFERROR(VLOOKUP($B28,'[5]11市町別戸数'!$A:$G,5,FALSE),0)</f>
        <v>1</v>
      </c>
      <c r="G28" s="24">
        <f>IFERROR(VLOOKUP($B28,'[5]11市町別戸数'!$A:$G,6,FALSE),0)</f>
        <v>3</v>
      </c>
      <c r="H28" s="24">
        <f>IFERROR(VLOOKUP($B28,'[5]11市町別マンション戸数'!A:C,3,FALSE),0)</f>
        <v>0</v>
      </c>
    </row>
    <row r="29" spans="1:8">
      <c r="A29" s="17"/>
      <c r="B29" s="2" t="s">
        <v>55</v>
      </c>
      <c r="C29" s="24">
        <f>IFERROR(VLOOKUP($B29,'[5]11市町別戸数'!$A:$G,7,FALSE),0)</f>
        <v>4</v>
      </c>
      <c r="D29" s="24">
        <f>IFERROR(VLOOKUP($B29,'[5]11市町別戸数'!$A:$G,3,FALSE),0)</f>
        <v>3</v>
      </c>
      <c r="E29" s="24">
        <f>IFERROR(VLOOKUP($B29,'[5]11市町別戸数'!$A:$G,4,FALSE),0)</f>
        <v>0</v>
      </c>
      <c r="F29" s="24">
        <f>IFERROR(VLOOKUP($B29,'[5]11市町別戸数'!$A:$G,5,FALSE),0)</f>
        <v>0</v>
      </c>
      <c r="G29" s="24">
        <f>IFERROR(VLOOKUP($B29,'[5]11市町別戸数'!$A:$G,6,FALSE),0)</f>
        <v>1</v>
      </c>
      <c r="H29" s="24">
        <f>IFERROR(VLOOKUP($B29,'[5]11市町別マンション戸数'!A:C,3,FALSE),0)</f>
        <v>0</v>
      </c>
    </row>
    <row r="30" spans="1:8">
      <c r="A30" s="17"/>
      <c r="B30" s="2" t="s">
        <v>32</v>
      </c>
      <c r="C30" s="24">
        <f>IFERROR(VLOOKUP($B30,'[5]11市町別戸数'!$A:$G,7,FALSE),0)</f>
        <v>6</v>
      </c>
      <c r="D30" s="24">
        <f>IFERROR(VLOOKUP($B30,'[5]11市町別戸数'!$A:$G,3,FALSE),0)</f>
        <v>6</v>
      </c>
      <c r="E30" s="24">
        <f>IFERROR(VLOOKUP($B30,'[5]11市町別戸数'!$A:$G,4,FALSE),0)</f>
        <v>0</v>
      </c>
      <c r="F30" s="24">
        <f>IFERROR(VLOOKUP($B30,'[5]11市町別戸数'!$A:$G,5,FALSE),0)</f>
        <v>0</v>
      </c>
      <c r="G30" s="24">
        <f>IFERROR(VLOOKUP($B30,'[5]11市町別戸数'!$A:$G,6,FALSE),0)</f>
        <v>0</v>
      </c>
      <c r="H30" s="24">
        <f>IFERROR(VLOOKUP($B30,'[5]11市町別マンション戸数'!A:C,3,FALSE),0)</f>
        <v>0</v>
      </c>
    </row>
    <row r="31" spans="1:8">
      <c r="A31" s="17"/>
      <c r="B31" s="2" t="s">
        <v>25</v>
      </c>
      <c r="C31" s="24">
        <f>IFERROR(VLOOKUP($B31,'[5]11市町別戸数'!$A:$G,7,FALSE),0)</f>
        <v>2</v>
      </c>
      <c r="D31" s="24">
        <f>IFERROR(VLOOKUP($B31,'[5]11市町別戸数'!$A:$G,3,FALSE),0)</f>
        <v>2</v>
      </c>
      <c r="E31" s="24">
        <f>IFERROR(VLOOKUP($B31,'[5]11市町別戸数'!$A:$G,4,FALSE),0)</f>
        <v>0</v>
      </c>
      <c r="F31" s="24">
        <f>IFERROR(VLOOKUP($B31,'[5]11市町別戸数'!$A:$G,5,FALSE),0)</f>
        <v>0</v>
      </c>
      <c r="G31" s="24">
        <f>IFERROR(VLOOKUP($B31,'[5]11市町別戸数'!$A:$G,6,FALSE),0)</f>
        <v>0</v>
      </c>
      <c r="H31" s="24">
        <f>IFERROR(VLOOKUP($B31,'[5]11市町別マンション戸数'!A:C,3,FALSE),0)</f>
        <v>0</v>
      </c>
    </row>
    <row r="32" spans="1:8">
      <c r="A32" s="17"/>
      <c r="B32" s="2" t="s">
        <v>18</v>
      </c>
      <c r="C32" s="24">
        <f>IFERROR(VLOOKUP($B32,'[5]11市町別戸数'!$A:$G,7,FALSE),0)</f>
        <v>15</v>
      </c>
      <c r="D32" s="24">
        <f>IFERROR(VLOOKUP($B32,'[5]11市町別戸数'!$A:$G,3,FALSE),0)</f>
        <v>4</v>
      </c>
      <c r="E32" s="24">
        <f>IFERROR(VLOOKUP($B32,'[5]11市町別戸数'!$A:$G,4,FALSE),0)</f>
        <v>10</v>
      </c>
      <c r="F32" s="24">
        <f>IFERROR(VLOOKUP($B32,'[5]11市町別戸数'!$A:$G,5,FALSE),0)</f>
        <v>0</v>
      </c>
      <c r="G32" s="24">
        <f>IFERROR(VLOOKUP($B32,'[5]11市町別戸数'!$A:$G,6,FALSE),0)</f>
        <v>1</v>
      </c>
      <c r="H32" s="24">
        <f>IFERROR(VLOOKUP($B32,'[5]11市町別マンション戸数'!A:C,3,FALSE),0)</f>
        <v>0</v>
      </c>
    </row>
    <row r="33" spans="1:8">
      <c r="A33" s="17"/>
      <c r="B33" s="2" t="s">
        <v>27</v>
      </c>
      <c r="C33" s="24">
        <f>IFERROR(VLOOKUP($B33,'[5]11市町別戸数'!$A:$G,7,FALSE),0)</f>
        <v>12</v>
      </c>
      <c r="D33" s="24">
        <f>IFERROR(VLOOKUP($B33,'[5]11市町別戸数'!$A:$G,3,FALSE),0)</f>
        <v>12</v>
      </c>
      <c r="E33" s="24">
        <f>IFERROR(VLOOKUP($B33,'[5]11市町別戸数'!$A:$G,4,FALSE),0)</f>
        <v>0</v>
      </c>
      <c r="F33" s="24">
        <f>IFERROR(VLOOKUP($B33,'[5]11市町別戸数'!$A:$G,5,FALSE),0)</f>
        <v>0</v>
      </c>
      <c r="G33" s="24">
        <f>IFERROR(VLOOKUP($B33,'[5]11市町別戸数'!$A:$G,6,FALSE),0)</f>
        <v>0</v>
      </c>
      <c r="H33" s="24">
        <f>IFERROR(VLOOKUP($B33,'[5]11市町別マンション戸数'!A:C,3,FALSE),0)</f>
        <v>0</v>
      </c>
    </row>
    <row r="34" spans="1:8">
      <c r="A34" s="17"/>
      <c r="B34" s="2" t="s">
        <v>16</v>
      </c>
      <c r="C34" s="24">
        <f>IFERROR(VLOOKUP($B34,'[5]11市町別戸数'!$A:$G,7,FALSE),0)</f>
        <v>0</v>
      </c>
      <c r="D34" s="24">
        <f>IFERROR(VLOOKUP($B34,'[5]11市町別戸数'!$A:$G,3,FALSE),0)</f>
        <v>0</v>
      </c>
      <c r="E34" s="24">
        <f>IFERROR(VLOOKUP($B34,'[5]11市町別戸数'!$A:$G,4,FALSE),0)</f>
        <v>0</v>
      </c>
      <c r="F34" s="24">
        <f>IFERROR(VLOOKUP($B34,'[5]11市町別戸数'!$A:$G,5,FALSE),0)</f>
        <v>0</v>
      </c>
      <c r="G34" s="24">
        <f>IFERROR(VLOOKUP($B34,'[5]11市町別戸数'!$A:$G,6,FALSE),0)</f>
        <v>0</v>
      </c>
      <c r="H34" s="24">
        <f>IFERROR(VLOOKUP($B34,'[5]11市町別マンション戸数'!A:C,3,FALSE),0)</f>
        <v>0</v>
      </c>
    </row>
    <row r="35" spans="1:8">
      <c r="A35" s="17"/>
      <c r="B35" s="3" t="s">
        <v>64</v>
      </c>
      <c r="C35" s="24">
        <f>IFERROR(VLOOKUP($B35,'[5]11市町別戸数'!$A:$G,7,FALSE),0)</f>
        <v>2</v>
      </c>
      <c r="D35" s="24">
        <f>IFERROR(VLOOKUP($B35,'[5]11市町別戸数'!$A:$G,3,FALSE),0)</f>
        <v>0</v>
      </c>
      <c r="E35" s="24">
        <f>IFERROR(VLOOKUP($B35,'[5]11市町別戸数'!$A:$G,4,FALSE),0)</f>
        <v>0</v>
      </c>
      <c r="F35" s="24">
        <f>IFERROR(VLOOKUP($B35,'[5]11市町別戸数'!$A:$G,5,FALSE),0)</f>
        <v>0</v>
      </c>
      <c r="G35" s="24">
        <f>IFERROR(VLOOKUP($B35,'[5]11市町別戸数'!$A:$G,6,FALSE),0)</f>
        <v>2</v>
      </c>
      <c r="H35" s="24">
        <f>IFERROR(VLOOKUP($B35,'[5]11市町別マンション戸数'!A:C,3,FALSE),0)</f>
        <v>0</v>
      </c>
    </row>
    <row r="36" spans="1:8">
      <c r="A36" s="17"/>
      <c r="B36" s="2" t="s">
        <v>62</v>
      </c>
      <c r="C36" s="24">
        <f>IFERROR(VLOOKUP($B36,'[5]11市町別戸数'!$A:$G,7,FALSE),0)</f>
        <v>1</v>
      </c>
      <c r="D36" s="24">
        <f>IFERROR(VLOOKUP($B36,'[5]11市町別戸数'!$A:$G,3,FALSE),0)</f>
        <v>1</v>
      </c>
      <c r="E36" s="24">
        <f>IFERROR(VLOOKUP($B36,'[5]11市町別戸数'!$A:$G,4,FALSE),0)</f>
        <v>0</v>
      </c>
      <c r="F36" s="24">
        <f>IFERROR(VLOOKUP($B36,'[5]11市町別戸数'!$A:$G,5,FALSE),0)</f>
        <v>0</v>
      </c>
      <c r="G36" s="24">
        <f>IFERROR(VLOOKUP($B36,'[5]11市町別戸数'!$A:$G,6,FALSE),0)</f>
        <v>0</v>
      </c>
      <c r="H36" s="24">
        <f>IFERROR(VLOOKUP($B36,'[5]11市町別マンション戸数'!A:C,3,FALSE),0)</f>
        <v>0</v>
      </c>
    </row>
    <row r="37" spans="1:8">
      <c r="A37" s="17"/>
      <c r="B37" s="2" t="s">
        <v>14</v>
      </c>
      <c r="C37" s="24">
        <f>IFERROR(VLOOKUP($B37,'[5]11市町別戸数'!$A:$G,7,FALSE),0)</f>
        <v>0</v>
      </c>
      <c r="D37" s="24">
        <f>IFERROR(VLOOKUP($B37,'[5]11市町別戸数'!$A:$G,3,FALSE),0)</f>
        <v>0</v>
      </c>
      <c r="E37" s="24">
        <f>IFERROR(VLOOKUP($B37,'[5]11市町別戸数'!$A:$G,4,FALSE),0)</f>
        <v>0</v>
      </c>
      <c r="F37" s="24">
        <f>IFERROR(VLOOKUP($B37,'[5]11市町別戸数'!$A:$G,5,FALSE),0)</f>
        <v>0</v>
      </c>
      <c r="G37" s="24">
        <f>IFERROR(VLOOKUP($B37,'[5]11市町別戸数'!$A:$G,6,FALSE),0)</f>
        <v>0</v>
      </c>
      <c r="H37" s="24">
        <f>IFERROR(VLOOKUP($B37,'[5]11市町別マンション戸数'!A:C,3,FALSE),0)</f>
        <v>0</v>
      </c>
    </row>
    <row r="38" spans="1:8">
      <c r="A38" s="17"/>
      <c r="B38" s="3" t="s">
        <v>33</v>
      </c>
      <c r="C38" s="24">
        <f>IFERROR(VLOOKUP($B38,'[5]11市町別戸数'!$A:$G,7,FALSE),0)</f>
        <v>0</v>
      </c>
      <c r="D38" s="24">
        <f>IFERROR(VLOOKUP($B38,'[5]11市町別戸数'!$A:$G,3,FALSE),0)</f>
        <v>0</v>
      </c>
      <c r="E38" s="24">
        <f>IFERROR(VLOOKUP($B38,'[5]11市町別戸数'!$A:$G,4,FALSE),0)</f>
        <v>0</v>
      </c>
      <c r="F38" s="24">
        <f>IFERROR(VLOOKUP($B38,'[5]11市町別戸数'!$A:$G,5,FALSE),0)</f>
        <v>0</v>
      </c>
      <c r="G38" s="24">
        <f>IFERROR(VLOOKUP($B38,'[5]11市町別戸数'!$A:$G,6,FALSE),0)</f>
        <v>0</v>
      </c>
      <c r="H38" s="24">
        <f>IFERROR(VLOOKUP($B38,'[5]11市町別マンション戸数'!A:C,3,FALSE),0)</f>
        <v>0</v>
      </c>
    </row>
    <row r="39" spans="1:8">
      <c r="A39" s="17"/>
      <c r="B39" s="2" t="s">
        <v>26</v>
      </c>
      <c r="C39" s="24">
        <f>IFERROR(VLOOKUP($B39,'[5]11市町別戸数'!$A:$G,7,FALSE),0)</f>
        <v>8</v>
      </c>
      <c r="D39" s="24">
        <f>IFERROR(VLOOKUP($B39,'[5]11市町別戸数'!$A:$G,3,FALSE),0)</f>
        <v>2</v>
      </c>
      <c r="E39" s="24">
        <f>IFERROR(VLOOKUP($B39,'[5]11市町別戸数'!$A:$G,4,FALSE),0)</f>
        <v>0</v>
      </c>
      <c r="F39" s="24">
        <f>IFERROR(VLOOKUP($B39,'[5]11市町別戸数'!$A:$G,5,FALSE),0)</f>
        <v>0</v>
      </c>
      <c r="G39" s="24">
        <f>IFERROR(VLOOKUP($B39,'[5]11市町別戸数'!$A:$G,6,FALSE),0)</f>
        <v>6</v>
      </c>
      <c r="H39" s="24">
        <f>IFERROR(VLOOKUP($B39,'[5]11市町別マンション戸数'!A:C,3,FALSE),0)</f>
        <v>0</v>
      </c>
    </row>
    <row r="40" spans="1:8">
      <c r="A40" s="17"/>
      <c r="B40" s="2" t="s">
        <v>54</v>
      </c>
      <c r="C40" s="24">
        <f>IFERROR(VLOOKUP($B40,'[5]11市町別戸数'!$A:$G,7,FALSE),0)</f>
        <v>16</v>
      </c>
      <c r="D40" s="24">
        <f>IFERROR(VLOOKUP($B40,'[5]11市町別戸数'!$A:$G,3,FALSE),0)</f>
        <v>4</v>
      </c>
      <c r="E40" s="24">
        <f>IFERROR(VLOOKUP($B40,'[5]11市町別戸数'!$A:$G,4,FALSE),0)</f>
        <v>0</v>
      </c>
      <c r="F40" s="24">
        <f>IFERROR(VLOOKUP($B40,'[5]11市町別戸数'!$A:$G,5,FALSE),0)</f>
        <v>0</v>
      </c>
      <c r="G40" s="24">
        <f>IFERROR(VLOOKUP($B40,'[5]11市町別戸数'!$A:$G,6,FALSE),0)</f>
        <v>12</v>
      </c>
      <c r="H40" s="24">
        <f>IFERROR(VLOOKUP($B40,'[5]11市町別マンション戸数'!A:C,3,FALSE),0)</f>
        <v>0</v>
      </c>
    </row>
    <row r="41" spans="1:8">
      <c r="A41" s="17"/>
      <c r="B41" s="2" t="s">
        <v>15</v>
      </c>
      <c r="C41" s="24">
        <f>IFERROR(VLOOKUP($B41,'[5]11市町別戸数'!$A:$G,7,FALSE),0)</f>
        <v>12</v>
      </c>
      <c r="D41" s="24">
        <f>IFERROR(VLOOKUP($B41,'[5]11市町別戸数'!$A:$G,3,FALSE),0)</f>
        <v>12</v>
      </c>
      <c r="E41" s="24">
        <f>IFERROR(VLOOKUP($B41,'[5]11市町別戸数'!$A:$G,4,FALSE),0)</f>
        <v>0</v>
      </c>
      <c r="F41" s="24">
        <f>IFERROR(VLOOKUP($B41,'[5]11市町別戸数'!$A:$G,5,FALSE),0)</f>
        <v>0</v>
      </c>
      <c r="G41" s="24">
        <f>IFERROR(VLOOKUP($B41,'[5]11市町別戸数'!$A:$G,6,FALSE),0)</f>
        <v>0</v>
      </c>
      <c r="H41" s="24">
        <f>IFERROR(VLOOKUP($B41,'[5]11市町別マンション戸数'!A:C,3,FALSE),0)</f>
        <v>0</v>
      </c>
    </row>
    <row r="42" spans="1:8">
      <c r="A42" s="17"/>
      <c r="B42" s="2" t="s">
        <v>3</v>
      </c>
      <c r="C42" s="24">
        <f>IFERROR(VLOOKUP($B42,'[5]11市町別戸数'!$A:$G,7,FALSE),0)</f>
        <v>2</v>
      </c>
      <c r="D42" s="24">
        <f>IFERROR(VLOOKUP($B42,'[5]11市町別戸数'!$A:$G,3,FALSE),0)</f>
        <v>0</v>
      </c>
      <c r="E42" s="24">
        <f>IFERROR(VLOOKUP($B42,'[5]11市町別戸数'!$A:$G,4,FALSE),0)</f>
        <v>0</v>
      </c>
      <c r="F42" s="24">
        <f>IFERROR(VLOOKUP($B42,'[5]11市町別戸数'!$A:$G,5,FALSE),0)</f>
        <v>0</v>
      </c>
      <c r="G42" s="24">
        <f>IFERROR(VLOOKUP($B42,'[5]11市町別戸数'!$A:$G,6,FALSE),0)</f>
        <v>2</v>
      </c>
      <c r="H42" s="24">
        <f>IFERROR(VLOOKUP($B42,'[5]11市町別マンション戸数'!A:C,3,FALSE),0)</f>
        <v>0</v>
      </c>
    </row>
    <row r="43" spans="1:8">
      <c r="A43" s="17"/>
      <c r="B43" s="2" t="s">
        <v>51</v>
      </c>
      <c r="C43" s="24">
        <f>IFERROR(VLOOKUP($B43,'[5]11市町別戸数'!$A:$G,7,FALSE),0)</f>
        <v>7</v>
      </c>
      <c r="D43" s="24">
        <f>IFERROR(VLOOKUP($B43,'[5]11市町別戸数'!$A:$G,3,FALSE),0)</f>
        <v>2</v>
      </c>
      <c r="E43" s="24">
        <f>IFERROR(VLOOKUP($B43,'[5]11市町別戸数'!$A:$G,4,FALSE),0)</f>
        <v>0</v>
      </c>
      <c r="F43" s="24">
        <f>IFERROR(VLOOKUP($B43,'[5]11市町別戸数'!$A:$G,5,FALSE),0)</f>
        <v>0</v>
      </c>
      <c r="G43" s="24">
        <f>IFERROR(VLOOKUP($B43,'[5]11市町別戸数'!$A:$G,6,FALSE),0)</f>
        <v>5</v>
      </c>
      <c r="H43" s="24">
        <f>IFERROR(VLOOKUP($B43,'[5]11市町別マンション戸数'!A:C,3,FALSE),0)</f>
        <v>0</v>
      </c>
    </row>
    <row r="44" spans="1:8">
      <c r="A44" s="17"/>
      <c r="B44" s="2" t="s">
        <v>1</v>
      </c>
      <c r="C44" s="24">
        <f>IFERROR(VLOOKUP($B44,'[5]11市町別戸数'!$A:$G,7,FALSE),0)</f>
        <v>2</v>
      </c>
      <c r="D44" s="24">
        <f>IFERROR(VLOOKUP($B44,'[5]11市町別戸数'!$A:$G,3,FALSE),0)</f>
        <v>2</v>
      </c>
      <c r="E44" s="24">
        <f>IFERROR(VLOOKUP($B44,'[5]11市町別戸数'!$A:$G,4,FALSE),0)</f>
        <v>0</v>
      </c>
      <c r="F44" s="24">
        <f>IFERROR(VLOOKUP($B44,'[5]11市町別戸数'!$A:$G,5,FALSE),0)</f>
        <v>0</v>
      </c>
      <c r="G44" s="24">
        <f>IFERROR(VLOOKUP($B44,'[5]11市町別戸数'!$A:$G,6,FALSE),0)</f>
        <v>0</v>
      </c>
      <c r="H44" s="24">
        <f>IFERROR(VLOOKUP($B44,'[5]11市町別マンション戸数'!A:C,3,FALSE),0)</f>
        <v>0</v>
      </c>
    </row>
    <row r="45" spans="1:8">
      <c r="A45" s="17"/>
      <c r="B45" s="4" t="s">
        <v>63</v>
      </c>
      <c r="C45" s="24">
        <f>IFERROR(VLOOKUP($B45,'[5]11市町別戸数'!$A:$G,7,FALSE),0)</f>
        <v>3</v>
      </c>
      <c r="D45" s="24">
        <f>IFERROR(VLOOKUP($B45,'[5]11市町別戸数'!$A:$G,3,FALSE),0)</f>
        <v>2</v>
      </c>
      <c r="E45" s="24">
        <f>IFERROR(VLOOKUP($B45,'[5]11市町別戸数'!$A:$G,4,FALSE),0)</f>
        <v>0</v>
      </c>
      <c r="F45" s="24">
        <f>IFERROR(VLOOKUP($B45,'[5]11市町別戸数'!$A:$G,5,FALSE),0)</f>
        <v>0</v>
      </c>
      <c r="G45" s="24">
        <f>IFERROR(VLOOKUP($B45,'[5]11市町別戸数'!$A:$G,6,FALSE),0)</f>
        <v>1</v>
      </c>
      <c r="H45" s="24">
        <f>IFERROR(VLOOKUP($B45,'[5]11市町別マンション戸数'!A:C,3,FALSE),0)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1364</v>
      </c>
      <c r="D46" s="24">
        <f t="shared" si="2"/>
        <v>558</v>
      </c>
      <c r="E46" s="24">
        <f t="shared" si="2"/>
        <v>604</v>
      </c>
      <c r="F46" s="24">
        <f t="shared" si="2"/>
        <v>6</v>
      </c>
      <c r="G46" s="24">
        <f t="shared" si="2"/>
        <v>196</v>
      </c>
      <c r="H46" s="24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[4]データ!A2&amp;"年"&amp;[4]データ!B2&amp;"月"</f>
        <v>2025年7月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24">
        <f>IFERROR(VLOOKUP($B5,'[4]11市町別戸数'!$A:$G,7,FALSE),0)</f>
        <v>114</v>
      </c>
      <c r="D5" s="24">
        <f>IFERROR(VLOOKUP($B5,'[4]11市町別戸数'!$A:$G,3,FALSE),0)</f>
        <v>38</v>
      </c>
      <c r="E5" s="24">
        <f>IFERROR(VLOOKUP($B5,'[4]11市町別戸数'!$A:$G,4,FALSE),0)</f>
        <v>28</v>
      </c>
      <c r="F5" s="24">
        <f>IFERROR(VLOOKUP($B5,'[4]11市町別戸数'!$A:$G,5,FALSE),0)</f>
        <v>0</v>
      </c>
      <c r="G5" s="24">
        <f>IFERROR(VLOOKUP($B5,'[4]11市町別戸数'!$A:$G,6,FALSE),0)</f>
        <v>48</v>
      </c>
      <c r="H5" s="24">
        <f>IFERROR(VLOOKUP($B5,'[4]11市町別マンション戸数'!A:C,3,FALSE),0)</f>
        <v>40</v>
      </c>
    </row>
    <row r="6" spans="1:8">
      <c r="A6" s="17"/>
      <c r="B6" s="2" t="s">
        <v>12</v>
      </c>
      <c r="C6" s="24">
        <f>IFERROR(VLOOKUP($B6,'[4]11市町別戸数'!$A:$G,7,FALSE),0)</f>
        <v>117</v>
      </c>
      <c r="D6" s="24">
        <f>IFERROR(VLOOKUP($B6,'[4]11市町別戸数'!$A:$G,3,FALSE),0)</f>
        <v>34</v>
      </c>
      <c r="E6" s="24">
        <f>IFERROR(VLOOKUP($B6,'[4]11市町別戸数'!$A:$G,4,FALSE),0)</f>
        <v>62</v>
      </c>
      <c r="F6" s="24">
        <f>IFERROR(VLOOKUP($B6,'[4]11市町別戸数'!$A:$G,5,FALSE),0)</f>
        <v>0</v>
      </c>
      <c r="G6" s="24">
        <f>IFERROR(VLOOKUP($B6,'[4]11市町別戸数'!$A:$G,6,FALSE),0)</f>
        <v>21</v>
      </c>
      <c r="H6" s="24">
        <f>IFERROR(VLOOKUP($B6,'[4]11市町別マンション戸数'!A:C,3,FALSE),0)</f>
        <v>0</v>
      </c>
    </row>
    <row r="7" spans="1:8">
      <c r="A7" s="17"/>
      <c r="B7" s="2" t="s">
        <v>11</v>
      </c>
      <c r="C7" s="24">
        <f>IFERROR(VLOOKUP($B7,'[4]11市町別戸数'!$A:$G,7,FALSE),0)</f>
        <v>60</v>
      </c>
      <c r="D7" s="24">
        <f>IFERROR(VLOOKUP($B7,'[4]11市町別戸数'!$A:$G,3,FALSE),0)</f>
        <v>43</v>
      </c>
      <c r="E7" s="24">
        <f>IFERROR(VLOOKUP($B7,'[4]11市町別戸数'!$A:$G,4,FALSE),0)</f>
        <v>8</v>
      </c>
      <c r="F7" s="24">
        <f>IFERROR(VLOOKUP($B7,'[4]11市町別戸数'!$A:$G,5,FALSE),0)</f>
        <v>0</v>
      </c>
      <c r="G7" s="24">
        <f>IFERROR(VLOOKUP($B7,'[4]11市町別戸数'!$A:$G,6,FALSE),0)</f>
        <v>9</v>
      </c>
      <c r="H7" s="24">
        <f>IFERROR(VLOOKUP($B7,'[4]11市町別マンション戸数'!A:C,3,FALSE),0)</f>
        <v>0</v>
      </c>
    </row>
    <row r="8" spans="1:8">
      <c r="A8" s="17"/>
      <c r="B8" s="2" t="s">
        <v>38</v>
      </c>
      <c r="C8" s="24">
        <f t="shared" ref="C8:H8" si="0">SUM(C5:C7)</f>
        <v>291</v>
      </c>
      <c r="D8" s="24">
        <f t="shared" si="0"/>
        <v>115</v>
      </c>
      <c r="E8" s="24">
        <f t="shared" si="0"/>
        <v>98</v>
      </c>
      <c r="F8" s="24">
        <f t="shared" si="0"/>
        <v>0</v>
      </c>
      <c r="G8" s="24">
        <f t="shared" si="0"/>
        <v>78</v>
      </c>
      <c r="H8" s="24">
        <f t="shared" si="0"/>
        <v>40</v>
      </c>
    </row>
    <row r="9" spans="1:8">
      <c r="A9" s="17"/>
      <c r="B9" s="2" t="s">
        <v>36</v>
      </c>
      <c r="C9" s="24">
        <f>IFERROR(VLOOKUP($B9,'[4]11市町別戸数'!$A:$G,7,FALSE),0)</f>
        <v>341</v>
      </c>
      <c r="D9" s="24">
        <f>IFERROR(VLOOKUP($B9,'[4]11市町別戸数'!$A:$G,3,FALSE),0)</f>
        <v>157</v>
      </c>
      <c r="E9" s="24">
        <f>IFERROR(VLOOKUP($B9,'[4]11市町別戸数'!$A:$G,4,FALSE),0)</f>
        <v>116</v>
      </c>
      <c r="F9" s="24">
        <f>IFERROR(VLOOKUP($B9,'[4]11市町別戸数'!$A:$G,5,FALSE),0)</f>
        <v>2</v>
      </c>
      <c r="G9" s="24">
        <f>IFERROR(VLOOKUP($B9,'[4]11市町別戸数'!$A:$G,6,FALSE),0)</f>
        <v>66</v>
      </c>
      <c r="H9" s="24">
        <f>IFERROR(VLOOKUP($B9,'[4]11市町別マンション戸数'!A:C,3,FALSE),0)</f>
        <v>0</v>
      </c>
    </row>
    <row r="10" spans="1:8">
      <c r="A10" s="17"/>
      <c r="B10" s="2" t="s">
        <v>29</v>
      </c>
      <c r="C10" s="24">
        <f>IFERROR(VLOOKUP($B10,'[4]11市町別戸数'!$A:$G,7,FALSE),0)</f>
        <v>65</v>
      </c>
      <c r="D10" s="24">
        <f>IFERROR(VLOOKUP($B10,'[4]11市町別戸数'!$A:$G,3,FALSE),0)</f>
        <v>36</v>
      </c>
      <c r="E10" s="24">
        <f>IFERROR(VLOOKUP($B10,'[4]11市町別戸数'!$A:$G,4,FALSE),0)</f>
        <v>16</v>
      </c>
      <c r="F10" s="24">
        <f>IFERROR(VLOOKUP($B10,'[4]11市町別戸数'!$A:$G,5,FALSE),0)</f>
        <v>2</v>
      </c>
      <c r="G10" s="24">
        <f>IFERROR(VLOOKUP($B10,'[4]11市町別戸数'!$A:$G,6,FALSE),0)</f>
        <v>11</v>
      </c>
      <c r="H10" s="24">
        <f>IFERROR(VLOOKUP($B10,'[4]11市町別マンション戸数'!A:C,3,FALSE),0)</f>
        <v>0</v>
      </c>
    </row>
    <row r="11" spans="1:8">
      <c r="A11" s="17"/>
      <c r="B11" s="2" t="s">
        <v>68</v>
      </c>
      <c r="C11" s="24">
        <f>IFERROR(VLOOKUP($B11,'[4]11市町別戸数'!$A:$G,7,FALSE),0)</f>
        <v>30</v>
      </c>
      <c r="D11" s="24">
        <f>IFERROR(VLOOKUP($B11,'[4]11市町別戸数'!$A:$G,3,FALSE),0)</f>
        <v>5</v>
      </c>
      <c r="E11" s="24">
        <f>IFERROR(VLOOKUP($B11,'[4]11市町別戸数'!$A:$G,4,FALSE),0)</f>
        <v>24</v>
      </c>
      <c r="F11" s="24">
        <f>IFERROR(VLOOKUP($B11,'[4]11市町別戸数'!$A:$G,5,FALSE),0)</f>
        <v>0</v>
      </c>
      <c r="G11" s="24">
        <f>IFERROR(VLOOKUP($B11,'[4]11市町別戸数'!$A:$G,6,FALSE),0)</f>
        <v>1</v>
      </c>
      <c r="H11" s="24">
        <f>IFERROR(VLOOKUP($B11,'[4]11市町別マンション戸数'!A:C,3,FALSE),0)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436</v>
      </c>
      <c r="D12" s="24">
        <f t="shared" si="1"/>
        <v>198</v>
      </c>
      <c r="E12" s="24">
        <f t="shared" si="1"/>
        <v>156</v>
      </c>
      <c r="F12" s="24">
        <f t="shared" si="1"/>
        <v>4</v>
      </c>
      <c r="G12" s="24">
        <f t="shared" si="1"/>
        <v>78</v>
      </c>
      <c r="H12" s="24">
        <f t="shared" si="1"/>
        <v>0</v>
      </c>
    </row>
    <row r="13" spans="1:8">
      <c r="A13" s="17"/>
      <c r="B13" s="2" t="s">
        <v>9</v>
      </c>
      <c r="C13" s="24">
        <f>IFERROR(VLOOKUP($B13,'[4]11市町別戸数'!$A:$G,7,FALSE),0)</f>
        <v>111</v>
      </c>
      <c r="D13" s="24">
        <f>IFERROR(VLOOKUP($B13,'[4]11市町別戸数'!$A:$G,3,FALSE),0)</f>
        <v>26</v>
      </c>
      <c r="E13" s="24">
        <f>IFERROR(VLOOKUP($B13,'[4]11市町別戸数'!$A:$G,4,FALSE),0)</f>
        <v>72</v>
      </c>
      <c r="F13" s="24">
        <f>IFERROR(VLOOKUP($B13,'[4]11市町別戸数'!$A:$G,5,FALSE),0)</f>
        <v>0</v>
      </c>
      <c r="G13" s="24">
        <f>IFERROR(VLOOKUP($B13,'[4]11市町別戸数'!$A:$G,6,FALSE),0)</f>
        <v>13</v>
      </c>
      <c r="H13" s="24">
        <f>IFERROR(VLOOKUP($B13,'[4]11市町別マンション戸数'!A:C,3,FALSE),0)</f>
        <v>0</v>
      </c>
    </row>
    <row r="14" spans="1:8">
      <c r="A14" s="17"/>
      <c r="B14" s="2" t="s">
        <v>23</v>
      </c>
      <c r="C14" s="24">
        <f>IFERROR(VLOOKUP($B14,'[4]11市町別戸数'!$A:$G,7,FALSE),0)</f>
        <v>1</v>
      </c>
      <c r="D14" s="24">
        <f>IFERROR(VLOOKUP($B14,'[4]11市町別戸数'!$A:$G,3,FALSE),0)</f>
        <v>1</v>
      </c>
      <c r="E14" s="24">
        <f>IFERROR(VLOOKUP($B14,'[4]11市町別戸数'!$A:$G,4,FALSE),0)</f>
        <v>0</v>
      </c>
      <c r="F14" s="24">
        <f>IFERROR(VLOOKUP($B14,'[4]11市町別戸数'!$A:$G,5,FALSE),0)</f>
        <v>0</v>
      </c>
      <c r="G14" s="24">
        <f>IFERROR(VLOOKUP($B14,'[4]11市町別戸数'!$A:$G,6,FALSE),0)</f>
        <v>0</v>
      </c>
      <c r="H14" s="24">
        <f>IFERROR(VLOOKUP($B14,'[4]11市町別マンション戸数'!A:C,3,FALSE),0)</f>
        <v>0</v>
      </c>
    </row>
    <row r="15" spans="1:8">
      <c r="A15" s="17"/>
      <c r="B15" s="2" t="s">
        <v>48</v>
      </c>
      <c r="C15" s="24">
        <f>IFERROR(VLOOKUP($B15,'[4]11市町別戸数'!$A:$G,7,FALSE),0)</f>
        <v>57</v>
      </c>
      <c r="D15" s="24">
        <f>IFERROR(VLOOKUP($B15,'[4]11市町別戸数'!$A:$G,3,FALSE),0)</f>
        <v>15</v>
      </c>
      <c r="E15" s="24">
        <f>IFERROR(VLOOKUP($B15,'[4]11市町別戸数'!$A:$G,4,FALSE),0)</f>
        <v>38</v>
      </c>
      <c r="F15" s="24">
        <f>IFERROR(VLOOKUP($B15,'[4]11市町別戸数'!$A:$G,5,FALSE),0)</f>
        <v>0</v>
      </c>
      <c r="G15" s="24">
        <f>IFERROR(VLOOKUP($B15,'[4]11市町別戸数'!$A:$G,6,FALSE),0)</f>
        <v>4</v>
      </c>
      <c r="H15" s="24">
        <f>IFERROR(VLOOKUP($B15,'[4]11市町別マンション戸数'!A:C,3,FALSE),0)</f>
        <v>0</v>
      </c>
    </row>
    <row r="16" spans="1:8">
      <c r="A16" s="17"/>
      <c r="B16" s="2" t="s">
        <v>52</v>
      </c>
      <c r="C16" s="24">
        <f>IFERROR(VLOOKUP($B16,'[4]11市町別戸数'!$A:$G,7,FALSE),0)</f>
        <v>48</v>
      </c>
      <c r="D16" s="24">
        <f>IFERROR(VLOOKUP($B16,'[4]11市町別戸数'!$A:$G,3,FALSE),0)</f>
        <v>24</v>
      </c>
      <c r="E16" s="24">
        <f>IFERROR(VLOOKUP($B16,'[4]11市町別戸数'!$A:$G,4,FALSE),0)</f>
        <v>16</v>
      </c>
      <c r="F16" s="24">
        <f>IFERROR(VLOOKUP($B16,'[4]11市町別戸数'!$A:$G,5,FALSE),0)</f>
        <v>0</v>
      </c>
      <c r="G16" s="24">
        <f>IFERROR(VLOOKUP($B16,'[4]11市町別戸数'!$A:$G,6,FALSE),0)</f>
        <v>8</v>
      </c>
      <c r="H16" s="24">
        <f>IFERROR(VLOOKUP($B16,'[4]11市町別マンション戸数'!A:C,3,FALSE),0)</f>
        <v>0</v>
      </c>
    </row>
    <row r="17" spans="1:8">
      <c r="A17" s="17"/>
      <c r="B17" s="2" t="s">
        <v>56</v>
      </c>
      <c r="C17" s="24">
        <f>IFERROR(VLOOKUP($B17,'[4]11市町別戸数'!$A:$G,7,FALSE),0)</f>
        <v>10</v>
      </c>
      <c r="D17" s="24">
        <f>IFERROR(VLOOKUP($B17,'[4]11市町別戸数'!$A:$G,3,FALSE),0)</f>
        <v>7</v>
      </c>
      <c r="E17" s="24">
        <f>IFERROR(VLOOKUP($B17,'[4]11市町別戸数'!$A:$G,4,FALSE),0)</f>
        <v>0</v>
      </c>
      <c r="F17" s="24">
        <f>IFERROR(VLOOKUP($B17,'[4]11市町別戸数'!$A:$G,5,FALSE),0)</f>
        <v>0</v>
      </c>
      <c r="G17" s="24">
        <f>IFERROR(VLOOKUP($B17,'[4]11市町別戸数'!$A:$G,6,FALSE),0)</f>
        <v>3</v>
      </c>
      <c r="H17" s="24">
        <f>IFERROR(VLOOKUP($B17,'[4]11市町別マンション戸数'!A:C,3,FALSE),0)</f>
        <v>0</v>
      </c>
    </row>
    <row r="18" spans="1:8">
      <c r="A18" s="17"/>
      <c r="B18" s="2" t="s">
        <v>58</v>
      </c>
      <c r="C18" s="24">
        <f>IFERROR(VLOOKUP($B18,'[4]11市町別戸数'!$A:$G,7,FALSE),0)</f>
        <v>48</v>
      </c>
      <c r="D18" s="24">
        <f>IFERROR(VLOOKUP($B18,'[4]11市町別戸数'!$A:$G,3,FALSE),0)</f>
        <v>36</v>
      </c>
      <c r="E18" s="24">
        <f>IFERROR(VLOOKUP($B18,'[4]11市町別戸数'!$A:$G,4,FALSE),0)</f>
        <v>0</v>
      </c>
      <c r="F18" s="24">
        <f>IFERROR(VLOOKUP($B18,'[4]11市町別戸数'!$A:$G,5,FALSE),0)</f>
        <v>0</v>
      </c>
      <c r="G18" s="24">
        <f>IFERROR(VLOOKUP($B18,'[4]11市町別戸数'!$A:$G,6,FALSE),0)</f>
        <v>12</v>
      </c>
      <c r="H18" s="24">
        <f>IFERROR(VLOOKUP($B18,'[4]11市町別マンション戸数'!A:C,3,FALSE),0)</f>
        <v>0</v>
      </c>
    </row>
    <row r="19" spans="1:8">
      <c r="A19" s="17"/>
      <c r="B19" s="2" t="s">
        <v>13</v>
      </c>
      <c r="C19" s="24">
        <f>IFERROR(VLOOKUP($B19,'[4]11市町別戸数'!$A:$G,7,FALSE),0)</f>
        <v>113</v>
      </c>
      <c r="D19" s="24">
        <f>IFERROR(VLOOKUP($B19,'[4]11市町別戸数'!$A:$G,3,FALSE),0)</f>
        <v>60</v>
      </c>
      <c r="E19" s="24">
        <f>IFERROR(VLOOKUP($B19,'[4]11市町別戸数'!$A:$G,4,FALSE),0)</f>
        <v>38</v>
      </c>
      <c r="F19" s="24">
        <f>IFERROR(VLOOKUP($B19,'[4]11市町別戸数'!$A:$G,5,FALSE),0)</f>
        <v>0</v>
      </c>
      <c r="G19" s="24">
        <f>IFERROR(VLOOKUP($B19,'[4]11市町別戸数'!$A:$G,6,FALSE),0)</f>
        <v>15</v>
      </c>
      <c r="H19" s="24">
        <f>IFERROR(VLOOKUP($B19,'[4]11市町別マンション戸数'!A:C,3,FALSE),0)</f>
        <v>0</v>
      </c>
    </row>
    <row r="20" spans="1:8">
      <c r="A20" s="17"/>
      <c r="B20" s="2" t="s">
        <v>47</v>
      </c>
      <c r="C20" s="24">
        <f>IFERROR(VLOOKUP($B20,'[4]11市町別戸数'!$A:$G,7,FALSE),0)</f>
        <v>93</v>
      </c>
      <c r="D20" s="24">
        <f>IFERROR(VLOOKUP($B20,'[4]11市町別戸数'!$A:$G,3,FALSE),0)</f>
        <v>39</v>
      </c>
      <c r="E20" s="24">
        <f>IFERROR(VLOOKUP($B20,'[4]11市町別戸数'!$A:$G,4,FALSE),0)</f>
        <v>46</v>
      </c>
      <c r="F20" s="24">
        <f>IFERROR(VLOOKUP($B20,'[4]11市町別戸数'!$A:$G,5,FALSE),0)</f>
        <v>0</v>
      </c>
      <c r="G20" s="24">
        <f>IFERROR(VLOOKUP($B20,'[4]11市町別戸数'!$A:$G,6,FALSE),0)</f>
        <v>8</v>
      </c>
      <c r="H20" s="24">
        <f>IFERROR(VLOOKUP($B20,'[4]11市町別マンション戸数'!A:C,3,FALSE),0)</f>
        <v>0</v>
      </c>
    </row>
    <row r="21" spans="1:8">
      <c r="A21" s="17"/>
      <c r="B21" s="2" t="s">
        <v>28</v>
      </c>
      <c r="C21" s="24">
        <f>IFERROR(VLOOKUP($B21,'[4]11市町別戸数'!$A:$G,7,FALSE),0)</f>
        <v>80</v>
      </c>
      <c r="D21" s="24">
        <f>IFERROR(VLOOKUP($B21,'[4]11市町別戸数'!$A:$G,3,FALSE),0)</f>
        <v>30</v>
      </c>
      <c r="E21" s="24">
        <f>IFERROR(VLOOKUP($B21,'[4]11市町別戸数'!$A:$G,4,FALSE),0)</f>
        <v>38</v>
      </c>
      <c r="F21" s="24">
        <f>IFERROR(VLOOKUP($B21,'[4]11市町別戸数'!$A:$G,5,FALSE),0)</f>
        <v>0</v>
      </c>
      <c r="G21" s="24">
        <f>IFERROR(VLOOKUP($B21,'[4]11市町別戸数'!$A:$G,6,FALSE),0)</f>
        <v>12</v>
      </c>
      <c r="H21" s="24">
        <f>IFERROR(VLOOKUP($B21,'[4]11市町別マンション戸数'!A:C,3,FALSE),0)</f>
        <v>0</v>
      </c>
    </row>
    <row r="22" spans="1:8">
      <c r="A22" s="17"/>
      <c r="B22" s="2" t="s">
        <v>2</v>
      </c>
      <c r="C22" s="24">
        <f>IFERROR(VLOOKUP($B22,'[4]11市町別戸数'!$A:$G,7,FALSE),0)</f>
        <v>46</v>
      </c>
      <c r="D22" s="24">
        <f>IFERROR(VLOOKUP($B22,'[4]11市町別戸数'!$A:$G,3,FALSE),0)</f>
        <v>33</v>
      </c>
      <c r="E22" s="24">
        <f>IFERROR(VLOOKUP($B22,'[4]11市町別戸数'!$A:$G,4,FALSE),0)</f>
        <v>7</v>
      </c>
      <c r="F22" s="24">
        <f>IFERROR(VLOOKUP($B22,'[4]11市町別戸数'!$A:$G,5,FALSE),0)</f>
        <v>0</v>
      </c>
      <c r="G22" s="24">
        <f>IFERROR(VLOOKUP($B22,'[4]11市町別戸数'!$A:$G,6,FALSE),0)</f>
        <v>6</v>
      </c>
      <c r="H22" s="24">
        <f>IFERROR(VLOOKUP($B22,'[4]11市町別マンション戸数'!A:C,3,FALSE),0)</f>
        <v>0</v>
      </c>
    </row>
    <row r="23" spans="1:8">
      <c r="A23" s="17"/>
      <c r="B23" s="2" t="s">
        <v>49</v>
      </c>
      <c r="C23" s="24">
        <f>IFERROR(VLOOKUP($B23,'[4]11市町別戸数'!$A:$G,7,FALSE),0)</f>
        <v>60</v>
      </c>
      <c r="D23" s="24">
        <f>IFERROR(VLOOKUP($B23,'[4]11市町別戸数'!$A:$G,3,FALSE),0)</f>
        <v>32</v>
      </c>
      <c r="E23" s="24">
        <f>IFERROR(VLOOKUP($B23,'[4]11市町別戸数'!$A:$G,4,FALSE),0)</f>
        <v>26</v>
      </c>
      <c r="F23" s="24">
        <f>IFERROR(VLOOKUP($B23,'[4]11市町別戸数'!$A:$G,5,FALSE),0)</f>
        <v>0</v>
      </c>
      <c r="G23" s="24">
        <f>IFERROR(VLOOKUP($B23,'[4]11市町別戸数'!$A:$G,6,FALSE),0)</f>
        <v>2</v>
      </c>
      <c r="H23" s="24">
        <f>IFERROR(VLOOKUP($B23,'[4]11市町別マンション戸数'!A:C,3,FALSE),0)</f>
        <v>0</v>
      </c>
    </row>
    <row r="24" spans="1:8">
      <c r="A24" s="17"/>
      <c r="B24" s="2" t="s">
        <v>59</v>
      </c>
      <c r="C24" s="24">
        <f>IFERROR(VLOOKUP($B24,'[4]11市町別戸数'!$A:$G,7,FALSE),0)</f>
        <v>35</v>
      </c>
      <c r="D24" s="24">
        <f>IFERROR(VLOOKUP($B24,'[4]11市町別戸数'!$A:$G,3,FALSE),0)</f>
        <v>22</v>
      </c>
      <c r="E24" s="24">
        <f>IFERROR(VLOOKUP($B24,'[4]11市町別戸数'!$A:$G,4,FALSE),0)</f>
        <v>4</v>
      </c>
      <c r="F24" s="24">
        <f>IFERROR(VLOOKUP($B24,'[4]11市町別戸数'!$A:$G,5,FALSE),0)</f>
        <v>1</v>
      </c>
      <c r="G24" s="24">
        <f>IFERROR(VLOOKUP($B24,'[4]11市町別戸数'!$A:$G,6,FALSE),0)</f>
        <v>8</v>
      </c>
      <c r="H24" s="24">
        <f>IFERROR(VLOOKUP($B24,'[4]11市町別マンション戸数'!A:C,3,FALSE),0)</f>
        <v>0</v>
      </c>
    </row>
    <row r="25" spans="1:8">
      <c r="A25" s="17"/>
      <c r="B25" s="2" t="s">
        <v>24</v>
      </c>
      <c r="C25" s="24">
        <f>IFERROR(VLOOKUP($B25,'[4]11市町別戸数'!$A:$G,7,FALSE),0)</f>
        <v>44</v>
      </c>
      <c r="D25" s="24">
        <f>IFERROR(VLOOKUP($B25,'[4]11市町別戸数'!$A:$G,3,FALSE),0)</f>
        <v>22</v>
      </c>
      <c r="E25" s="24">
        <f>IFERROR(VLOOKUP($B25,'[4]11市町別戸数'!$A:$G,4,FALSE),0)</f>
        <v>16</v>
      </c>
      <c r="F25" s="24">
        <f>IFERROR(VLOOKUP($B25,'[4]11市町別戸数'!$A:$G,5,FALSE),0)</f>
        <v>0</v>
      </c>
      <c r="G25" s="24">
        <f>IFERROR(VLOOKUP($B25,'[4]11市町別戸数'!$A:$G,6,FALSE),0)</f>
        <v>6</v>
      </c>
      <c r="H25" s="24">
        <f>IFERROR(VLOOKUP($B25,'[4]11市町別マンション戸数'!A:C,3,FALSE),0)</f>
        <v>0</v>
      </c>
    </row>
    <row r="26" spans="1:8">
      <c r="A26" s="17"/>
      <c r="B26" s="2" t="s">
        <v>53</v>
      </c>
      <c r="C26" s="24">
        <f>IFERROR(VLOOKUP($B26,'[4]11市町別戸数'!$A:$G,7,FALSE),0)</f>
        <v>2</v>
      </c>
      <c r="D26" s="24">
        <f>IFERROR(VLOOKUP($B26,'[4]11市町別戸数'!$A:$G,3,FALSE),0)</f>
        <v>1</v>
      </c>
      <c r="E26" s="24">
        <f>IFERROR(VLOOKUP($B26,'[4]11市町別戸数'!$A:$G,4,FALSE),0)</f>
        <v>0</v>
      </c>
      <c r="F26" s="24">
        <f>IFERROR(VLOOKUP($B26,'[4]11市町別戸数'!$A:$G,5,FALSE),0)</f>
        <v>1</v>
      </c>
      <c r="G26" s="24">
        <f>IFERROR(VLOOKUP($B26,'[4]11市町別戸数'!$A:$G,6,FALSE),0)</f>
        <v>0</v>
      </c>
      <c r="H26" s="24">
        <f>IFERROR(VLOOKUP($B26,'[4]11市町別マンション戸数'!A:C,3,FALSE),0)</f>
        <v>0</v>
      </c>
    </row>
    <row r="27" spans="1:8">
      <c r="A27" s="17"/>
      <c r="B27" s="2" t="s">
        <v>40</v>
      </c>
      <c r="C27" s="24">
        <f>IFERROR(VLOOKUP($B27,'[4]11市町別戸数'!$A:$G,7,FALSE),0)</f>
        <v>31</v>
      </c>
      <c r="D27" s="24">
        <f>IFERROR(VLOOKUP($B27,'[4]11市町別戸数'!$A:$G,3,FALSE),0)</f>
        <v>7</v>
      </c>
      <c r="E27" s="24">
        <f>IFERROR(VLOOKUP($B27,'[4]11市町別戸数'!$A:$G,4,FALSE),0)</f>
        <v>12</v>
      </c>
      <c r="F27" s="24">
        <f>IFERROR(VLOOKUP($B27,'[4]11市町別戸数'!$A:$G,5,FALSE),0)</f>
        <v>0</v>
      </c>
      <c r="G27" s="24">
        <f>IFERROR(VLOOKUP($B27,'[4]11市町別戸数'!$A:$G,6,FALSE),0)</f>
        <v>12</v>
      </c>
      <c r="H27" s="24">
        <f>IFERROR(VLOOKUP($B27,'[4]11市町別マンション戸数'!A:C,3,FALSE),0)</f>
        <v>0</v>
      </c>
    </row>
    <row r="28" spans="1:8">
      <c r="A28" s="17"/>
      <c r="B28" s="2" t="s">
        <v>0</v>
      </c>
      <c r="C28" s="24">
        <f>IFERROR(VLOOKUP($B28,'[4]11市町別戸数'!$A:$G,7,FALSE),0)</f>
        <v>25</v>
      </c>
      <c r="D28" s="24">
        <f>IFERROR(VLOOKUP($B28,'[4]11市町別戸数'!$A:$G,3,FALSE),0)</f>
        <v>10</v>
      </c>
      <c r="E28" s="24">
        <f>IFERROR(VLOOKUP($B28,'[4]11市町別戸数'!$A:$G,4,FALSE),0)</f>
        <v>12</v>
      </c>
      <c r="F28" s="24">
        <f>IFERROR(VLOOKUP($B28,'[4]11市町別戸数'!$A:$G,5,FALSE),0)</f>
        <v>0</v>
      </c>
      <c r="G28" s="24">
        <f>IFERROR(VLOOKUP($B28,'[4]11市町別戸数'!$A:$G,6,FALSE),0)</f>
        <v>3</v>
      </c>
      <c r="H28" s="24">
        <f>IFERROR(VLOOKUP($B28,'[4]11市町別マンション戸数'!A:C,3,FALSE),0)</f>
        <v>0</v>
      </c>
    </row>
    <row r="29" spans="1:8">
      <c r="A29" s="17"/>
      <c r="B29" s="2" t="s">
        <v>55</v>
      </c>
      <c r="C29" s="24">
        <f>IFERROR(VLOOKUP($B29,'[4]11市町別戸数'!$A:$G,7,FALSE),0)</f>
        <v>4</v>
      </c>
      <c r="D29" s="24">
        <f>IFERROR(VLOOKUP($B29,'[4]11市町別戸数'!$A:$G,3,FALSE),0)</f>
        <v>4</v>
      </c>
      <c r="E29" s="24">
        <f>IFERROR(VLOOKUP($B29,'[4]11市町別戸数'!$A:$G,4,FALSE),0)</f>
        <v>0</v>
      </c>
      <c r="F29" s="24">
        <f>IFERROR(VLOOKUP($B29,'[4]11市町別戸数'!$A:$G,5,FALSE),0)</f>
        <v>0</v>
      </c>
      <c r="G29" s="24">
        <f>IFERROR(VLOOKUP($B29,'[4]11市町別戸数'!$A:$G,6,FALSE),0)</f>
        <v>0</v>
      </c>
      <c r="H29" s="24">
        <f>IFERROR(VLOOKUP($B29,'[4]11市町別マンション戸数'!A:C,3,FALSE),0)</f>
        <v>0</v>
      </c>
    </row>
    <row r="30" spans="1:8">
      <c r="A30" s="17"/>
      <c r="B30" s="2" t="s">
        <v>32</v>
      </c>
      <c r="C30" s="24">
        <f>IFERROR(VLOOKUP($B30,'[4]11市町別戸数'!$A:$G,7,FALSE),0)</f>
        <v>4</v>
      </c>
      <c r="D30" s="24">
        <f>IFERROR(VLOOKUP($B30,'[4]11市町別戸数'!$A:$G,3,FALSE),0)</f>
        <v>4</v>
      </c>
      <c r="E30" s="24">
        <f>IFERROR(VLOOKUP($B30,'[4]11市町別戸数'!$A:$G,4,FALSE),0)</f>
        <v>0</v>
      </c>
      <c r="F30" s="24">
        <f>IFERROR(VLOOKUP($B30,'[4]11市町別戸数'!$A:$G,5,FALSE),0)</f>
        <v>0</v>
      </c>
      <c r="G30" s="24">
        <f>IFERROR(VLOOKUP($B30,'[4]11市町別戸数'!$A:$G,6,FALSE),0)</f>
        <v>0</v>
      </c>
      <c r="H30" s="24">
        <f>IFERROR(VLOOKUP($B30,'[4]11市町別マンション戸数'!A:C,3,FALSE),0)</f>
        <v>0</v>
      </c>
    </row>
    <row r="31" spans="1:8">
      <c r="A31" s="17"/>
      <c r="B31" s="2" t="s">
        <v>25</v>
      </c>
      <c r="C31" s="24">
        <f>IFERROR(VLOOKUP($B31,'[4]11市町別戸数'!$A:$G,7,FALSE),0)</f>
        <v>15</v>
      </c>
      <c r="D31" s="24">
        <f>IFERROR(VLOOKUP($B31,'[4]11市町別戸数'!$A:$G,3,FALSE),0)</f>
        <v>10</v>
      </c>
      <c r="E31" s="24">
        <f>IFERROR(VLOOKUP($B31,'[4]11市町別戸数'!$A:$G,4,FALSE),0)</f>
        <v>0</v>
      </c>
      <c r="F31" s="24">
        <f>IFERROR(VLOOKUP($B31,'[4]11市町別戸数'!$A:$G,5,FALSE),0)</f>
        <v>0</v>
      </c>
      <c r="G31" s="24">
        <f>IFERROR(VLOOKUP($B31,'[4]11市町別戸数'!$A:$G,6,FALSE),0)</f>
        <v>5</v>
      </c>
      <c r="H31" s="24">
        <f>IFERROR(VLOOKUP($B31,'[4]11市町別マンション戸数'!A:C,3,FALSE),0)</f>
        <v>0</v>
      </c>
    </row>
    <row r="32" spans="1:8">
      <c r="A32" s="17"/>
      <c r="B32" s="2" t="s">
        <v>18</v>
      </c>
      <c r="C32" s="24">
        <f>IFERROR(VLOOKUP($B32,'[4]11市町別戸数'!$A:$G,7,FALSE),0)</f>
        <v>22</v>
      </c>
      <c r="D32" s="24">
        <f>IFERROR(VLOOKUP($B32,'[4]11市町別戸数'!$A:$G,3,FALSE),0)</f>
        <v>14</v>
      </c>
      <c r="E32" s="24">
        <f>IFERROR(VLOOKUP($B32,'[4]11市町別戸数'!$A:$G,4,FALSE),0)</f>
        <v>0</v>
      </c>
      <c r="F32" s="24">
        <f>IFERROR(VLOOKUP($B32,'[4]11市町別戸数'!$A:$G,5,FALSE),0)</f>
        <v>0</v>
      </c>
      <c r="G32" s="24">
        <f>IFERROR(VLOOKUP($B32,'[4]11市町別戸数'!$A:$G,6,FALSE),0)</f>
        <v>8</v>
      </c>
      <c r="H32" s="24">
        <f>IFERROR(VLOOKUP($B32,'[4]11市町別マンション戸数'!A:C,3,FALSE),0)</f>
        <v>0</v>
      </c>
    </row>
    <row r="33" spans="1:8">
      <c r="A33" s="17"/>
      <c r="B33" s="2" t="s">
        <v>27</v>
      </c>
      <c r="C33" s="24">
        <f>IFERROR(VLOOKUP($B33,'[4]11市町別戸数'!$A:$G,7,FALSE),0)</f>
        <v>7</v>
      </c>
      <c r="D33" s="24">
        <f>IFERROR(VLOOKUP($B33,'[4]11市町別戸数'!$A:$G,3,FALSE),0)</f>
        <v>3</v>
      </c>
      <c r="E33" s="24">
        <f>IFERROR(VLOOKUP($B33,'[4]11市町別戸数'!$A:$G,4,FALSE),0)</f>
        <v>0</v>
      </c>
      <c r="F33" s="24">
        <f>IFERROR(VLOOKUP($B33,'[4]11市町別戸数'!$A:$G,5,FALSE),0)</f>
        <v>0</v>
      </c>
      <c r="G33" s="24">
        <f>IFERROR(VLOOKUP($B33,'[4]11市町別戸数'!$A:$G,6,FALSE),0)</f>
        <v>4</v>
      </c>
      <c r="H33" s="24">
        <f>IFERROR(VLOOKUP($B33,'[4]11市町別マンション戸数'!A:C,3,FALSE),0)</f>
        <v>0</v>
      </c>
    </row>
    <row r="34" spans="1:8">
      <c r="A34" s="17"/>
      <c r="B34" s="2" t="s">
        <v>16</v>
      </c>
      <c r="C34" s="24">
        <f>IFERROR(VLOOKUP($B34,'[4]11市町別戸数'!$A:$G,7,FALSE),0)</f>
        <v>1</v>
      </c>
      <c r="D34" s="24">
        <f>IFERROR(VLOOKUP($B34,'[4]11市町別戸数'!$A:$G,3,FALSE),0)</f>
        <v>1</v>
      </c>
      <c r="E34" s="24">
        <f>IFERROR(VLOOKUP($B34,'[4]11市町別戸数'!$A:$G,4,FALSE),0)</f>
        <v>0</v>
      </c>
      <c r="F34" s="24">
        <f>IFERROR(VLOOKUP($B34,'[4]11市町別戸数'!$A:$G,5,FALSE),0)</f>
        <v>0</v>
      </c>
      <c r="G34" s="24">
        <f>IFERROR(VLOOKUP($B34,'[4]11市町別戸数'!$A:$G,6,FALSE),0)</f>
        <v>0</v>
      </c>
      <c r="H34" s="24">
        <f>IFERROR(VLOOKUP($B34,'[4]11市町別マンション戸数'!A:C,3,FALSE),0)</f>
        <v>0</v>
      </c>
    </row>
    <row r="35" spans="1:8">
      <c r="A35" s="17"/>
      <c r="B35" s="3" t="s">
        <v>64</v>
      </c>
      <c r="C35" s="24">
        <f>IFERROR(VLOOKUP($B35,'[4]11市町別戸数'!$A:$G,7,FALSE),0)</f>
        <v>0</v>
      </c>
      <c r="D35" s="24">
        <f>IFERROR(VLOOKUP($B35,'[4]11市町別戸数'!$A:$G,3,FALSE),0)</f>
        <v>0</v>
      </c>
      <c r="E35" s="24">
        <f>IFERROR(VLOOKUP($B35,'[4]11市町別戸数'!$A:$G,4,FALSE),0)</f>
        <v>0</v>
      </c>
      <c r="F35" s="24">
        <f>IFERROR(VLOOKUP($B35,'[4]11市町別戸数'!$A:$G,5,FALSE),0)</f>
        <v>0</v>
      </c>
      <c r="G35" s="24">
        <f>IFERROR(VLOOKUP($B35,'[4]11市町別戸数'!$A:$G,6,FALSE),0)</f>
        <v>0</v>
      </c>
      <c r="H35" s="24">
        <f>IFERROR(VLOOKUP($B35,'[4]11市町別マンション戸数'!A:C,3,FALSE),0)</f>
        <v>0</v>
      </c>
    </row>
    <row r="36" spans="1:8">
      <c r="A36" s="17"/>
      <c r="B36" s="2" t="s">
        <v>62</v>
      </c>
      <c r="C36" s="24">
        <f>IFERROR(VLOOKUP($B36,'[4]11市町別戸数'!$A:$G,7,FALSE),0)</f>
        <v>0</v>
      </c>
      <c r="D36" s="24">
        <f>IFERROR(VLOOKUP($B36,'[4]11市町別戸数'!$A:$G,3,FALSE),0)</f>
        <v>0</v>
      </c>
      <c r="E36" s="24">
        <f>IFERROR(VLOOKUP($B36,'[4]11市町別戸数'!$A:$G,4,FALSE),0)</f>
        <v>0</v>
      </c>
      <c r="F36" s="24">
        <f>IFERROR(VLOOKUP($B36,'[4]11市町別戸数'!$A:$G,5,FALSE),0)</f>
        <v>0</v>
      </c>
      <c r="G36" s="24">
        <f>IFERROR(VLOOKUP($B36,'[4]11市町別戸数'!$A:$G,6,FALSE),0)</f>
        <v>0</v>
      </c>
      <c r="H36" s="24">
        <f>IFERROR(VLOOKUP($B36,'[4]11市町別マンション戸数'!A:C,3,FALSE),0)</f>
        <v>0</v>
      </c>
    </row>
    <row r="37" spans="1:8">
      <c r="A37" s="17"/>
      <c r="B37" s="2" t="s">
        <v>14</v>
      </c>
      <c r="C37" s="24">
        <f>IFERROR(VLOOKUP($B37,'[4]11市町別戸数'!$A:$G,7,FALSE),0)</f>
        <v>0</v>
      </c>
      <c r="D37" s="24">
        <f>IFERROR(VLOOKUP($B37,'[4]11市町別戸数'!$A:$G,3,FALSE),0)</f>
        <v>0</v>
      </c>
      <c r="E37" s="24">
        <f>IFERROR(VLOOKUP($B37,'[4]11市町別戸数'!$A:$G,4,FALSE),0)</f>
        <v>0</v>
      </c>
      <c r="F37" s="24">
        <f>IFERROR(VLOOKUP($B37,'[4]11市町別戸数'!$A:$G,5,FALSE),0)</f>
        <v>0</v>
      </c>
      <c r="G37" s="24">
        <f>IFERROR(VLOOKUP($B37,'[4]11市町別戸数'!$A:$G,6,FALSE),0)</f>
        <v>0</v>
      </c>
      <c r="H37" s="24">
        <f>IFERROR(VLOOKUP($B37,'[4]11市町別マンション戸数'!A:C,3,FALSE),0)</f>
        <v>0</v>
      </c>
    </row>
    <row r="38" spans="1:8">
      <c r="A38" s="17"/>
      <c r="B38" s="3" t="s">
        <v>33</v>
      </c>
      <c r="C38" s="24">
        <f>IFERROR(VLOOKUP($B38,'[4]11市町別戸数'!$A:$G,7,FALSE),0)</f>
        <v>0</v>
      </c>
      <c r="D38" s="24">
        <f>IFERROR(VLOOKUP($B38,'[4]11市町別戸数'!$A:$G,3,FALSE),0)</f>
        <v>0</v>
      </c>
      <c r="E38" s="24">
        <f>IFERROR(VLOOKUP($B38,'[4]11市町別戸数'!$A:$G,4,FALSE),0)</f>
        <v>0</v>
      </c>
      <c r="F38" s="24">
        <f>IFERROR(VLOOKUP($B38,'[4]11市町別戸数'!$A:$G,5,FALSE),0)</f>
        <v>0</v>
      </c>
      <c r="G38" s="24">
        <f>IFERROR(VLOOKUP($B38,'[4]11市町別戸数'!$A:$G,6,FALSE),0)</f>
        <v>0</v>
      </c>
      <c r="H38" s="24">
        <f>IFERROR(VLOOKUP($B38,'[4]11市町別マンション戸数'!A:C,3,FALSE),0)</f>
        <v>0</v>
      </c>
    </row>
    <row r="39" spans="1:8">
      <c r="A39" s="17"/>
      <c r="B39" s="2" t="s">
        <v>26</v>
      </c>
      <c r="C39" s="24">
        <f>IFERROR(VLOOKUP($B39,'[4]11市町別戸数'!$A:$G,7,FALSE),0)</f>
        <v>10</v>
      </c>
      <c r="D39" s="24">
        <f>IFERROR(VLOOKUP($B39,'[4]11市町別戸数'!$A:$G,3,FALSE),0)</f>
        <v>4</v>
      </c>
      <c r="E39" s="24">
        <f>IFERROR(VLOOKUP($B39,'[4]11市町別戸数'!$A:$G,4,FALSE),0)</f>
        <v>0</v>
      </c>
      <c r="F39" s="24">
        <f>IFERROR(VLOOKUP($B39,'[4]11市町別戸数'!$A:$G,5,FALSE),0)</f>
        <v>0</v>
      </c>
      <c r="G39" s="24">
        <f>IFERROR(VLOOKUP($B39,'[4]11市町別戸数'!$A:$G,6,FALSE),0)</f>
        <v>6</v>
      </c>
      <c r="H39" s="24">
        <f>IFERROR(VLOOKUP($B39,'[4]11市町別マンション戸数'!A:C,3,FALSE),0)</f>
        <v>0</v>
      </c>
    </row>
    <row r="40" spans="1:8">
      <c r="A40" s="17"/>
      <c r="B40" s="2" t="s">
        <v>54</v>
      </c>
      <c r="C40" s="24">
        <f>IFERROR(VLOOKUP($B40,'[4]11市町別戸数'!$A:$G,7,FALSE),0)</f>
        <v>9</v>
      </c>
      <c r="D40" s="24">
        <f>IFERROR(VLOOKUP($B40,'[4]11市町別戸数'!$A:$G,3,FALSE),0)</f>
        <v>6</v>
      </c>
      <c r="E40" s="24">
        <f>IFERROR(VLOOKUP($B40,'[4]11市町別戸数'!$A:$G,4,FALSE),0)</f>
        <v>0</v>
      </c>
      <c r="F40" s="24">
        <f>IFERROR(VLOOKUP($B40,'[4]11市町別戸数'!$A:$G,5,FALSE),0)</f>
        <v>0</v>
      </c>
      <c r="G40" s="24">
        <f>IFERROR(VLOOKUP($B40,'[4]11市町別戸数'!$A:$G,6,FALSE),0)</f>
        <v>3</v>
      </c>
      <c r="H40" s="24">
        <f>IFERROR(VLOOKUP($B40,'[4]11市町別マンション戸数'!A:C,3,FALSE),0)</f>
        <v>0</v>
      </c>
    </row>
    <row r="41" spans="1:8">
      <c r="A41" s="17"/>
      <c r="B41" s="2" t="s">
        <v>15</v>
      </c>
      <c r="C41" s="24">
        <f>IFERROR(VLOOKUP($B41,'[4]11市町別戸数'!$A:$G,7,FALSE),0)</f>
        <v>42</v>
      </c>
      <c r="D41" s="24">
        <f>IFERROR(VLOOKUP($B41,'[4]11市町別戸数'!$A:$G,3,FALSE),0)</f>
        <v>8</v>
      </c>
      <c r="E41" s="24">
        <f>IFERROR(VLOOKUP($B41,'[4]11市町別戸数'!$A:$G,4,FALSE),0)</f>
        <v>30</v>
      </c>
      <c r="F41" s="24">
        <f>IFERROR(VLOOKUP($B41,'[4]11市町別戸数'!$A:$G,5,FALSE),0)</f>
        <v>0</v>
      </c>
      <c r="G41" s="24">
        <f>IFERROR(VLOOKUP($B41,'[4]11市町別戸数'!$A:$G,6,FALSE),0)</f>
        <v>4</v>
      </c>
      <c r="H41" s="24">
        <f>IFERROR(VLOOKUP($B41,'[4]11市町別マンション戸数'!A:C,3,FALSE),0)</f>
        <v>0</v>
      </c>
    </row>
    <row r="42" spans="1:8">
      <c r="A42" s="17"/>
      <c r="B42" s="2" t="s">
        <v>3</v>
      </c>
      <c r="C42" s="24">
        <f>IFERROR(VLOOKUP($B42,'[4]11市町別戸数'!$A:$G,7,FALSE),0)</f>
        <v>5</v>
      </c>
      <c r="D42" s="24">
        <f>IFERROR(VLOOKUP($B42,'[4]11市町別戸数'!$A:$G,3,FALSE),0)</f>
        <v>5</v>
      </c>
      <c r="E42" s="24">
        <f>IFERROR(VLOOKUP($B42,'[4]11市町別戸数'!$A:$G,4,FALSE),0)</f>
        <v>0</v>
      </c>
      <c r="F42" s="24">
        <f>IFERROR(VLOOKUP($B42,'[4]11市町別戸数'!$A:$G,5,FALSE),0)</f>
        <v>0</v>
      </c>
      <c r="G42" s="24">
        <f>IFERROR(VLOOKUP($B42,'[4]11市町別戸数'!$A:$G,6,FALSE),0)</f>
        <v>0</v>
      </c>
      <c r="H42" s="24">
        <f>IFERROR(VLOOKUP($B42,'[4]11市町別マンション戸数'!A:C,3,FALSE),0)</f>
        <v>0</v>
      </c>
    </row>
    <row r="43" spans="1:8">
      <c r="A43" s="17"/>
      <c r="B43" s="2" t="s">
        <v>51</v>
      </c>
      <c r="C43" s="24">
        <f>IFERROR(VLOOKUP($B43,'[4]11市町別戸数'!$A:$G,7,FALSE),0)</f>
        <v>3</v>
      </c>
      <c r="D43" s="24">
        <f>IFERROR(VLOOKUP($B43,'[4]11市町別戸数'!$A:$G,3,FALSE),0)</f>
        <v>1</v>
      </c>
      <c r="E43" s="24">
        <f>IFERROR(VLOOKUP($B43,'[4]11市町別戸数'!$A:$G,4,FALSE),0)</f>
        <v>0</v>
      </c>
      <c r="F43" s="24">
        <f>IFERROR(VLOOKUP($B43,'[4]11市町別戸数'!$A:$G,5,FALSE),0)</f>
        <v>0</v>
      </c>
      <c r="G43" s="24">
        <f>IFERROR(VLOOKUP($B43,'[4]11市町別戸数'!$A:$G,6,FALSE),0)</f>
        <v>2</v>
      </c>
      <c r="H43" s="24">
        <f>IFERROR(VLOOKUP($B43,'[4]11市町別マンション戸数'!A:C,3,FALSE),0)</f>
        <v>0</v>
      </c>
    </row>
    <row r="44" spans="1:8">
      <c r="A44" s="17"/>
      <c r="B44" s="2" t="s">
        <v>1</v>
      </c>
      <c r="C44" s="24">
        <f>IFERROR(VLOOKUP($B44,'[4]11市町別戸数'!$A:$G,7,FALSE),0)</f>
        <v>0</v>
      </c>
      <c r="D44" s="24">
        <f>IFERROR(VLOOKUP($B44,'[4]11市町別戸数'!$A:$G,3,FALSE),0)</f>
        <v>0</v>
      </c>
      <c r="E44" s="24">
        <f>IFERROR(VLOOKUP($B44,'[4]11市町別戸数'!$A:$G,4,FALSE),0)</f>
        <v>0</v>
      </c>
      <c r="F44" s="24">
        <f>IFERROR(VLOOKUP($B44,'[4]11市町別戸数'!$A:$G,5,FALSE),0)</f>
        <v>0</v>
      </c>
      <c r="G44" s="24">
        <f>IFERROR(VLOOKUP($B44,'[4]11市町別戸数'!$A:$G,6,FALSE),0)</f>
        <v>0</v>
      </c>
      <c r="H44" s="24">
        <f>IFERROR(VLOOKUP($B44,'[4]11市町別マンション戸数'!A:C,3,FALSE),0)</f>
        <v>0</v>
      </c>
    </row>
    <row r="45" spans="1:8">
      <c r="A45" s="17"/>
      <c r="B45" s="4" t="s">
        <v>63</v>
      </c>
      <c r="C45" s="24">
        <f>IFERROR(VLOOKUP($B45,'[4]11市町別戸数'!$A:$G,7,FALSE),0)</f>
        <v>9</v>
      </c>
      <c r="D45" s="24">
        <f>IFERROR(VLOOKUP($B45,'[4]11市町別戸数'!$A:$G,3,FALSE),0)</f>
        <v>7</v>
      </c>
      <c r="E45" s="24">
        <f>IFERROR(VLOOKUP($B45,'[4]11市町別戸数'!$A:$G,4,FALSE),0)</f>
        <v>0</v>
      </c>
      <c r="F45" s="24">
        <f>IFERROR(VLOOKUP($B45,'[4]11市町別戸数'!$A:$G,5,FALSE),0)</f>
        <v>0</v>
      </c>
      <c r="G45" s="24">
        <f>IFERROR(VLOOKUP($B45,'[4]11市町別戸数'!$A:$G,6,FALSE),0)</f>
        <v>2</v>
      </c>
      <c r="H45" s="24">
        <f>IFERROR(VLOOKUP($B45,'[4]11市町別マンション戸数'!A:C,3,FALSE),0)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1662</v>
      </c>
      <c r="D46" s="24">
        <f t="shared" si="2"/>
        <v>745</v>
      </c>
      <c r="E46" s="24">
        <f t="shared" si="2"/>
        <v>609</v>
      </c>
      <c r="F46" s="24">
        <f t="shared" si="2"/>
        <v>6</v>
      </c>
      <c r="G46" s="24">
        <f t="shared" si="2"/>
        <v>302</v>
      </c>
      <c r="H46" s="24">
        <f t="shared" si="2"/>
        <v>40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[2]データ!A2&amp;"年"&amp;[2]データ!B2&amp;"月"</f>
        <v>2025年8月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24">
        <f>IFERROR(VLOOKUP($B5,'[2]11市町別戸数'!$A:$G,7,FALSE),0)</f>
        <v>82</v>
      </c>
      <c r="D5" s="24">
        <f>IFERROR(VLOOKUP($B5,'[2]11市町別戸数'!$A:$G,3,FALSE),0)</f>
        <v>54</v>
      </c>
      <c r="E5" s="24">
        <f>IFERROR(VLOOKUP($B5,'[2]11市町別戸数'!$A:$G,4,FALSE),0)</f>
        <v>5</v>
      </c>
      <c r="F5" s="24">
        <f>IFERROR(VLOOKUP($B5,'[2]11市町別戸数'!$A:$G,5,FALSE),0)</f>
        <v>0</v>
      </c>
      <c r="G5" s="24">
        <f>IFERROR(VLOOKUP($B5,'[2]11市町別戸数'!$A:$G,6,FALSE),0)</f>
        <v>23</v>
      </c>
      <c r="H5" s="24">
        <f>IFERROR(VLOOKUP($B5,'[2]11市町別マンション戸数'!A:C,3,FALSE),0)</f>
        <v>0</v>
      </c>
    </row>
    <row r="6" spans="1:8">
      <c r="A6" s="17"/>
      <c r="B6" s="2" t="s">
        <v>12</v>
      </c>
      <c r="C6" s="24">
        <f>IFERROR(VLOOKUP($B6,'[2]11市町別戸数'!$A:$G,7,FALSE),0)</f>
        <v>94</v>
      </c>
      <c r="D6" s="24">
        <f>IFERROR(VLOOKUP($B6,'[2]11市町別戸数'!$A:$G,3,FALSE),0)</f>
        <v>42</v>
      </c>
      <c r="E6" s="24">
        <f>IFERROR(VLOOKUP($B6,'[2]11市町別戸数'!$A:$G,4,FALSE),0)</f>
        <v>41</v>
      </c>
      <c r="F6" s="24">
        <f>IFERROR(VLOOKUP($B6,'[2]11市町別戸数'!$A:$G,5,FALSE),0)</f>
        <v>0</v>
      </c>
      <c r="G6" s="24">
        <f>IFERROR(VLOOKUP($B6,'[2]11市町別戸数'!$A:$G,6,FALSE),0)</f>
        <v>11</v>
      </c>
      <c r="H6" s="24">
        <f>IFERROR(VLOOKUP($B6,'[2]11市町別マンション戸数'!A:C,3,FALSE),0)</f>
        <v>0</v>
      </c>
    </row>
    <row r="7" spans="1:8">
      <c r="A7" s="17"/>
      <c r="B7" s="2" t="s">
        <v>11</v>
      </c>
      <c r="C7" s="24">
        <f>IFERROR(VLOOKUP($B7,'[2]11市町別戸数'!$A:$G,7,FALSE),0)</f>
        <v>64</v>
      </c>
      <c r="D7" s="24">
        <f>IFERROR(VLOOKUP($B7,'[2]11市町別戸数'!$A:$G,3,FALSE),0)</f>
        <v>41</v>
      </c>
      <c r="E7" s="24">
        <f>IFERROR(VLOOKUP($B7,'[2]11市町別戸数'!$A:$G,4,FALSE),0)</f>
        <v>9</v>
      </c>
      <c r="F7" s="24">
        <f>IFERROR(VLOOKUP($B7,'[2]11市町別戸数'!$A:$G,5,FALSE),0)</f>
        <v>0</v>
      </c>
      <c r="G7" s="24">
        <f>IFERROR(VLOOKUP($B7,'[2]11市町別戸数'!$A:$G,6,FALSE),0)</f>
        <v>14</v>
      </c>
      <c r="H7" s="24">
        <f>IFERROR(VLOOKUP($B7,'[2]11市町別マンション戸数'!A:C,3,FALSE),0)</f>
        <v>0</v>
      </c>
    </row>
    <row r="8" spans="1:8">
      <c r="A8" s="17"/>
      <c r="B8" s="2" t="s">
        <v>38</v>
      </c>
      <c r="C8" s="24">
        <f t="shared" ref="C8:H8" si="0">SUM(C5:C7)</f>
        <v>240</v>
      </c>
      <c r="D8" s="24">
        <f t="shared" si="0"/>
        <v>137</v>
      </c>
      <c r="E8" s="24">
        <f t="shared" si="0"/>
        <v>55</v>
      </c>
      <c r="F8" s="24">
        <f t="shared" si="0"/>
        <v>0</v>
      </c>
      <c r="G8" s="24">
        <f t="shared" si="0"/>
        <v>48</v>
      </c>
      <c r="H8" s="24">
        <f t="shared" si="0"/>
        <v>0</v>
      </c>
    </row>
    <row r="9" spans="1:8">
      <c r="A9" s="17"/>
      <c r="B9" s="2" t="s">
        <v>36</v>
      </c>
      <c r="C9" s="24">
        <f>IFERROR(VLOOKUP($B9,'[2]11市町別戸数'!$A:$G,7,FALSE),0)</f>
        <v>348</v>
      </c>
      <c r="D9" s="24">
        <f>IFERROR(VLOOKUP($B9,'[2]11市町別戸数'!$A:$G,3,FALSE),0)</f>
        <v>121</v>
      </c>
      <c r="E9" s="24">
        <f>IFERROR(VLOOKUP($B9,'[2]11市町別戸数'!$A:$G,4,FALSE),0)</f>
        <v>183</v>
      </c>
      <c r="F9" s="24">
        <f>IFERROR(VLOOKUP($B9,'[2]11市町別戸数'!$A:$G,5,FALSE),0)</f>
        <v>0</v>
      </c>
      <c r="G9" s="24">
        <f>IFERROR(VLOOKUP($B9,'[2]11市町別戸数'!$A:$G,6,FALSE),0)</f>
        <v>44</v>
      </c>
      <c r="H9" s="24">
        <f>IFERROR(VLOOKUP($B9,'[2]11市町別マンション戸数'!A:C,3,FALSE),0)</f>
        <v>0</v>
      </c>
    </row>
    <row r="10" spans="1:8">
      <c r="A10" s="17"/>
      <c r="B10" s="2" t="s">
        <v>29</v>
      </c>
      <c r="C10" s="24">
        <f>IFERROR(VLOOKUP($B10,'[2]11市町別戸数'!$A:$G,7,FALSE),0)</f>
        <v>61</v>
      </c>
      <c r="D10" s="24">
        <f>IFERROR(VLOOKUP($B10,'[2]11市町別戸数'!$A:$G,3,FALSE),0)</f>
        <v>28</v>
      </c>
      <c r="E10" s="24">
        <f>IFERROR(VLOOKUP($B10,'[2]11市町別戸数'!$A:$G,4,FALSE),0)</f>
        <v>24</v>
      </c>
      <c r="F10" s="24">
        <f>IFERROR(VLOOKUP($B10,'[2]11市町別戸数'!$A:$G,5,FALSE),0)</f>
        <v>0</v>
      </c>
      <c r="G10" s="24">
        <f>IFERROR(VLOOKUP($B10,'[2]11市町別戸数'!$A:$G,6,FALSE),0)</f>
        <v>9</v>
      </c>
      <c r="H10" s="24">
        <f>IFERROR(VLOOKUP($B10,'[2]11市町別マンション戸数'!A:C,3,FALSE),0)</f>
        <v>0</v>
      </c>
    </row>
    <row r="11" spans="1:8">
      <c r="A11" s="17"/>
      <c r="B11" s="2" t="s">
        <v>68</v>
      </c>
      <c r="C11" s="24">
        <f>IFERROR(VLOOKUP($B11,'[2]11市町別戸数'!$A:$G,7,FALSE),0)</f>
        <v>17</v>
      </c>
      <c r="D11" s="24">
        <f>IFERROR(VLOOKUP($B11,'[2]11市町別戸数'!$A:$G,3,FALSE),0)</f>
        <v>7</v>
      </c>
      <c r="E11" s="24">
        <f>IFERROR(VLOOKUP($B11,'[2]11市町別戸数'!$A:$G,4,FALSE),0)</f>
        <v>10</v>
      </c>
      <c r="F11" s="24">
        <f>IFERROR(VLOOKUP($B11,'[2]11市町別戸数'!$A:$G,5,FALSE),0)</f>
        <v>0</v>
      </c>
      <c r="G11" s="24">
        <f>IFERROR(VLOOKUP($B11,'[2]11市町別戸数'!$A:$G,6,FALSE),0)</f>
        <v>0</v>
      </c>
      <c r="H11" s="24">
        <f>IFERROR(VLOOKUP($B11,'[2]11市町別マンション戸数'!A:C,3,FALSE),0)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426</v>
      </c>
      <c r="D12" s="24">
        <f t="shared" si="1"/>
        <v>156</v>
      </c>
      <c r="E12" s="24">
        <f t="shared" si="1"/>
        <v>217</v>
      </c>
      <c r="F12" s="24">
        <f t="shared" si="1"/>
        <v>0</v>
      </c>
      <c r="G12" s="24">
        <f t="shared" si="1"/>
        <v>53</v>
      </c>
      <c r="H12" s="24">
        <f t="shared" si="1"/>
        <v>0</v>
      </c>
    </row>
    <row r="13" spans="1:8">
      <c r="A13" s="17"/>
      <c r="B13" s="2" t="s">
        <v>9</v>
      </c>
      <c r="C13" s="24">
        <f>IFERROR(VLOOKUP($B13,'[2]11市町別戸数'!$A:$G,7,FALSE),0)</f>
        <v>76</v>
      </c>
      <c r="D13" s="24">
        <f>IFERROR(VLOOKUP($B13,'[2]11市町別戸数'!$A:$G,3,FALSE),0)</f>
        <v>29</v>
      </c>
      <c r="E13" s="24">
        <f>IFERROR(VLOOKUP($B13,'[2]11市町別戸数'!$A:$G,4,FALSE),0)</f>
        <v>27</v>
      </c>
      <c r="F13" s="24">
        <f>IFERROR(VLOOKUP($B13,'[2]11市町別戸数'!$A:$G,5,FALSE),0)</f>
        <v>0</v>
      </c>
      <c r="G13" s="24">
        <f>IFERROR(VLOOKUP($B13,'[2]11市町別戸数'!$A:$G,6,FALSE),0)</f>
        <v>20</v>
      </c>
      <c r="H13" s="24">
        <f>IFERROR(VLOOKUP($B13,'[2]11市町別マンション戸数'!A:C,3,FALSE),0)</f>
        <v>0</v>
      </c>
    </row>
    <row r="14" spans="1:8">
      <c r="A14" s="17"/>
      <c r="B14" s="2" t="s">
        <v>23</v>
      </c>
      <c r="C14" s="24">
        <f>IFERROR(VLOOKUP($B14,'[2]11市町別戸数'!$A:$G,7,FALSE),0)</f>
        <v>29</v>
      </c>
      <c r="D14" s="24">
        <f>IFERROR(VLOOKUP($B14,'[2]11市町別戸数'!$A:$G,3,FALSE),0)</f>
        <v>5</v>
      </c>
      <c r="E14" s="24">
        <f>IFERROR(VLOOKUP($B14,'[2]11市町別戸数'!$A:$G,4,FALSE),0)</f>
        <v>24</v>
      </c>
      <c r="F14" s="24">
        <f>IFERROR(VLOOKUP($B14,'[2]11市町別戸数'!$A:$G,5,FALSE),0)</f>
        <v>0</v>
      </c>
      <c r="G14" s="24">
        <f>IFERROR(VLOOKUP($B14,'[2]11市町別戸数'!$A:$G,6,FALSE),0)</f>
        <v>0</v>
      </c>
      <c r="H14" s="24">
        <f>IFERROR(VLOOKUP($B14,'[2]11市町別マンション戸数'!A:C,3,FALSE),0)</f>
        <v>0</v>
      </c>
    </row>
    <row r="15" spans="1:8">
      <c r="A15" s="17"/>
      <c r="B15" s="2" t="s">
        <v>48</v>
      </c>
      <c r="C15" s="24">
        <f>IFERROR(VLOOKUP($B15,'[2]11市町別戸数'!$A:$G,7,FALSE),0)</f>
        <v>51</v>
      </c>
      <c r="D15" s="24">
        <f>IFERROR(VLOOKUP($B15,'[2]11市町別戸数'!$A:$G,3,FALSE),0)</f>
        <v>25</v>
      </c>
      <c r="E15" s="24">
        <f>IFERROR(VLOOKUP($B15,'[2]11市町別戸数'!$A:$G,4,FALSE),0)</f>
        <v>16</v>
      </c>
      <c r="F15" s="24">
        <f>IFERROR(VLOOKUP($B15,'[2]11市町別戸数'!$A:$G,5,FALSE),0)</f>
        <v>0</v>
      </c>
      <c r="G15" s="24">
        <f>IFERROR(VLOOKUP($B15,'[2]11市町別戸数'!$A:$G,6,FALSE),0)</f>
        <v>10</v>
      </c>
      <c r="H15" s="24">
        <f>IFERROR(VLOOKUP($B15,'[2]11市町別マンション戸数'!A:C,3,FALSE),0)</f>
        <v>0</v>
      </c>
    </row>
    <row r="16" spans="1:8">
      <c r="A16" s="17"/>
      <c r="B16" s="2" t="s">
        <v>52</v>
      </c>
      <c r="C16" s="24">
        <f>IFERROR(VLOOKUP($B16,'[2]11市町別戸数'!$A:$G,7,FALSE),0)</f>
        <v>56</v>
      </c>
      <c r="D16" s="24">
        <f>IFERROR(VLOOKUP($B16,'[2]11市町別戸数'!$A:$G,3,FALSE),0)</f>
        <v>26</v>
      </c>
      <c r="E16" s="24">
        <f>IFERROR(VLOOKUP($B16,'[2]11市町別戸数'!$A:$G,4,FALSE),0)</f>
        <v>18</v>
      </c>
      <c r="F16" s="24">
        <f>IFERROR(VLOOKUP($B16,'[2]11市町別戸数'!$A:$G,5,FALSE),0)</f>
        <v>0</v>
      </c>
      <c r="G16" s="24">
        <f>IFERROR(VLOOKUP($B16,'[2]11市町別戸数'!$A:$G,6,FALSE),0)</f>
        <v>12</v>
      </c>
      <c r="H16" s="24">
        <f>IFERROR(VLOOKUP($B16,'[2]11市町別マンション戸数'!A:C,3,FALSE),0)</f>
        <v>0</v>
      </c>
    </row>
    <row r="17" spans="1:8">
      <c r="A17" s="17"/>
      <c r="B17" s="2" t="s">
        <v>56</v>
      </c>
      <c r="C17" s="24">
        <f>IFERROR(VLOOKUP($B17,'[2]11市町別戸数'!$A:$G,7,FALSE),0)</f>
        <v>19</v>
      </c>
      <c r="D17" s="24">
        <f>IFERROR(VLOOKUP($B17,'[2]11市町別戸数'!$A:$G,3,FALSE),0)</f>
        <v>8</v>
      </c>
      <c r="E17" s="24">
        <f>IFERROR(VLOOKUP($B17,'[2]11市町別戸数'!$A:$G,4,FALSE),0)</f>
        <v>10</v>
      </c>
      <c r="F17" s="24">
        <f>IFERROR(VLOOKUP($B17,'[2]11市町別戸数'!$A:$G,5,FALSE),0)</f>
        <v>0</v>
      </c>
      <c r="G17" s="24">
        <f>IFERROR(VLOOKUP($B17,'[2]11市町別戸数'!$A:$G,6,FALSE),0)</f>
        <v>1</v>
      </c>
      <c r="H17" s="24">
        <f>IFERROR(VLOOKUP($B17,'[2]11市町別マンション戸数'!A:C,3,FALSE),0)</f>
        <v>0</v>
      </c>
    </row>
    <row r="18" spans="1:8">
      <c r="A18" s="17"/>
      <c r="B18" s="2" t="s">
        <v>58</v>
      </c>
      <c r="C18" s="24">
        <f>IFERROR(VLOOKUP($B18,'[2]11市町別戸数'!$A:$G,7,FALSE),0)</f>
        <v>25</v>
      </c>
      <c r="D18" s="24">
        <f>IFERROR(VLOOKUP($B18,'[2]11市町別戸数'!$A:$G,3,FALSE),0)</f>
        <v>23</v>
      </c>
      <c r="E18" s="24">
        <f>IFERROR(VLOOKUP($B18,'[2]11市町別戸数'!$A:$G,4,FALSE),0)</f>
        <v>0</v>
      </c>
      <c r="F18" s="24">
        <f>IFERROR(VLOOKUP($B18,'[2]11市町別戸数'!$A:$G,5,FALSE),0)</f>
        <v>0</v>
      </c>
      <c r="G18" s="24">
        <f>IFERROR(VLOOKUP($B18,'[2]11市町別戸数'!$A:$G,6,FALSE),0)</f>
        <v>2</v>
      </c>
      <c r="H18" s="24">
        <f>IFERROR(VLOOKUP($B18,'[2]11市町別マンション戸数'!A:C,3,FALSE),0)</f>
        <v>0</v>
      </c>
    </row>
    <row r="19" spans="1:8">
      <c r="A19" s="17"/>
      <c r="B19" s="2" t="s">
        <v>13</v>
      </c>
      <c r="C19" s="24">
        <f>IFERROR(VLOOKUP($B19,'[2]11市町別戸数'!$A:$G,7,FALSE),0)</f>
        <v>96</v>
      </c>
      <c r="D19" s="24">
        <f>IFERROR(VLOOKUP($B19,'[2]11市町別戸数'!$A:$G,3,FALSE),0)</f>
        <v>65</v>
      </c>
      <c r="E19" s="24">
        <f>IFERROR(VLOOKUP($B19,'[2]11市町別戸数'!$A:$G,4,FALSE),0)</f>
        <v>8</v>
      </c>
      <c r="F19" s="24">
        <f>IFERROR(VLOOKUP($B19,'[2]11市町別戸数'!$A:$G,5,FALSE),0)</f>
        <v>0</v>
      </c>
      <c r="G19" s="24">
        <f>IFERROR(VLOOKUP($B19,'[2]11市町別戸数'!$A:$G,6,FALSE),0)</f>
        <v>23</v>
      </c>
      <c r="H19" s="24">
        <f>IFERROR(VLOOKUP($B19,'[2]11市町別マンション戸数'!A:C,3,FALSE),0)</f>
        <v>0</v>
      </c>
    </row>
    <row r="20" spans="1:8">
      <c r="A20" s="17"/>
      <c r="B20" s="2" t="s">
        <v>47</v>
      </c>
      <c r="C20" s="24">
        <f>IFERROR(VLOOKUP($B20,'[2]11市町別戸数'!$A:$G,7,FALSE),0)</f>
        <v>56</v>
      </c>
      <c r="D20" s="24">
        <f>IFERROR(VLOOKUP($B20,'[2]11市町別戸数'!$A:$G,3,FALSE),0)</f>
        <v>30</v>
      </c>
      <c r="E20" s="24">
        <f>IFERROR(VLOOKUP($B20,'[2]11市町別戸数'!$A:$G,4,FALSE),0)</f>
        <v>6</v>
      </c>
      <c r="F20" s="24">
        <f>IFERROR(VLOOKUP($B20,'[2]11市町別戸数'!$A:$G,5,FALSE),0)</f>
        <v>8</v>
      </c>
      <c r="G20" s="24">
        <f>IFERROR(VLOOKUP($B20,'[2]11市町別戸数'!$A:$G,6,FALSE),0)</f>
        <v>12</v>
      </c>
      <c r="H20" s="24">
        <f>IFERROR(VLOOKUP($B20,'[2]11市町別マンション戸数'!A:C,3,FALSE),0)</f>
        <v>0</v>
      </c>
    </row>
    <row r="21" spans="1:8">
      <c r="A21" s="17"/>
      <c r="B21" s="2" t="s">
        <v>28</v>
      </c>
      <c r="C21" s="24">
        <f>IFERROR(VLOOKUP($B21,'[2]11市町別戸数'!$A:$G,7,FALSE),0)</f>
        <v>57</v>
      </c>
      <c r="D21" s="24">
        <f>IFERROR(VLOOKUP($B21,'[2]11市町別戸数'!$A:$G,3,FALSE),0)</f>
        <v>29</v>
      </c>
      <c r="E21" s="24">
        <f>IFERROR(VLOOKUP($B21,'[2]11市町別戸数'!$A:$G,4,FALSE),0)</f>
        <v>24</v>
      </c>
      <c r="F21" s="24">
        <f>IFERROR(VLOOKUP($B21,'[2]11市町別戸数'!$A:$G,5,FALSE),0)</f>
        <v>0</v>
      </c>
      <c r="G21" s="24">
        <f>IFERROR(VLOOKUP($B21,'[2]11市町別戸数'!$A:$G,6,FALSE),0)</f>
        <v>4</v>
      </c>
      <c r="H21" s="24">
        <f>IFERROR(VLOOKUP($B21,'[2]11市町別マンション戸数'!A:C,3,FALSE),0)</f>
        <v>0</v>
      </c>
    </row>
    <row r="22" spans="1:8">
      <c r="A22" s="17"/>
      <c r="B22" s="2" t="s">
        <v>2</v>
      </c>
      <c r="C22" s="24">
        <f>IFERROR(VLOOKUP($B22,'[2]11市町別戸数'!$A:$G,7,FALSE),0)</f>
        <v>56</v>
      </c>
      <c r="D22" s="24">
        <f>IFERROR(VLOOKUP($B22,'[2]11市町別戸数'!$A:$G,3,FALSE),0)</f>
        <v>27</v>
      </c>
      <c r="E22" s="24">
        <f>IFERROR(VLOOKUP($B22,'[2]11市町別戸数'!$A:$G,4,FALSE),0)</f>
        <v>25</v>
      </c>
      <c r="F22" s="24">
        <f>IFERROR(VLOOKUP($B22,'[2]11市町別戸数'!$A:$G,5,FALSE),0)</f>
        <v>0</v>
      </c>
      <c r="G22" s="24">
        <f>IFERROR(VLOOKUP($B22,'[2]11市町別戸数'!$A:$G,6,FALSE),0)</f>
        <v>4</v>
      </c>
      <c r="H22" s="24">
        <f>IFERROR(VLOOKUP($B22,'[2]11市町別マンション戸数'!A:C,3,FALSE),0)</f>
        <v>0</v>
      </c>
    </row>
    <row r="23" spans="1:8">
      <c r="A23" s="17"/>
      <c r="B23" s="2" t="s">
        <v>49</v>
      </c>
      <c r="C23" s="24">
        <f>IFERROR(VLOOKUP($B23,'[2]11市町別戸数'!$A:$G,7,FALSE),0)</f>
        <v>84</v>
      </c>
      <c r="D23" s="24">
        <f>IFERROR(VLOOKUP($B23,'[2]11市町別戸数'!$A:$G,3,FALSE),0)</f>
        <v>33</v>
      </c>
      <c r="E23" s="24">
        <f>IFERROR(VLOOKUP($B23,'[2]11市町別戸数'!$A:$G,4,FALSE),0)</f>
        <v>44</v>
      </c>
      <c r="F23" s="24">
        <f>IFERROR(VLOOKUP($B23,'[2]11市町別戸数'!$A:$G,5,FALSE),0)</f>
        <v>0</v>
      </c>
      <c r="G23" s="24">
        <f>IFERROR(VLOOKUP($B23,'[2]11市町別戸数'!$A:$G,6,FALSE),0)</f>
        <v>7</v>
      </c>
      <c r="H23" s="24">
        <f>IFERROR(VLOOKUP($B23,'[2]11市町別マンション戸数'!A:C,3,FALSE),0)</f>
        <v>0</v>
      </c>
    </row>
    <row r="24" spans="1:8">
      <c r="A24" s="17"/>
      <c r="B24" s="2" t="s">
        <v>59</v>
      </c>
      <c r="C24" s="24">
        <f>IFERROR(VLOOKUP($B24,'[2]11市町別戸数'!$A:$G,7,FALSE),0)</f>
        <v>70</v>
      </c>
      <c r="D24" s="24">
        <f>IFERROR(VLOOKUP($B24,'[2]11市町別戸数'!$A:$G,3,FALSE),0)</f>
        <v>22</v>
      </c>
      <c r="E24" s="24">
        <f>IFERROR(VLOOKUP($B24,'[2]11市町別戸数'!$A:$G,4,FALSE),0)</f>
        <v>43</v>
      </c>
      <c r="F24" s="24">
        <f>IFERROR(VLOOKUP($B24,'[2]11市町別戸数'!$A:$G,5,FALSE),0)</f>
        <v>0</v>
      </c>
      <c r="G24" s="24">
        <f>IFERROR(VLOOKUP($B24,'[2]11市町別戸数'!$A:$G,6,FALSE),0)</f>
        <v>5</v>
      </c>
      <c r="H24" s="24">
        <f>IFERROR(VLOOKUP($B24,'[2]11市町別マンション戸数'!A:C,3,FALSE),0)</f>
        <v>0</v>
      </c>
    </row>
    <row r="25" spans="1:8">
      <c r="A25" s="17"/>
      <c r="B25" s="2" t="s">
        <v>24</v>
      </c>
      <c r="C25" s="24">
        <f>IFERROR(VLOOKUP($B25,'[2]11市町別戸数'!$A:$G,7,FALSE),0)</f>
        <v>51</v>
      </c>
      <c r="D25" s="24">
        <f>IFERROR(VLOOKUP($B25,'[2]11市町別戸数'!$A:$G,3,FALSE),0)</f>
        <v>25</v>
      </c>
      <c r="E25" s="24">
        <f>IFERROR(VLOOKUP($B25,'[2]11市町別戸数'!$A:$G,4,FALSE),0)</f>
        <v>18</v>
      </c>
      <c r="F25" s="24">
        <f>IFERROR(VLOOKUP($B25,'[2]11市町別戸数'!$A:$G,5,FALSE),0)</f>
        <v>0</v>
      </c>
      <c r="G25" s="24">
        <f>IFERROR(VLOOKUP($B25,'[2]11市町別戸数'!$A:$G,6,FALSE),0)</f>
        <v>8</v>
      </c>
      <c r="H25" s="24">
        <f>IFERROR(VLOOKUP($B25,'[2]11市町別マンション戸数'!A:C,3,FALSE),0)</f>
        <v>0</v>
      </c>
    </row>
    <row r="26" spans="1:8">
      <c r="A26" s="17"/>
      <c r="B26" s="2" t="s">
        <v>53</v>
      </c>
      <c r="C26" s="24">
        <f>IFERROR(VLOOKUP($B26,'[2]11市町別戸数'!$A:$G,7,FALSE),0)</f>
        <v>1</v>
      </c>
      <c r="D26" s="24">
        <f>IFERROR(VLOOKUP($B26,'[2]11市町別戸数'!$A:$G,3,FALSE),0)</f>
        <v>0</v>
      </c>
      <c r="E26" s="24">
        <f>IFERROR(VLOOKUP($B26,'[2]11市町別戸数'!$A:$G,4,FALSE),0)</f>
        <v>0</v>
      </c>
      <c r="F26" s="24">
        <f>IFERROR(VLOOKUP($B26,'[2]11市町別戸数'!$A:$G,5,FALSE),0)</f>
        <v>1</v>
      </c>
      <c r="G26" s="24">
        <f>IFERROR(VLOOKUP($B26,'[2]11市町別戸数'!$A:$G,6,FALSE),0)</f>
        <v>0</v>
      </c>
      <c r="H26" s="24">
        <f>IFERROR(VLOOKUP($B26,'[2]11市町別マンション戸数'!A:C,3,FALSE),0)</f>
        <v>0</v>
      </c>
    </row>
    <row r="27" spans="1:8">
      <c r="A27" s="17"/>
      <c r="B27" s="2" t="s">
        <v>40</v>
      </c>
      <c r="C27" s="24">
        <f>IFERROR(VLOOKUP($B27,'[2]11市町別戸数'!$A:$G,7,FALSE),0)</f>
        <v>30</v>
      </c>
      <c r="D27" s="24">
        <f>IFERROR(VLOOKUP($B27,'[2]11市町別戸数'!$A:$G,3,FALSE),0)</f>
        <v>8</v>
      </c>
      <c r="E27" s="24">
        <f>IFERROR(VLOOKUP($B27,'[2]11市町別戸数'!$A:$G,4,FALSE),0)</f>
        <v>18</v>
      </c>
      <c r="F27" s="24">
        <f>IFERROR(VLOOKUP($B27,'[2]11市町別戸数'!$A:$G,5,FALSE),0)</f>
        <v>0</v>
      </c>
      <c r="G27" s="24">
        <f>IFERROR(VLOOKUP($B27,'[2]11市町別戸数'!$A:$G,6,FALSE),0)</f>
        <v>4</v>
      </c>
      <c r="H27" s="24">
        <f>IFERROR(VLOOKUP($B27,'[2]11市町別マンション戸数'!A:C,3,FALSE),0)</f>
        <v>0</v>
      </c>
    </row>
    <row r="28" spans="1:8">
      <c r="A28" s="17"/>
      <c r="B28" s="2" t="s">
        <v>0</v>
      </c>
      <c r="C28" s="24">
        <f>IFERROR(VLOOKUP($B28,'[2]11市町別戸数'!$A:$G,7,FALSE),0)</f>
        <v>38</v>
      </c>
      <c r="D28" s="24">
        <f>IFERROR(VLOOKUP($B28,'[2]11市町別戸数'!$A:$G,3,FALSE),0)</f>
        <v>19</v>
      </c>
      <c r="E28" s="24">
        <f>IFERROR(VLOOKUP($B28,'[2]11市町別戸数'!$A:$G,4,FALSE),0)</f>
        <v>16</v>
      </c>
      <c r="F28" s="24">
        <f>IFERROR(VLOOKUP($B28,'[2]11市町別戸数'!$A:$G,5,FALSE),0)</f>
        <v>0</v>
      </c>
      <c r="G28" s="24">
        <f>IFERROR(VLOOKUP($B28,'[2]11市町別戸数'!$A:$G,6,FALSE),0)</f>
        <v>3</v>
      </c>
      <c r="H28" s="24">
        <f>IFERROR(VLOOKUP($B28,'[2]11市町別マンション戸数'!A:C,3,FALSE),0)</f>
        <v>0</v>
      </c>
    </row>
    <row r="29" spans="1:8">
      <c r="A29" s="17"/>
      <c r="B29" s="2" t="s">
        <v>55</v>
      </c>
      <c r="C29" s="24">
        <f>IFERROR(VLOOKUP($B29,'[2]11市町別戸数'!$A:$G,7,FALSE),0)</f>
        <v>1</v>
      </c>
      <c r="D29" s="24">
        <f>IFERROR(VLOOKUP($B29,'[2]11市町別戸数'!$A:$G,3,FALSE),0)</f>
        <v>1</v>
      </c>
      <c r="E29" s="24">
        <f>IFERROR(VLOOKUP($B29,'[2]11市町別戸数'!$A:$G,4,FALSE),0)</f>
        <v>0</v>
      </c>
      <c r="F29" s="24">
        <f>IFERROR(VLOOKUP($B29,'[2]11市町別戸数'!$A:$G,5,FALSE),0)</f>
        <v>0</v>
      </c>
      <c r="G29" s="24">
        <f>IFERROR(VLOOKUP($B29,'[2]11市町別戸数'!$A:$G,6,FALSE),0)</f>
        <v>0</v>
      </c>
      <c r="H29" s="24">
        <f>IFERROR(VLOOKUP($B29,'[2]11市町別マンション戸数'!A:C,3,FALSE),0)</f>
        <v>0</v>
      </c>
    </row>
    <row r="30" spans="1:8">
      <c r="A30" s="17"/>
      <c r="B30" s="2" t="s">
        <v>32</v>
      </c>
      <c r="C30" s="24">
        <f>IFERROR(VLOOKUP($B30,'[2]11市町別戸数'!$A:$G,7,FALSE),0)</f>
        <v>7</v>
      </c>
      <c r="D30" s="24">
        <f>IFERROR(VLOOKUP($B30,'[2]11市町別戸数'!$A:$G,3,FALSE),0)</f>
        <v>5</v>
      </c>
      <c r="E30" s="24">
        <f>IFERROR(VLOOKUP($B30,'[2]11市町別戸数'!$A:$G,4,FALSE),0)</f>
        <v>2</v>
      </c>
      <c r="F30" s="24">
        <f>IFERROR(VLOOKUP($B30,'[2]11市町別戸数'!$A:$G,5,FALSE),0)</f>
        <v>0</v>
      </c>
      <c r="G30" s="24">
        <f>IFERROR(VLOOKUP($B30,'[2]11市町別戸数'!$A:$G,6,FALSE),0)</f>
        <v>0</v>
      </c>
      <c r="H30" s="24">
        <f>IFERROR(VLOOKUP($B30,'[2]11市町別マンション戸数'!A:C,3,FALSE),0)</f>
        <v>0</v>
      </c>
    </row>
    <row r="31" spans="1:8">
      <c r="A31" s="17"/>
      <c r="B31" s="2" t="s">
        <v>25</v>
      </c>
      <c r="C31" s="24">
        <f>IFERROR(VLOOKUP($B31,'[2]11市町別戸数'!$A:$G,7,FALSE),0)</f>
        <v>13</v>
      </c>
      <c r="D31" s="24">
        <f>IFERROR(VLOOKUP($B31,'[2]11市町別戸数'!$A:$G,3,FALSE),0)</f>
        <v>9</v>
      </c>
      <c r="E31" s="24">
        <f>IFERROR(VLOOKUP($B31,'[2]11市町別戸数'!$A:$G,4,FALSE),0)</f>
        <v>0</v>
      </c>
      <c r="F31" s="24">
        <f>IFERROR(VLOOKUP($B31,'[2]11市町別戸数'!$A:$G,5,FALSE),0)</f>
        <v>0</v>
      </c>
      <c r="G31" s="24">
        <f>IFERROR(VLOOKUP($B31,'[2]11市町別戸数'!$A:$G,6,FALSE),0)</f>
        <v>4</v>
      </c>
      <c r="H31" s="24">
        <f>IFERROR(VLOOKUP($B31,'[2]11市町別マンション戸数'!A:C,3,FALSE),0)</f>
        <v>0</v>
      </c>
    </row>
    <row r="32" spans="1:8">
      <c r="A32" s="17"/>
      <c r="B32" s="2" t="s">
        <v>18</v>
      </c>
      <c r="C32" s="24">
        <f>IFERROR(VLOOKUP($B32,'[2]11市町別戸数'!$A:$G,7,FALSE),0)</f>
        <v>48</v>
      </c>
      <c r="D32" s="24">
        <f>IFERROR(VLOOKUP($B32,'[2]11市町別戸数'!$A:$G,3,FALSE),0)</f>
        <v>17</v>
      </c>
      <c r="E32" s="24">
        <f>IFERROR(VLOOKUP($B32,'[2]11市町別戸数'!$A:$G,4,FALSE),0)</f>
        <v>29</v>
      </c>
      <c r="F32" s="24">
        <f>IFERROR(VLOOKUP($B32,'[2]11市町別戸数'!$A:$G,5,FALSE),0)</f>
        <v>0</v>
      </c>
      <c r="G32" s="24">
        <f>IFERROR(VLOOKUP($B32,'[2]11市町別戸数'!$A:$G,6,FALSE),0)</f>
        <v>2</v>
      </c>
      <c r="H32" s="24">
        <f>IFERROR(VLOOKUP($B32,'[2]11市町別マンション戸数'!A:C,3,FALSE),0)</f>
        <v>0</v>
      </c>
    </row>
    <row r="33" spans="1:8">
      <c r="A33" s="17"/>
      <c r="B33" s="2" t="s">
        <v>27</v>
      </c>
      <c r="C33" s="24">
        <f>IFERROR(VLOOKUP($B33,'[2]11市町別戸数'!$A:$G,7,FALSE),0)</f>
        <v>17</v>
      </c>
      <c r="D33" s="24">
        <f>IFERROR(VLOOKUP($B33,'[2]11市町別戸数'!$A:$G,3,FALSE),0)</f>
        <v>7</v>
      </c>
      <c r="E33" s="24">
        <f>IFERROR(VLOOKUP($B33,'[2]11市町別戸数'!$A:$G,4,FALSE),0)</f>
        <v>10</v>
      </c>
      <c r="F33" s="24">
        <f>IFERROR(VLOOKUP($B33,'[2]11市町別戸数'!$A:$G,5,FALSE),0)</f>
        <v>0</v>
      </c>
      <c r="G33" s="24">
        <f>IFERROR(VLOOKUP($B33,'[2]11市町別戸数'!$A:$G,6,FALSE),0)</f>
        <v>0</v>
      </c>
      <c r="H33" s="24">
        <f>IFERROR(VLOOKUP($B33,'[2]11市町別マンション戸数'!A:C,3,FALSE),0)</f>
        <v>0</v>
      </c>
    </row>
    <row r="34" spans="1:8">
      <c r="A34" s="17"/>
      <c r="B34" s="2" t="s">
        <v>16</v>
      </c>
      <c r="C34" s="24">
        <f>IFERROR(VLOOKUP($B34,'[2]11市町別戸数'!$A:$G,7,FALSE),0)</f>
        <v>0</v>
      </c>
      <c r="D34" s="24">
        <f>IFERROR(VLOOKUP($B34,'[2]11市町別戸数'!$A:$G,3,FALSE),0)</f>
        <v>0</v>
      </c>
      <c r="E34" s="24">
        <f>IFERROR(VLOOKUP($B34,'[2]11市町別戸数'!$A:$G,4,FALSE),0)</f>
        <v>0</v>
      </c>
      <c r="F34" s="24">
        <f>IFERROR(VLOOKUP($B34,'[2]11市町別戸数'!$A:$G,5,FALSE),0)</f>
        <v>0</v>
      </c>
      <c r="G34" s="24">
        <f>IFERROR(VLOOKUP($B34,'[2]11市町別戸数'!$A:$G,6,FALSE),0)</f>
        <v>0</v>
      </c>
      <c r="H34" s="24">
        <f>IFERROR(VLOOKUP($B34,'[2]11市町別マンション戸数'!A:C,3,FALSE),0)</f>
        <v>0</v>
      </c>
    </row>
    <row r="35" spans="1:8">
      <c r="A35" s="17"/>
      <c r="B35" s="3" t="s">
        <v>64</v>
      </c>
      <c r="C35" s="24">
        <f>IFERROR(VLOOKUP($B35,'[2]11市町別戸数'!$A:$G,7,FALSE),0)</f>
        <v>3</v>
      </c>
      <c r="D35" s="24">
        <f>IFERROR(VLOOKUP($B35,'[2]11市町別戸数'!$A:$G,3,FALSE),0)</f>
        <v>3</v>
      </c>
      <c r="E35" s="24">
        <f>IFERROR(VLOOKUP($B35,'[2]11市町別戸数'!$A:$G,4,FALSE),0)</f>
        <v>0</v>
      </c>
      <c r="F35" s="24">
        <f>IFERROR(VLOOKUP($B35,'[2]11市町別戸数'!$A:$G,5,FALSE),0)</f>
        <v>0</v>
      </c>
      <c r="G35" s="24">
        <f>IFERROR(VLOOKUP($B35,'[2]11市町別戸数'!$A:$G,6,FALSE),0)</f>
        <v>0</v>
      </c>
      <c r="H35" s="24">
        <f>IFERROR(VLOOKUP($B35,'[2]11市町別マンション戸数'!A:C,3,FALSE),0)</f>
        <v>0</v>
      </c>
    </row>
    <row r="36" spans="1:8">
      <c r="A36" s="17"/>
      <c r="B36" s="2" t="s">
        <v>62</v>
      </c>
      <c r="C36" s="24">
        <f>IFERROR(VLOOKUP($B36,'[2]11市町別戸数'!$A:$G,7,FALSE),0)</f>
        <v>1</v>
      </c>
      <c r="D36" s="24">
        <f>IFERROR(VLOOKUP($B36,'[2]11市町別戸数'!$A:$G,3,FALSE),0)</f>
        <v>1</v>
      </c>
      <c r="E36" s="24">
        <f>IFERROR(VLOOKUP($B36,'[2]11市町別戸数'!$A:$G,4,FALSE),0)</f>
        <v>0</v>
      </c>
      <c r="F36" s="24">
        <f>IFERROR(VLOOKUP($B36,'[2]11市町別戸数'!$A:$G,5,FALSE),0)</f>
        <v>0</v>
      </c>
      <c r="G36" s="24">
        <f>IFERROR(VLOOKUP($B36,'[2]11市町別戸数'!$A:$G,6,FALSE),0)</f>
        <v>0</v>
      </c>
      <c r="H36" s="24">
        <f>IFERROR(VLOOKUP($B36,'[2]11市町別マンション戸数'!A:C,3,FALSE),0)</f>
        <v>0</v>
      </c>
    </row>
    <row r="37" spans="1:8">
      <c r="A37" s="17"/>
      <c r="B37" s="2" t="s">
        <v>14</v>
      </c>
      <c r="C37" s="24">
        <f>IFERROR(VLOOKUP($B37,'[2]11市町別戸数'!$A:$G,7,FALSE),0)</f>
        <v>0</v>
      </c>
      <c r="D37" s="24">
        <f>IFERROR(VLOOKUP($B37,'[2]11市町別戸数'!$A:$G,3,FALSE),0)</f>
        <v>0</v>
      </c>
      <c r="E37" s="24">
        <f>IFERROR(VLOOKUP($B37,'[2]11市町別戸数'!$A:$G,4,FALSE),0)</f>
        <v>0</v>
      </c>
      <c r="F37" s="24">
        <f>IFERROR(VLOOKUP($B37,'[2]11市町別戸数'!$A:$G,5,FALSE),0)</f>
        <v>0</v>
      </c>
      <c r="G37" s="24">
        <f>IFERROR(VLOOKUP($B37,'[2]11市町別戸数'!$A:$G,6,FALSE),0)</f>
        <v>0</v>
      </c>
      <c r="H37" s="24">
        <f>IFERROR(VLOOKUP($B37,'[2]11市町別マンション戸数'!A:C,3,FALSE),0)</f>
        <v>0</v>
      </c>
    </row>
    <row r="38" spans="1:8">
      <c r="A38" s="17"/>
      <c r="B38" s="3" t="s">
        <v>33</v>
      </c>
      <c r="C38" s="24">
        <f>IFERROR(VLOOKUP($B38,'[2]11市町別戸数'!$A:$G,7,FALSE),0)</f>
        <v>0</v>
      </c>
      <c r="D38" s="24">
        <f>IFERROR(VLOOKUP($B38,'[2]11市町別戸数'!$A:$G,3,FALSE),0)</f>
        <v>0</v>
      </c>
      <c r="E38" s="24">
        <f>IFERROR(VLOOKUP($B38,'[2]11市町別戸数'!$A:$G,4,FALSE),0)</f>
        <v>0</v>
      </c>
      <c r="F38" s="24">
        <f>IFERROR(VLOOKUP($B38,'[2]11市町別戸数'!$A:$G,5,FALSE),0)</f>
        <v>0</v>
      </c>
      <c r="G38" s="24">
        <f>IFERROR(VLOOKUP($B38,'[2]11市町別戸数'!$A:$G,6,FALSE),0)</f>
        <v>0</v>
      </c>
      <c r="H38" s="24">
        <f>IFERROR(VLOOKUP($B38,'[2]11市町別マンション戸数'!A:C,3,FALSE),0)</f>
        <v>0</v>
      </c>
    </row>
    <row r="39" spans="1:8">
      <c r="A39" s="17"/>
      <c r="B39" s="2" t="s">
        <v>26</v>
      </c>
      <c r="C39" s="24">
        <f>IFERROR(VLOOKUP($B39,'[2]11市町別戸数'!$A:$G,7,FALSE),0)</f>
        <v>14</v>
      </c>
      <c r="D39" s="24">
        <f>IFERROR(VLOOKUP($B39,'[2]11市町別戸数'!$A:$G,3,FALSE),0)</f>
        <v>4</v>
      </c>
      <c r="E39" s="24">
        <f>IFERROR(VLOOKUP($B39,'[2]11市町別戸数'!$A:$G,4,FALSE),0)</f>
        <v>10</v>
      </c>
      <c r="F39" s="24">
        <f>IFERROR(VLOOKUP($B39,'[2]11市町別戸数'!$A:$G,5,FALSE),0)</f>
        <v>0</v>
      </c>
      <c r="G39" s="24">
        <f>IFERROR(VLOOKUP($B39,'[2]11市町別戸数'!$A:$G,6,FALSE),0)</f>
        <v>0</v>
      </c>
      <c r="H39" s="24">
        <f>IFERROR(VLOOKUP($B39,'[2]11市町別マンション戸数'!A:C,3,FALSE),0)</f>
        <v>0</v>
      </c>
    </row>
    <row r="40" spans="1:8">
      <c r="A40" s="17"/>
      <c r="B40" s="2" t="s">
        <v>54</v>
      </c>
      <c r="C40" s="24">
        <f>IFERROR(VLOOKUP($B40,'[2]11市町別戸数'!$A:$G,7,FALSE),0)</f>
        <v>9</v>
      </c>
      <c r="D40" s="24">
        <f>IFERROR(VLOOKUP($B40,'[2]11市町別戸数'!$A:$G,3,FALSE),0)</f>
        <v>2</v>
      </c>
      <c r="E40" s="24">
        <f>IFERROR(VLOOKUP($B40,'[2]11市町別戸数'!$A:$G,4,FALSE),0)</f>
        <v>0</v>
      </c>
      <c r="F40" s="24">
        <f>IFERROR(VLOOKUP($B40,'[2]11市町別戸数'!$A:$G,5,FALSE),0)</f>
        <v>0</v>
      </c>
      <c r="G40" s="24">
        <f>IFERROR(VLOOKUP($B40,'[2]11市町別戸数'!$A:$G,6,FALSE),0)</f>
        <v>7</v>
      </c>
      <c r="H40" s="24">
        <f>IFERROR(VLOOKUP($B40,'[2]11市町別マンション戸数'!A:C,3,FALSE),0)</f>
        <v>0</v>
      </c>
    </row>
    <row r="41" spans="1:8">
      <c r="A41" s="17"/>
      <c r="B41" s="2" t="s">
        <v>15</v>
      </c>
      <c r="C41" s="24">
        <f>IFERROR(VLOOKUP($B41,'[2]11市町別戸数'!$A:$G,7,FALSE),0)</f>
        <v>5</v>
      </c>
      <c r="D41" s="24">
        <f>IFERROR(VLOOKUP($B41,'[2]11市町別戸数'!$A:$G,3,FALSE),0)</f>
        <v>5</v>
      </c>
      <c r="E41" s="24">
        <f>IFERROR(VLOOKUP($B41,'[2]11市町別戸数'!$A:$G,4,FALSE),0)</f>
        <v>0</v>
      </c>
      <c r="F41" s="24">
        <f>IFERROR(VLOOKUP($B41,'[2]11市町別戸数'!$A:$G,5,FALSE),0)</f>
        <v>0</v>
      </c>
      <c r="G41" s="24">
        <f>IFERROR(VLOOKUP($B41,'[2]11市町別戸数'!$A:$G,6,FALSE),0)</f>
        <v>0</v>
      </c>
      <c r="H41" s="24">
        <f>IFERROR(VLOOKUP($B41,'[2]11市町別マンション戸数'!A:C,3,FALSE),0)</f>
        <v>0</v>
      </c>
    </row>
    <row r="42" spans="1:8">
      <c r="A42" s="17"/>
      <c r="B42" s="2" t="s">
        <v>3</v>
      </c>
      <c r="C42" s="24">
        <f>IFERROR(VLOOKUP($B42,'[2]11市町別戸数'!$A:$G,7,FALSE),0)</f>
        <v>8</v>
      </c>
      <c r="D42" s="24">
        <f>IFERROR(VLOOKUP($B42,'[2]11市町別戸数'!$A:$G,3,FALSE),0)</f>
        <v>8</v>
      </c>
      <c r="E42" s="24">
        <f>IFERROR(VLOOKUP($B42,'[2]11市町別戸数'!$A:$G,4,FALSE),0)</f>
        <v>0</v>
      </c>
      <c r="F42" s="24">
        <f>IFERROR(VLOOKUP($B42,'[2]11市町別戸数'!$A:$G,5,FALSE),0)</f>
        <v>0</v>
      </c>
      <c r="G42" s="24">
        <f>IFERROR(VLOOKUP($B42,'[2]11市町別戸数'!$A:$G,6,FALSE),0)</f>
        <v>0</v>
      </c>
      <c r="H42" s="24">
        <f>IFERROR(VLOOKUP($B42,'[2]11市町別マンション戸数'!A:C,3,FALSE),0)</f>
        <v>0</v>
      </c>
    </row>
    <row r="43" spans="1:8">
      <c r="A43" s="17"/>
      <c r="B43" s="2" t="s">
        <v>51</v>
      </c>
      <c r="C43" s="24">
        <f>IFERROR(VLOOKUP($B43,'[2]11市町別戸数'!$A:$G,7,FALSE),0)</f>
        <v>15</v>
      </c>
      <c r="D43" s="24">
        <f>IFERROR(VLOOKUP($B43,'[2]11市町別戸数'!$A:$G,3,FALSE),0)</f>
        <v>8</v>
      </c>
      <c r="E43" s="24">
        <f>IFERROR(VLOOKUP($B43,'[2]11市町別戸数'!$A:$G,4,FALSE),0)</f>
        <v>6</v>
      </c>
      <c r="F43" s="24">
        <f>IFERROR(VLOOKUP($B43,'[2]11市町別戸数'!$A:$G,5,FALSE),0)</f>
        <v>0</v>
      </c>
      <c r="G43" s="24">
        <f>IFERROR(VLOOKUP($B43,'[2]11市町別戸数'!$A:$G,6,FALSE),0)</f>
        <v>1</v>
      </c>
      <c r="H43" s="24">
        <f>IFERROR(VLOOKUP($B43,'[2]11市町別マンション戸数'!A:C,3,FALSE),0)</f>
        <v>0</v>
      </c>
    </row>
    <row r="44" spans="1:8">
      <c r="A44" s="17"/>
      <c r="B44" s="2" t="s">
        <v>1</v>
      </c>
      <c r="C44" s="24">
        <f>IFERROR(VLOOKUP($B44,'[2]11市町別戸数'!$A:$G,7,FALSE),0)</f>
        <v>2</v>
      </c>
      <c r="D44" s="24">
        <f>IFERROR(VLOOKUP($B44,'[2]11市町別戸数'!$A:$G,3,FALSE),0)</f>
        <v>2</v>
      </c>
      <c r="E44" s="24">
        <f>IFERROR(VLOOKUP($B44,'[2]11市町別戸数'!$A:$G,4,FALSE),0)</f>
        <v>0</v>
      </c>
      <c r="F44" s="24">
        <f>IFERROR(VLOOKUP($B44,'[2]11市町別戸数'!$A:$G,5,FALSE),0)</f>
        <v>0</v>
      </c>
      <c r="G44" s="24">
        <f>IFERROR(VLOOKUP($B44,'[2]11市町別戸数'!$A:$G,6,FALSE),0)</f>
        <v>0</v>
      </c>
      <c r="H44" s="24">
        <f>IFERROR(VLOOKUP($B44,'[2]11市町別マンション戸数'!A:C,3,FALSE),0)</f>
        <v>0</v>
      </c>
    </row>
    <row r="45" spans="1:8">
      <c r="A45" s="17"/>
      <c r="B45" s="4" t="s">
        <v>63</v>
      </c>
      <c r="C45" s="24">
        <f>IFERROR(VLOOKUP($B45,'[2]11市町別戸数'!$A:$G,7,FALSE),0)</f>
        <v>1</v>
      </c>
      <c r="D45" s="24">
        <f>IFERROR(VLOOKUP($B45,'[2]11市町別戸数'!$A:$G,3,FALSE),0)</f>
        <v>1</v>
      </c>
      <c r="E45" s="24">
        <f>IFERROR(VLOOKUP($B45,'[2]11市町別戸数'!$A:$G,4,FALSE),0)</f>
        <v>0</v>
      </c>
      <c r="F45" s="24">
        <f>IFERROR(VLOOKUP($B45,'[2]11市町別戸数'!$A:$G,5,FALSE),0)</f>
        <v>0</v>
      </c>
      <c r="G45" s="24">
        <f>IFERROR(VLOOKUP($B45,'[2]11市町別戸数'!$A:$G,6,FALSE),0)</f>
        <v>0</v>
      </c>
      <c r="H45" s="24">
        <f>IFERROR(VLOOKUP($B45,'[2]11市町別マンション戸数'!A:C,3,FALSE),0)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1605</v>
      </c>
      <c r="D46" s="24">
        <f t="shared" si="2"/>
        <v>740</v>
      </c>
      <c r="E46" s="24">
        <f t="shared" si="2"/>
        <v>626</v>
      </c>
      <c r="F46" s="24">
        <f t="shared" si="2"/>
        <v>9</v>
      </c>
      <c r="G46" s="24">
        <f t="shared" si="2"/>
        <v>230</v>
      </c>
      <c r="H46" s="24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tabSelected="1" workbookViewId="0">
      <selection activeCell="K47" sqref="K47"/>
    </sheetView>
  </sheetViews>
  <sheetFormatPr defaultRowHeight="13.5"/>
  <sheetData>
    <row r="2" spans="1:8" ht="17.25">
      <c r="A2" s="17"/>
      <c r="C2" s="6"/>
      <c r="D2" s="6"/>
      <c r="E2" s="27"/>
      <c r="F2" s="27" t="s">
        <v>22</v>
      </c>
      <c r="G2" s="28" t="str">
        <f>[1]データ!A2&amp;"年"&amp;[1]データ!B2&amp;"月"</f>
        <v>2025年9月</v>
      </c>
      <c r="H2" s="29"/>
    </row>
    <row r="3" spans="1:8">
      <c r="A3" s="17"/>
      <c r="C3" s="7"/>
      <c r="D3" s="7"/>
      <c r="E3" s="7"/>
      <c r="F3" s="7"/>
      <c r="G3" s="7"/>
      <c r="H3" s="14" t="s">
        <v>8</v>
      </c>
    </row>
    <row r="4" spans="1:8">
      <c r="A4" s="17"/>
      <c r="B4" s="1" t="s">
        <v>66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24">
        <f>IFERROR(VLOOKUP($B5,'[1]11市町別戸数'!$A:$G,7,FALSE),0)</f>
        <v>204</v>
      </c>
      <c r="D5" s="24">
        <f>IFERROR(VLOOKUP($B5,'[1]11市町別戸数'!$A:$G,3,FALSE),0)</f>
        <v>50</v>
      </c>
      <c r="E5" s="24">
        <f>IFERROR(VLOOKUP($B5,'[1]11市町別戸数'!$A:$G,4,FALSE),0)</f>
        <v>133</v>
      </c>
      <c r="F5" s="24">
        <f>IFERROR(VLOOKUP($B5,'[1]11市町別戸数'!$A:$G,5,FALSE),0)</f>
        <v>1</v>
      </c>
      <c r="G5" s="24">
        <f>IFERROR(VLOOKUP($B5,'[1]11市町別戸数'!$A:$G,6,FALSE),0)</f>
        <v>20</v>
      </c>
      <c r="H5" s="24">
        <f>IFERROR(VLOOKUP($B5,'[1]11市町別マンション戸数'!A:C,3,FALSE),0)</f>
        <v>0</v>
      </c>
    </row>
    <row r="6" spans="1:8">
      <c r="A6" s="17"/>
      <c r="B6" s="2" t="s">
        <v>12</v>
      </c>
      <c r="C6" s="24">
        <f>IFERROR(VLOOKUP($B6,'[1]11市町別戸数'!$A:$G,7,FALSE),0)</f>
        <v>123</v>
      </c>
      <c r="D6" s="24">
        <f>IFERROR(VLOOKUP($B6,'[1]11市町別戸数'!$A:$G,3,FALSE),0)</f>
        <v>40</v>
      </c>
      <c r="E6" s="24">
        <f>IFERROR(VLOOKUP($B6,'[1]11市町別戸数'!$A:$G,4,FALSE),0)</f>
        <v>72</v>
      </c>
      <c r="F6" s="24">
        <f>IFERROR(VLOOKUP($B6,'[1]11市町別戸数'!$A:$G,5,FALSE),0)</f>
        <v>0</v>
      </c>
      <c r="G6" s="24">
        <f>IFERROR(VLOOKUP($B6,'[1]11市町別戸数'!$A:$G,6,FALSE),0)</f>
        <v>11</v>
      </c>
      <c r="H6" s="24">
        <f>IFERROR(VLOOKUP($B6,'[1]11市町別マンション戸数'!A:C,3,FALSE),0)</f>
        <v>0</v>
      </c>
    </row>
    <row r="7" spans="1:8">
      <c r="A7" s="17"/>
      <c r="B7" s="2" t="s">
        <v>11</v>
      </c>
      <c r="C7" s="24">
        <f>IFERROR(VLOOKUP($B7,'[1]11市町別戸数'!$A:$G,7,FALSE),0)</f>
        <v>62</v>
      </c>
      <c r="D7" s="24">
        <f>IFERROR(VLOOKUP($B7,'[1]11市町別戸数'!$A:$G,3,FALSE),0)</f>
        <v>33</v>
      </c>
      <c r="E7" s="24">
        <f>IFERROR(VLOOKUP($B7,'[1]11市町別戸数'!$A:$G,4,FALSE),0)</f>
        <v>18</v>
      </c>
      <c r="F7" s="24">
        <f>IFERROR(VLOOKUP($B7,'[1]11市町別戸数'!$A:$G,5,FALSE),0)</f>
        <v>0</v>
      </c>
      <c r="G7" s="24">
        <f>IFERROR(VLOOKUP($B7,'[1]11市町別戸数'!$A:$G,6,FALSE),0)</f>
        <v>11</v>
      </c>
      <c r="H7" s="24">
        <f>IFERROR(VLOOKUP($B7,'[1]11市町別マンション戸数'!A:C,3,FALSE),0)</f>
        <v>0</v>
      </c>
    </row>
    <row r="8" spans="1:8">
      <c r="A8" s="17"/>
      <c r="B8" s="2" t="s">
        <v>38</v>
      </c>
      <c r="C8" s="24">
        <f t="shared" ref="C8:H8" si="0">SUM(C5:C7)</f>
        <v>389</v>
      </c>
      <c r="D8" s="24">
        <f t="shared" si="0"/>
        <v>123</v>
      </c>
      <c r="E8" s="24">
        <f t="shared" si="0"/>
        <v>223</v>
      </c>
      <c r="F8" s="24">
        <f t="shared" si="0"/>
        <v>1</v>
      </c>
      <c r="G8" s="24">
        <f t="shared" si="0"/>
        <v>42</v>
      </c>
      <c r="H8" s="24">
        <f t="shared" si="0"/>
        <v>0</v>
      </c>
    </row>
    <row r="9" spans="1:8">
      <c r="A9" s="17"/>
      <c r="B9" s="2" t="s">
        <v>37</v>
      </c>
      <c r="C9" s="24">
        <f>IFERROR(VLOOKUP($B9,'[1]11市町別戸数'!$A:$G,7,FALSE),0)</f>
        <v>180</v>
      </c>
      <c r="D9" s="24">
        <f>IFERROR(VLOOKUP($B9,'[1]11市町別戸数'!$A:$G,3,FALSE),0)</f>
        <v>88</v>
      </c>
      <c r="E9" s="24">
        <f>IFERROR(VLOOKUP($B9,'[1]11市町別戸数'!$A:$G,4,FALSE),0)</f>
        <v>46</v>
      </c>
      <c r="F9" s="24">
        <f>IFERROR(VLOOKUP($B9,'[1]11市町別戸数'!$A:$G,5,FALSE),0)</f>
        <v>0</v>
      </c>
      <c r="G9" s="24">
        <f>IFERROR(VLOOKUP($B9,'[1]11市町別戸数'!$A:$G,6,FALSE),0)</f>
        <v>46</v>
      </c>
      <c r="H9" s="24">
        <f>IFERROR(VLOOKUP($B9,'[1]11市町別マンション戸数'!A:C,3,FALSE),0)</f>
        <v>18</v>
      </c>
    </row>
    <row r="10" spans="1:8">
      <c r="A10" s="17"/>
      <c r="B10" s="2" t="s">
        <v>30</v>
      </c>
      <c r="C10" s="24">
        <f>IFERROR(VLOOKUP($B10,'[1]11市町別戸数'!$A:$G,7,FALSE),0)</f>
        <v>44</v>
      </c>
      <c r="D10" s="24">
        <f>IFERROR(VLOOKUP($B10,'[1]11市町別戸数'!$A:$G,3,FALSE),0)</f>
        <v>28</v>
      </c>
      <c r="E10" s="24">
        <f>IFERROR(VLOOKUP($B10,'[1]11市町別戸数'!$A:$G,4,FALSE),0)</f>
        <v>16</v>
      </c>
      <c r="F10" s="24">
        <f>IFERROR(VLOOKUP($B10,'[1]11市町別戸数'!$A:$G,5,FALSE),0)</f>
        <v>0</v>
      </c>
      <c r="G10" s="24">
        <f>IFERROR(VLOOKUP($B10,'[1]11市町別戸数'!$A:$G,6,FALSE),0)</f>
        <v>0</v>
      </c>
      <c r="H10" s="24">
        <f>IFERROR(VLOOKUP($B10,'[1]11市町別マンション戸数'!A:C,3,FALSE),0)</f>
        <v>0</v>
      </c>
    </row>
    <row r="11" spans="1:8">
      <c r="A11" s="17"/>
      <c r="B11" s="2" t="s">
        <v>69</v>
      </c>
      <c r="C11" s="24">
        <f>IFERROR(VLOOKUP($B11,'[1]11市町別戸数'!$A:$G,7,FALSE),0)</f>
        <v>2</v>
      </c>
      <c r="D11" s="24">
        <f>IFERROR(VLOOKUP($B11,'[1]11市町別戸数'!$A:$G,3,FALSE),0)</f>
        <v>2</v>
      </c>
      <c r="E11" s="24">
        <f>IFERROR(VLOOKUP($B11,'[1]11市町別戸数'!$A:$G,4,FALSE),0)</f>
        <v>0</v>
      </c>
      <c r="F11" s="24">
        <f>IFERROR(VLOOKUP($B11,'[1]11市町別戸数'!$A:$G,5,FALSE),0)</f>
        <v>0</v>
      </c>
      <c r="G11" s="24">
        <f>IFERROR(VLOOKUP($B11,'[1]11市町別戸数'!$A:$G,6,FALSE),0)</f>
        <v>0</v>
      </c>
      <c r="H11" s="24">
        <f>IFERROR(VLOOKUP($B11,'[1]11市町別マンション戸数'!A:C,3,FALSE),0)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226</v>
      </c>
      <c r="D12" s="24">
        <f t="shared" si="1"/>
        <v>118</v>
      </c>
      <c r="E12" s="24">
        <f t="shared" si="1"/>
        <v>62</v>
      </c>
      <c r="F12" s="24">
        <f t="shared" si="1"/>
        <v>0</v>
      </c>
      <c r="G12" s="24">
        <f t="shared" si="1"/>
        <v>46</v>
      </c>
      <c r="H12" s="24">
        <f t="shared" si="1"/>
        <v>18</v>
      </c>
    </row>
    <row r="13" spans="1:8">
      <c r="A13" s="17"/>
      <c r="B13" s="2" t="s">
        <v>9</v>
      </c>
      <c r="C13" s="24">
        <f>IFERROR(VLOOKUP($B13,'[1]11市町別戸数'!$A:$G,7,FALSE),0)</f>
        <v>79</v>
      </c>
      <c r="D13" s="24">
        <f>IFERROR(VLOOKUP($B13,'[1]11市町別戸数'!$A:$G,3,FALSE),0)</f>
        <v>43</v>
      </c>
      <c r="E13" s="24">
        <f>IFERROR(VLOOKUP($B13,'[1]11市町別戸数'!$A:$G,4,FALSE),0)</f>
        <v>9</v>
      </c>
      <c r="F13" s="24">
        <f>IFERROR(VLOOKUP($B13,'[1]11市町別戸数'!$A:$G,5,FALSE),0)</f>
        <v>0</v>
      </c>
      <c r="G13" s="24">
        <f>IFERROR(VLOOKUP($B13,'[1]11市町別戸数'!$A:$G,6,FALSE),0)</f>
        <v>27</v>
      </c>
      <c r="H13" s="24">
        <f>IFERROR(VLOOKUP($B13,'[1]11市町別マンション戸数'!A:C,3,FALSE),0)</f>
        <v>0</v>
      </c>
    </row>
    <row r="14" spans="1:8">
      <c r="A14" s="17"/>
      <c r="B14" s="2" t="s">
        <v>23</v>
      </c>
      <c r="C14" s="24">
        <f>IFERROR(VLOOKUP($B14,'[1]11市町別戸数'!$A:$G,7,FALSE),0)</f>
        <v>3</v>
      </c>
      <c r="D14" s="24">
        <f>IFERROR(VLOOKUP($B14,'[1]11市町別戸数'!$A:$G,3,FALSE),0)</f>
        <v>3</v>
      </c>
      <c r="E14" s="24">
        <f>IFERROR(VLOOKUP($B14,'[1]11市町別戸数'!$A:$G,4,FALSE),0)</f>
        <v>0</v>
      </c>
      <c r="F14" s="24">
        <f>IFERROR(VLOOKUP($B14,'[1]11市町別戸数'!$A:$G,5,FALSE),0)</f>
        <v>0</v>
      </c>
      <c r="G14" s="24">
        <f>IFERROR(VLOOKUP($B14,'[1]11市町別戸数'!$A:$G,6,FALSE),0)</f>
        <v>0</v>
      </c>
      <c r="H14" s="24">
        <f>IFERROR(VLOOKUP($B14,'[1]11市町別マンション戸数'!A:C,3,FALSE),0)</f>
        <v>0</v>
      </c>
    </row>
    <row r="15" spans="1:8">
      <c r="A15" s="17"/>
      <c r="B15" s="2" t="s">
        <v>48</v>
      </c>
      <c r="C15" s="24">
        <f>IFERROR(VLOOKUP($B15,'[1]11市町別戸数'!$A:$G,7,FALSE),0)</f>
        <v>18</v>
      </c>
      <c r="D15" s="24">
        <f>IFERROR(VLOOKUP($B15,'[1]11市町別戸数'!$A:$G,3,FALSE),0)</f>
        <v>13</v>
      </c>
      <c r="E15" s="24">
        <f>IFERROR(VLOOKUP($B15,'[1]11市町別戸数'!$A:$G,4,FALSE),0)</f>
        <v>0</v>
      </c>
      <c r="F15" s="24">
        <f>IFERROR(VLOOKUP($B15,'[1]11市町別戸数'!$A:$G,5,FALSE),0)</f>
        <v>0</v>
      </c>
      <c r="G15" s="24">
        <f>IFERROR(VLOOKUP($B15,'[1]11市町別戸数'!$A:$G,6,FALSE),0)</f>
        <v>5</v>
      </c>
      <c r="H15" s="24">
        <f>IFERROR(VLOOKUP($B15,'[1]11市町別マンション戸数'!A:C,3,FALSE),0)</f>
        <v>0</v>
      </c>
    </row>
    <row r="16" spans="1:8">
      <c r="A16" s="17"/>
      <c r="B16" s="2" t="s">
        <v>52</v>
      </c>
      <c r="C16" s="24">
        <f>IFERROR(VLOOKUP($B16,'[1]11市町別戸数'!$A:$G,7,FALSE),0)</f>
        <v>52</v>
      </c>
      <c r="D16" s="24">
        <f>IFERROR(VLOOKUP($B16,'[1]11市町別戸数'!$A:$G,3,FALSE),0)</f>
        <v>31</v>
      </c>
      <c r="E16" s="24">
        <f>IFERROR(VLOOKUP($B16,'[1]11市町別戸数'!$A:$G,4,FALSE),0)</f>
        <v>4</v>
      </c>
      <c r="F16" s="24">
        <f>IFERROR(VLOOKUP($B16,'[1]11市町別戸数'!$A:$G,5,FALSE),0)</f>
        <v>0</v>
      </c>
      <c r="G16" s="24">
        <f>IFERROR(VLOOKUP($B16,'[1]11市町別戸数'!$A:$G,6,FALSE),0)</f>
        <v>17</v>
      </c>
      <c r="H16" s="24">
        <f>IFERROR(VLOOKUP($B16,'[1]11市町別マンション戸数'!A:C,3,FALSE),0)</f>
        <v>0</v>
      </c>
    </row>
    <row r="17" spans="1:8">
      <c r="A17" s="17"/>
      <c r="B17" s="2" t="s">
        <v>56</v>
      </c>
      <c r="C17" s="24">
        <f>IFERROR(VLOOKUP($B17,'[1]11市町別戸数'!$A:$G,7,FALSE),0)</f>
        <v>15</v>
      </c>
      <c r="D17" s="24">
        <f>IFERROR(VLOOKUP($B17,'[1]11市町別戸数'!$A:$G,3,FALSE),0)</f>
        <v>9</v>
      </c>
      <c r="E17" s="24">
        <f>IFERROR(VLOOKUP($B17,'[1]11市町別戸数'!$A:$G,4,FALSE),0)</f>
        <v>0</v>
      </c>
      <c r="F17" s="24">
        <f>IFERROR(VLOOKUP($B17,'[1]11市町別戸数'!$A:$G,5,FALSE),0)</f>
        <v>0</v>
      </c>
      <c r="G17" s="24">
        <f>IFERROR(VLOOKUP($B17,'[1]11市町別戸数'!$A:$G,6,FALSE),0)</f>
        <v>6</v>
      </c>
      <c r="H17" s="24">
        <f>IFERROR(VLOOKUP($B17,'[1]11市町別マンション戸数'!A:C,3,FALSE),0)</f>
        <v>0</v>
      </c>
    </row>
    <row r="18" spans="1:8">
      <c r="A18" s="17"/>
      <c r="B18" s="2" t="s">
        <v>58</v>
      </c>
      <c r="C18" s="24">
        <f>IFERROR(VLOOKUP($B18,'[1]11市町別戸数'!$A:$G,7,FALSE),0)</f>
        <v>25</v>
      </c>
      <c r="D18" s="24">
        <f>IFERROR(VLOOKUP($B18,'[1]11市町別戸数'!$A:$G,3,FALSE),0)</f>
        <v>12</v>
      </c>
      <c r="E18" s="24">
        <f>IFERROR(VLOOKUP($B18,'[1]11市町別戸数'!$A:$G,4,FALSE),0)</f>
        <v>8</v>
      </c>
      <c r="F18" s="24">
        <f>IFERROR(VLOOKUP($B18,'[1]11市町別戸数'!$A:$G,5,FALSE),0)</f>
        <v>0</v>
      </c>
      <c r="G18" s="24">
        <f>IFERROR(VLOOKUP($B18,'[1]11市町別戸数'!$A:$G,6,FALSE),0)</f>
        <v>5</v>
      </c>
      <c r="H18" s="24">
        <f>IFERROR(VLOOKUP($B18,'[1]11市町別マンション戸数'!A:C,3,FALSE),0)</f>
        <v>0</v>
      </c>
    </row>
    <row r="19" spans="1:8">
      <c r="A19" s="17"/>
      <c r="B19" s="2" t="s">
        <v>13</v>
      </c>
      <c r="C19" s="24">
        <f>IFERROR(VLOOKUP($B19,'[1]11市町別戸数'!$A:$G,7,FALSE),0)</f>
        <v>126</v>
      </c>
      <c r="D19" s="24">
        <f>IFERROR(VLOOKUP($B19,'[1]11市町別戸数'!$A:$G,3,FALSE),0)</f>
        <v>70</v>
      </c>
      <c r="E19" s="24">
        <f>IFERROR(VLOOKUP($B19,'[1]11市町別戸数'!$A:$G,4,FALSE),0)</f>
        <v>42</v>
      </c>
      <c r="F19" s="24">
        <f>IFERROR(VLOOKUP($B19,'[1]11市町別戸数'!$A:$G,5,FALSE),0)</f>
        <v>0</v>
      </c>
      <c r="G19" s="24">
        <f>IFERROR(VLOOKUP($B19,'[1]11市町別戸数'!$A:$G,6,FALSE),0)</f>
        <v>14</v>
      </c>
      <c r="H19" s="24">
        <f>IFERROR(VLOOKUP($B19,'[1]11市町別マンション戸数'!A:C,3,FALSE),0)</f>
        <v>0</v>
      </c>
    </row>
    <row r="20" spans="1:8">
      <c r="A20" s="17"/>
      <c r="B20" s="2" t="s">
        <v>47</v>
      </c>
      <c r="C20" s="24">
        <f>IFERROR(VLOOKUP($B20,'[1]11市町別戸数'!$A:$G,7,FALSE),0)</f>
        <v>64</v>
      </c>
      <c r="D20" s="24">
        <f>IFERROR(VLOOKUP($B20,'[1]11市町別戸数'!$A:$G,3,FALSE),0)</f>
        <v>32</v>
      </c>
      <c r="E20" s="24">
        <f>IFERROR(VLOOKUP($B20,'[1]11市町別戸数'!$A:$G,4,FALSE),0)</f>
        <v>16</v>
      </c>
      <c r="F20" s="24">
        <f>IFERROR(VLOOKUP($B20,'[1]11市町別戸数'!$A:$G,5,FALSE),0)</f>
        <v>0</v>
      </c>
      <c r="G20" s="24">
        <f>IFERROR(VLOOKUP($B20,'[1]11市町別戸数'!$A:$G,6,FALSE),0)</f>
        <v>16</v>
      </c>
      <c r="H20" s="24">
        <f>IFERROR(VLOOKUP($B20,'[1]11市町別マンション戸数'!A:C,3,FALSE),0)</f>
        <v>0</v>
      </c>
    </row>
    <row r="21" spans="1:8">
      <c r="A21" s="17"/>
      <c r="B21" s="2" t="s">
        <v>28</v>
      </c>
      <c r="C21" s="24">
        <f>IFERROR(VLOOKUP($B21,'[1]11市町別戸数'!$A:$G,7,FALSE),0)</f>
        <v>45</v>
      </c>
      <c r="D21" s="24">
        <f>IFERROR(VLOOKUP($B21,'[1]11市町別戸数'!$A:$G,3,FALSE),0)</f>
        <v>27</v>
      </c>
      <c r="E21" s="24">
        <f>IFERROR(VLOOKUP($B21,'[1]11市町別戸数'!$A:$G,4,FALSE),0)</f>
        <v>12</v>
      </c>
      <c r="F21" s="24">
        <f>IFERROR(VLOOKUP($B21,'[1]11市町別戸数'!$A:$G,5,FALSE),0)</f>
        <v>0</v>
      </c>
      <c r="G21" s="24">
        <f>IFERROR(VLOOKUP($B21,'[1]11市町別戸数'!$A:$G,6,FALSE),0)</f>
        <v>6</v>
      </c>
      <c r="H21" s="24">
        <f>IFERROR(VLOOKUP($B21,'[1]11市町別マンション戸数'!A:C,3,FALSE),0)</f>
        <v>0</v>
      </c>
    </row>
    <row r="22" spans="1:8">
      <c r="A22" s="17"/>
      <c r="B22" s="2" t="s">
        <v>2</v>
      </c>
      <c r="C22" s="24">
        <f>IFERROR(VLOOKUP($B22,'[1]11市町別戸数'!$A:$G,7,FALSE),0)</f>
        <v>54</v>
      </c>
      <c r="D22" s="24">
        <f>IFERROR(VLOOKUP($B22,'[1]11市町別戸数'!$A:$G,3,FALSE),0)</f>
        <v>35</v>
      </c>
      <c r="E22" s="24">
        <f>IFERROR(VLOOKUP($B22,'[1]11市町別戸数'!$A:$G,4,FALSE),0)</f>
        <v>14</v>
      </c>
      <c r="F22" s="24">
        <f>IFERROR(VLOOKUP($B22,'[1]11市町別戸数'!$A:$G,5,FALSE),0)</f>
        <v>0</v>
      </c>
      <c r="G22" s="24">
        <f>IFERROR(VLOOKUP($B22,'[1]11市町別戸数'!$A:$G,6,FALSE),0)</f>
        <v>5</v>
      </c>
      <c r="H22" s="24">
        <f>IFERROR(VLOOKUP($B22,'[1]11市町別マンション戸数'!A:C,3,FALSE),0)</f>
        <v>0</v>
      </c>
    </row>
    <row r="23" spans="1:8">
      <c r="A23" s="17"/>
      <c r="B23" s="2" t="s">
        <v>49</v>
      </c>
      <c r="C23" s="24">
        <f>IFERROR(VLOOKUP($B23,'[1]11市町別戸数'!$A:$G,7,FALSE),0)</f>
        <v>52</v>
      </c>
      <c r="D23" s="24">
        <f>IFERROR(VLOOKUP($B23,'[1]11市町別戸数'!$A:$G,3,FALSE),0)</f>
        <v>34</v>
      </c>
      <c r="E23" s="24">
        <f>IFERROR(VLOOKUP($B23,'[1]11市町別戸数'!$A:$G,4,FALSE),0)</f>
        <v>12</v>
      </c>
      <c r="F23" s="24">
        <f>IFERROR(VLOOKUP($B23,'[1]11市町別戸数'!$A:$G,5,FALSE),0)</f>
        <v>0</v>
      </c>
      <c r="G23" s="24">
        <f>IFERROR(VLOOKUP($B23,'[1]11市町別戸数'!$A:$G,6,FALSE),0)</f>
        <v>6</v>
      </c>
      <c r="H23" s="24">
        <f>IFERROR(VLOOKUP($B23,'[1]11市町別マンション戸数'!A:C,3,FALSE),0)</f>
        <v>0</v>
      </c>
    </row>
    <row r="24" spans="1:8">
      <c r="A24" s="17"/>
      <c r="B24" s="2" t="s">
        <v>59</v>
      </c>
      <c r="C24" s="24">
        <f>IFERROR(VLOOKUP($B24,'[1]11市町別戸数'!$A:$G,7,FALSE),0)</f>
        <v>44</v>
      </c>
      <c r="D24" s="24">
        <f>IFERROR(VLOOKUP($B24,'[1]11市町別戸数'!$A:$G,3,FALSE),0)</f>
        <v>10</v>
      </c>
      <c r="E24" s="24">
        <f>IFERROR(VLOOKUP($B24,'[1]11市町別戸数'!$A:$G,4,FALSE),0)</f>
        <v>25</v>
      </c>
      <c r="F24" s="24">
        <f>IFERROR(VLOOKUP($B24,'[1]11市町別戸数'!$A:$G,5,FALSE),0)</f>
        <v>0</v>
      </c>
      <c r="G24" s="24">
        <f>IFERROR(VLOOKUP($B24,'[1]11市町別戸数'!$A:$G,6,FALSE),0)</f>
        <v>9</v>
      </c>
      <c r="H24" s="24">
        <f>IFERROR(VLOOKUP($B24,'[1]11市町別マンション戸数'!A:C,3,FALSE),0)</f>
        <v>0</v>
      </c>
    </row>
    <row r="25" spans="1:8">
      <c r="A25" s="17"/>
      <c r="B25" s="2" t="s">
        <v>24</v>
      </c>
      <c r="C25" s="24">
        <f>IFERROR(VLOOKUP($B25,'[1]11市町別戸数'!$A:$G,7,FALSE),0)</f>
        <v>27</v>
      </c>
      <c r="D25" s="24">
        <f>IFERROR(VLOOKUP($B25,'[1]11市町別戸数'!$A:$G,3,FALSE),0)</f>
        <v>22</v>
      </c>
      <c r="E25" s="24">
        <f>IFERROR(VLOOKUP($B25,'[1]11市町別戸数'!$A:$G,4,FALSE),0)</f>
        <v>0</v>
      </c>
      <c r="F25" s="24">
        <f>IFERROR(VLOOKUP($B25,'[1]11市町別戸数'!$A:$G,5,FALSE),0)</f>
        <v>0</v>
      </c>
      <c r="G25" s="24">
        <f>IFERROR(VLOOKUP($B25,'[1]11市町別戸数'!$A:$G,6,FALSE),0)</f>
        <v>5</v>
      </c>
      <c r="H25" s="24">
        <f>IFERROR(VLOOKUP($B25,'[1]11市町別マンション戸数'!A:C,3,FALSE),0)</f>
        <v>0</v>
      </c>
    </row>
    <row r="26" spans="1:8">
      <c r="A26" s="17"/>
      <c r="B26" s="2" t="s">
        <v>53</v>
      </c>
      <c r="C26" s="24">
        <f>IFERROR(VLOOKUP($B26,'[1]11市町別戸数'!$A:$G,7,FALSE),0)</f>
        <v>2</v>
      </c>
      <c r="D26" s="24">
        <f>IFERROR(VLOOKUP($B26,'[1]11市町別戸数'!$A:$G,3,FALSE),0)</f>
        <v>2</v>
      </c>
      <c r="E26" s="24">
        <f>IFERROR(VLOOKUP($B26,'[1]11市町別戸数'!$A:$G,4,FALSE),0)</f>
        <v>0</v>
      </c>
      <c r="F26" s="24">
        <f>IFERROR(VLOOKUP($B26,'[1]11市町別戸数'!$A:$G,5,FALSE),0)</f>
        <v>0</v>
      </c>
      <c r="G26" s="24">
        <f>IFERROR(VLOOKUP($B26,'[1]11市町別戸数'!$A:$G,6,FALSE),0)</f>
        <v>0</v>
      </c>
      <c r="H26" s="24">
        <f>IFERROR(VLOOKUP($B26,'[1]11市町別マンション戸数'!A:C,3,FALSE),0)</f>
        <v>0</v>
      </c>
    </row>
    <row r="27" spans="1:8">
      <c r="A27" s="17"/>
      <c r="B27" s="2" t="s">
        <v>40</v>
      </c>
      <c r="C27" s="24">
        <f>IFERROR(VLOOKUP($B27,'[1]11市町別戸数'!$A:$G,7,FALSE),0)</f>
        <v>5</v>
      </c>
      <c r="D27" s="24">
        <f>IFERROR(VLOOKUP($B27,'[1]11市町別戸数'!$A:$G,3,FALSE),0)</f>
        <v>4</v>
      </c>
      <c r="E27" s="24">
        <f>IFERROR(VLOOKUP($B27,'[1]11市町別戸数'!$A:$G,4,FALSE),0)</f>
        <v>0</v>
      </c>
      <c r="F27" s="24">
        <f>IFERROR(VLOOKUP($B27,'[1]11市町別戸数'!$A:$G,5,FALSE),0)</f>
        <v>0</v>
      </c>
      <c r="G27" s="24">
        <f>IFERROR(VLOOKUP($B27,'[1]11市町別戸数'!$A:$G,6,FALSE),0)</f>
        <v>1</v>
      </c>
      <c r="H27" s="24">
        <f>IFERROR(VLOOKUP($B27,'[1]11市町別マンション戸数'!A:C,3,FALSE),0)</f>
        <v>0</v>
      </c>
    </row>
    <row r="28" spans="1:8">
      <c r="A28" s="17"/>
      <c r="B28" s="2" t="s">
        <v>0</v>
      </c>
      <c r="C28" s="24">
        <f>IFERROR(VLOOKUP($B28,'[1]11市町別戸数'!$A:$G,7,FALSE),0)</f>
        <v>42</v>
      </c>
      <c r="D28" s="24">
        <f>IFERROR(VLOOKUP($B28,'[1]11市町別戸数'!$A:$G,3,FALSE),0)</f>
        <v>10</v>
      </c>
      <c r="E28" s="24">
        <f>IFERROR(VLOOKUP($B28,'[1]11市町別戸数'!$A:$G,4,FALSE),0)</f>
        <v>27</v>
      </c>
      <c r="F28" s="24">
        <f>IFERROR(VLOOKUP($B28,'[1]11市町別戸数'!$A:$G,5,FALSE),0)</f>
        <v>0</v>
      </c>
      <c r="G28" s="24">
        <f>IFERROR(VLOOKUP($B28,'[1]11市町別戸数'!$A:$G,6,FALSE),0)</f>
        <v>5</v>
      </c>
      <c r="H28" s="24">
        <f>IFERROR(VLOOKUP($B28,'[1]11市町別マンション戸数'!A:C,3,FALSE),0)</f>
        <v>0</v>
      </c>
    </row>
    <row r="29" spans="1:8">
      <c r="A29" s="17"/>
      <c r="B29" s="2" t="s">
        <v>55</v>
      </c>
      <c r="C29" s="24">
        <f>IFERROR(VLOOKUP($B29,'[1]11市町別戸数'!$A:$G,7,FALSE),0)</f>
        <v>4</v>
      </c>
      <c r="D29" s="24">
        <f>IFERROR(VLOOKUP($B29,'[1]11市町別戸数'!$A:$G,3,FALSE),0)</f>
        <v>4</v>
      </c>
      <c r="E29" s="24">
        <f>IFERROR(VLOOKUP($B29,'[1]11市町別戸数'!$A:$G,4,FALSE),0)</f>
        <v>0</v>
      </c>
      <c r="F29" s="24">
        <f>IFERROR(VLOOKUP($B29,'[1]11市町別戸数'!$A:$G,5,FALSE),0)</f>
        <v>0</v>
      </c>
      <c r="G29" s="24">
        <f>IFERROR(VLOOKUP($B29,'[1]11市町別戸数'!$A:$G,6,FALSE),0)</f>
        <v>0</v>
      </c>
      <c r="H29" s="24">
        <f>IFERROR(VLOOKUP($B29,'[1]11市町別マンション戸数'!A:C,3,FALSE),0)</f>
        <v>0</v>
      </c>
    </row>
    <row r="30" spans="1:8">
      <c r="A30" s="17"/>
      <c r="B30" s="2" t="s">
        <v>32</v>
      </c>
      <c r="C30" s="24">
        <f>IFERROR(VLOOKUP($B30,'[1]11市町別戸数'!$A:$G,7,FALSE),0)</f>
        <v>8</v>
      </c>
      <c r="D30" s="24">
        <f>IFERROR(VLOOKUP($B30,'[1]11市町別戸数'!$A:$G,3,FALSE),0)</f>
        <v>2</v>
      </c>
      <c r="E30" s="24">
        <f>IFERROR(VLOOKUP($B30,'[1]11市町別戸数'!$A:$G,4,FALSE),0)</f>
        <v>6</v>
      </c>
      <c r="F30" s="24">
        <f>IFERROR(VLOOKUP($B30,'[1]11市町別戸数'!$A:$G,5,FALSE),0)</f>
        <v>0</v>
      </c>
      <c r="G30" s="24">
        <f>IFERROR(VLOOKUP($B30,'[1]11市町別戸数'!$A:$G,6,FALSE),0)</f>
        <v>0</v>
      </c>
      <c r="H30" s="24">
        <f>IFERROR(VLOOKUP($B30,'[1]11市町別マンション戸数'!A:C,3,FALSE),0)</f>
        <v>0</v>
      </c>
    </row>
    <row r="31" spans="1:8">
      <c r="A31" s="17"/>
      <c r="B31" s="2" t="s">
        <v>25</v>
      </c>
      <c r="C31" s="24">
        <f>IFERROR(VLOOKUP($B31,'[1]11市町別戸数'!$A:$G,7,FALSE),0)</f>
        <v>13</v>
      </c>
      <c r="D31" s="24">
        <f>IFERROR(VLOOKUP($B31,'[1]11市町別戸数'!$A:$G,3,FALSE),0)</f>
        <v>7</v>
      </c>
      <c r="E31" s="24">
        <f>IFERROR(VLOOKUP($B31,'[1]11市町別戸数'!$A:$G,4,FALSE),0)</f>
        <v>6</v>
      </c>
      <c r="F31" s="24">
        <f>IFERROR(VLOOKUP($B31,'[1]11市町別戸数'!$A:$G,5,FALSE),0)</f>
        <v>0</v>
      </c>
      <c r="G31" s="24">
        <f>IFERROR(VLOOKUP($B31,'[1]11市町別戸数'!$A:$G,6,FALSE),0)</f>
        <v>0</v>
      </c>
      <c r="H31" s="24">
        <f>IFERROR(VLOOKUP($B31,'[1]11市町別マンション戸数'!A:C,3,FALSE),0)</f>
        <v>0</v>
      </c>
    </row>
    <row r="32" spans="1:8">
      <c r="A32" s="17"/>
      <c r="B32" s="2" t="s">
        <v>18</v>
      </c>
      <c r="C32" s="24">
        <f>IFERROR(VLOOKUP($B32,'[1]11市町別戸数'!$A:$G,7,FALSE),0)</f>
        <v>9</v>
      </c>
      <c r="D32" s="24">
        <f>IFERROR(VLOOKUP($B32,'[1]11市町別戸数'!$A:$G,3,FALSE),0)</f>
        <v>7</v>
      </c>
      <c r="E32" s="24">
        <f>IFERROR(VLOOKUP($B32,'[1]11市町別戸数'!$A:$G,4,FALSE),0)</f>
        <v>0</v>
      </c>
      <c r="F32" s="24">
        <f>IFERROR(VLOOKUP($B32,'[1]11市町別戸数'!$A:$G,5,FALSE),0)</f>
        <v>0</v>
      </c>
      <c r="G32" s="24">
        <f>IFERROR(VLOOKUP($B32,'[1]11市町別戸数'!$A:$G,6,FALSE),0)</f>
        <v>2</v>
      </c>
      <c r="H32" s="24">
        <f>IFERROR(VLOOKUP($B32,'[1]11市町別マンション戸数'!A:C,3,FALSE),0)</f>
        <v>0</v>
      </c>
    </row>
    <row r="33" spans="1:8">
      <c r="A33" s="17"/>
      <c r="B33" s="2" t="s">
        <v>27</v>
      </c>
      <c r="C33" s="24">
        <f>IFERROR(VLOOKUP($B33,'[1]11市町別戸数'!$A:$G,7,FALSE),0)</f>
        <v>11</v>
      </c>
      <c r="D33" s="24">
        <f>IFERROR(VLOOKUP($B33,'[1]11市町別戸数'!$A:$G,3,FALSE),0)</f>
        <v>11</v>
      </c>
      <c r="E33" s="24">
        <f>IFERROR(VLOOKUP($B33,'[1]11市町別戸数'!$A:$G,4,FALSE),0)</f>
        <v>0</v>
      </c>
      <c r="F33" s="24">
        <f>IFERROR(VLOOKUP($B33,'[1]11市町別戸数'!$A:$G,5,FALSE),0)</f>
        <v>0</v>
      </c>
      <c r="G33" s="24">
        <f>IFERROR(VLOOKUP($B33,'[1]11市町別戸数'!$A:$G,6,FALSE),0)</f>
        <v>0</v>
      </c>
      <c r="H33" s="24">
        <f>IFERROR(VLOOKUP($B33,'[1]11市町別マンション戸数'!A:C,3,FALSE),0)</f>
        <v>0</v>
      </c>
    </row>
    <row r="34" spans="1:8">
      <c r="A34" s="17"/>
      <c r="B34" s="2" t="s">
        <v>16</v>
      </c>
      <c r="C34" s="24">
        <f>IFERROR(VLOOKUP($B34,'[1]11市町別戸数'!$A:$G,7,FALSE),0)</f>
        <v>0</v>
      </c>
      <c r="D34" s="24">
        <f>IFERROR(VLOOKUP($B34,'[1]11市町別戸数'!$A:$G,3,FALSE),0)</f>
        <v>0</v>
      </c>
      <c r="E34" s="24">
        <f>IFERROR(VLOOKUP($B34,'[1]11市町別戸数'!$A:$G,4,FALSE),0)</f>
        <v>0</v>
      </c>
      <c r="F34" s="24">
        <f>IFERROR(VLOOKUP($B34,'[1]11市町別戸数'!$A:$G,5,FALSE),0)</f>
        <v>0</v>
      </c>
      <c r="G34" s="24">
        <f>IFERROR(VLOOKUP($B34,'[1]11市町別戸数'!$A:$G,6,FALSE),0)</f>
        <v>0</v>
      </c>
      <c r="H34" s="24">
        <f>IFERROR(VLOOKUP($B34,'[1]11市町別マンション戸数'!A:C,3,FALSE),0)</f>
        <v>0</v>
      </c>
    </row>
    <row r="35" spans="1:8">
      <c r="A35" s="17"/>
      <c r="B35" s="3" t="s">
        <v>64</v>
      </c>
      <c r="C35" s="24">
        <f>IFERROR(VLOOKUP($B35,'[1]11市町別戸数'!$A:$G,7,FALSE),0)</f>
        <v>0</v>
      </c>
      <c r="D35" s="24">
        <f>IFERROR(VLOOKUP($B35,'[1]11市町別戸数'!$A:$G,3,FALSE),0)</f>
        <v>0</v>
      </c>
      <c r="E35" s="24">
        <f>IFERROR(VLOOKUP($B35,'[1]11市町別戸数'!$A:$G,4,FALSE),0)</f>
        <v>0</v>
      </c>
      <c r="F35" s="24">
        <f>IFERROR(VLOOKUP($B35,'[1]11市町別戸数'!$A:$G,5,FALSE),0)</f>
        <v>0</v>
      </c>
      <c r="G35" s="24">
        <f>IFERROR(VLOOKUP($B35,'[1]11市町別戸数'!$A:$G,6,FALSE),0)</f>
        <v>0</v>
      </c>
      <c r="H35" s="24">
        <f>IFERROR(VLOOKUP($B35,'[1]11市町別マンション戸数'!A:C,3,FALSE),0)</f>
        <v>0</v>
      </c>
    </row>
    <row r="36" spans="1:8">
      <c r="A36" s="17"/>
      <c r="B36" s="2" t="s">
        <v>62</v>
      </c>
      <c r="C36" s="24">
        <f>IFERROR(VLOOKUP($B36,'[1]11市町別戸数'!$A:$G,7,FALSE),0)</f>
        <v>1</v>
      </c>
      <c r="D36" s="24">
        <f>IFERROR(VLOOKUP($B36,'[1]11市町別戸数'!$A:$G,3,FALSE),0)</f>
        <v>1</v>
      </c>
      <c r="E36" s="24">
        <f>IFERROR(VLOOKUP($B36,'[1]11市町別戸数'!$A:$G,4,FALSE),0)</f>
        <v>0</v>
      </c>
      <c r="F36" s="24">
        <f>IFERROR(VLOOKUP($B36,'[1]11市町別戸数'!$A:$G,5,FALSE),0)</f>
        <v>0</v>
      </c>
      <c r="G36" s="24">
        <f>IFERROR(VLOOKUP($B36,'[1]11市町別戸数'!$A:$G,6,FALSE),0)</f>
        <v>0</v>
      </c>
      <c r="H36" s="24">
        <f>IFERROR(VLOOKUP($B36,'[1]11市町別マンション戸数'!A:C,3,FALSE),0)</f>
        <v>0</v>
      </c>
    </row>
    <row r="37" spans="1:8">
      <c r="A37" s="17"/>
      <c r="B37" s="2" t="s">
        <v>14</v>
      </c>
      <c r="C37" s="24">
        <f>IFERROR(VLOOKUP($B37,'[1]11市町別戸数'!$A:$G,7,FALSE),0)</f>
        <v>0</v>
      </c>
      <c r="D37" s="24">
        <f>IFERROR(VLOOKUP($B37,'[1]11市町別戸数'!$A:$G,3,FALSE),0)</f>
        <v>0</v>
      </c>
      <c r="E37" s="24">
        <f>IFERROR(VLOOKUP($B37,'[1]11市町別戸数'!$A:$G,4,FALSE),0)</f>
        <v>0</v>
      </c>
      <c r="F37" s="24">
        <f>IFERROR(VLOOKUP($B37,'[1]11市町別戸数'!$A:$G,5,FALSE),0)</f>
        <v>0</v>
      </c>
      <c r="G37" s="24">
        <f>IFERROR(VLOOKUP($B37,'[1]11市町別戸数'!$A:$G,6,FALSE),0)</f>
        <v>0</v>
      </c>
      <c r="H37" s="24">
        <f>IFERROR(VLOOKUP($B37,'[1]11市町別マンション戸数'!A:C,3,FALSE),0)</f>
        <v>0</v>
      </c>
    </row>
    <row r="38" spans="1:8">
      <c r="A38" s="17"/>
      <c r="B38" s="3" t="s">
        <v>33</v>
      </c>
      <c r="C38" s="24">
        <f>IFERROR(VLOOKUP($B38,'[1]11市町別戸数'!$A:$G,7,FALSE),0)</f>
        <v>0</v>
      </c>
      <c r="D38" s="24">
        <f>IFERROR(VLOOKUP($B38,'[1]11市町別戸数'!$A:$G,3,FALSE),0)</f>
        <v>0</v>
      </c>
      <c r="E38" s="24">
        <f>IFERROR(VLOOKUP($B38,'[1]11市町別戸数'!$A:$G,4,FALSE),0)</f>
        <v>0</v>
      </c>
      <c r="F38" s="24">
        <f>IFERROR(VLOOKUP($B38,'[1]11市町別戸数'!$A:$G,5,FALSE),0)</f>
        <v>0</v>
      </c>
      <c r="G38" s="24">
        <f>IFERROR(VLOOKUP($B38,'[1]11市町別戸数'!$A:$G,6,FALSE),0)</f>
        <v>0</v>
      </c>
      <c r="H38" s="24">
        <f>IFERROR(VLOOKUP($B38,'[1]11市町別マンション戸数'!A:C,3,FALSE),0)</f>
        <v>0</v>
      </c>
    </row>
    <row r="39" spans="1:8">
      <c r="A39" s="17"/>
      <c r="B39" s="2" t="s">
        <v>26</v>
      </c>
      <c r="C39" s="24">
        <f>IFERROR(VLOOKUP($B39,'[1]11市町別戸数'!$A:$G,7,FALSE),0)</f>
        <v>21</v>
      </c>
      <c r="D39" s="24">
        <f>IFERROR(VLOOKUP($B39,'[1]11市町別戸数'!$A:$G,3,FALSE),0)</f>
        <v>7</v>
      </c>
      <c r="E39" s="24">
        <f>IFERROR(VLOOKUP($B39,'[1]11市町別戸数'!$A:$G,4,FALSE),0)</f>
        <v>12</v>
      </c>
      <c r="F39" s="24">
        <f>IFERROR(VLOOKUP($B39,'[1]11市町別戸数'!$A:$G,5,FALSE),0)</f>
        <v>0</v>
      </c>
      <c r="G39" s="24">
        <f>IFERROR(VLOOKUP($B39,'[1]11市町別戸数'!$A:$G,6,FALSE),0)</f>
        <v>2</v>
      </c>
      <c r="H39" s="24">
        <f>IFERROR(VLOOKUP($B39,'[1]11市町別マンション戸数'!A:C,3,FALSE),0)</f>
        <v>0</v>
      </c>
    </row>
    <row r="40" spans="1:8">
      <c r="A40" s="17"/>
      <c r="B40" s="2" t="s">
        <v>54</v>
      </c>
      <c r="C40" s="24">
        <f>IFERROR(VLOOKUP($B40,'[1]11市町別戸数'!$A:$G,7,FALSE),0)</f>
        <v>15</v>
      </c>
      <c r="D40" s="24">
        <f>IFERROR(VLOOKUP($B40,'[1]11市町別戸数'!$A:$G,3,FALSE),0)</f>
        <v>10</v>
      </c>
      <c r="E40" s="24">
        <f>IFERROR(VLOOKUP($B40,'[1]11市町別戸数'!$A:$G,4,FALSE),0)</f>
        <v>2</v>
      </c>
      <c r="F40" s="24">
        <f>IFERROR(VLOOKUP($B40,'[1]11市町別戸数'!$A:$G,5,FALSE),0)</f>
        <v>0</v>
      </c>
      <c r="G40" s="24">
        <f>IFERROR(VLOOKUP($B40,'[1]11市町別戸数'!$A:$G,6,FALSE),0)</f>
        <v>3</v>
      </c>
      <c r="H40" s="24">
        <f>IFERROR(VLOOKUP($B40,'[1]11市町別マンション戸数'!A:C,3,FALSE),0)</f>
        <v>0</v>
      </c>
    </row>
    <row r="41" spans="1:8">
      <c r="A41" s="17"/>
      <c r="B41" s="2" t="s">
        <v>15</v>
      </c>
      <c r="C41" s="24">
        <f>IFERROR(VLOOKUP($B41,'[1]11市町別戸数'!$A:$G,7,FALSE),0)</f>
        <v>39</v>
      </c>
      <c r="D41" s="24">
        <f>IFERROR(VLOOKUP($B41,'[1]11市町別戸数'!$A:$G,3,FALSE),0)</f>
        <v>10</v>
      </c>
      <c r="E41" s="24">
        <f>IFERROR(VLOOKUP($B41,'[1]11市町別戸数'!$A:$G,4,FALSE),0)</f>
        <v>26</v>
      </c>
      <c r="F41" s="24">
        <f>IFERROR(VLOOKUP($B41,'[1]11市町別戸数'!$A:$G,5,FALSE),0)</f>
        <v>0</v>
      </c>
      <c r="G41" s="24">
        <f>IFERROR(VLOOKUP($B41,'[1]11市町別戸数'!$A:$G,6,FALSE),0)</f>
        <v>3</v>
      </c>
      <c r="H41" s="24">
        <f>IFERROR(VLOOKUP($B41,'[1]11市町別マンション戸数'!A:C,3,FALSE),0)</f>
        <v>0</v>
      </c>
    </row>
    <row r="42" spans="1:8">
      <c r="A42" s="17"/>
      <c r="B42" s="2" t="s">
        <v>3</v>
      </c>
      <c r="C42" s="24">
        <f>IFERROR(VLOOKUP($B42,'[1]11市町別戸数'!$A:$G,7,FALSE),0)</f>
        <v>5</v>
      </c>
      <c r="D42" s="24">
        <f>IFERROR(VLOOKUP($B42,'[1]11市町別戸数'!$A:$G,3,FALSE),0)</f>
        <v>5</v>
      </c>
      <c r="E42" s="24">
        <f>IFERROR(VLOOKUP($B42,'[1]11市町別戸数'!$A:$G,4,FALSE),0)</f>
        <v>0</v>
      </c>
      <c r="F42" s="24">
        <f>IFERROR(VLOOKUP($B42,'[1]11市町別戸数'!$A:$G,5,FALSE),0)</f>
        <v>0</v>
      </c>
      <c r="G42" s="24">
        <f>IFERROR(VLOOKUP($B42,'[1]11市町別戸数'!$A:$G,6,FALSE),0)</f>
        <v>0</v>
      </c>
      <c r="H42" s="24">
        <f>IFERROR(VLOOKUP($B42,'[1]11市町別マンション戸数'!A:C,3,FALSE),0)</f>
        <v>0</v>
      </c>
    </row>
    <row r="43" spans="1:8">
      <c r="A43" s="17"/>
      <c r="B43" s="2" t="s">
        <v>51</v>
      </c>
      <c r="C43" s="24">
        <f>IFERROR(VLOOKUP($B43,'[1]11市町別戸数'!$A:$G,7,FALSE),0)</f>
        <v>5</v>
      </c>
      <c r="D43" s="24">
        <f>IFERROR(VLOOKUP($B43,'[1]11市町別戸数'!$A:$G,3,FALSE),0)</f>
        <v>3</v>
      </c>
      <c r="E43" s="24">
        <f>IFERROR(VLOOKUP($B43,'[1]11市町別戸数'!$A:$G,4,FALSE),0)</f>
        <v>0</v>
      </c>
      <c r="F43" s="24">
        <f>IFERROR(VLOOKUP($B43,'[1]11市町別戸数'!$A:$G,5,FALSE),0)</f>
        <v>0</v>
      </c>
      <c r="G43" s="24">
        <f>IFERROR(VLOOKUP($B43,'[1]11市町別戸数'!$A:$G,6,FALSE),0)</f>
        <v>2</v>
      </c>
      <c r="H43" s="24">
        <f>IFERROR(VLOOKUP($B43,'[1]11市町別マンション戸数'!A:C,3,FALSE),0)</f>
        <v>0</v>
      </c>
    </row>
    <row r="44" spans="1:8">
      <c r="A44" s="17"/>
      <c r="B44" s="2" t="s">
        <v>1</v>
      </c>
      <c r="C44" s="24">
        <f>IFERROR(VLOOKUP($B44,'[1]11市町別戸数'!$A:$G,7,FALSE),0)</f>
        <v>0</v>
      </c>
      <c r="D44" s="24">
        <f>IFERROR(VLOOKUP($B44,'[1]11市町別戸数'!$A:$G,3,FALSE),0)</f>
        <v>0</v>
      </c>
      <c r="E44" s="24">
        <f>IFERROR(VLOOKUP($B44,'[1]11市町別戸数'!$A:$G,4,FALSE),0)</f>
        <v>0</v>
      </c>
      <c r="F44" s="24">
        <f>IFERROR(VLOOKUP($B44,'[1]11市町別戸数'!$A:$G,5,FALSE),0)</f>
        <v>0</v>
      </c>
      <c r="G44" s="24">
        <f>IFERROR(VLOOKUP($B44,'[1]11市町別戸数'!$A:$G,6,FALSE),0)</f>
        <v>0</v>
      </c>
      <c r="H44" s="24">
        <f>IFERROR(VLOOKUP($B44,'[1]11市町別マンション戸数'!A:C,3,FALSE),0)</f>
        <v>0</v>
      </c>
    </row>
    <row r="45" spans="1:8">
      <c r="A45" s="17"/>
      <c r="B45" s="4" t="s">
        <v>63</v>
      </c>
      <c r="C45" s="24">
        <f>IFERROR(VLOOKUP($B45,'[1]11市町別戸数'!$A:$G,7,FALSE),0)</f>
        <v>4</v>
      </c>
      <c r="D45" s="24">
        <f>IFERROR(VLOOKUP($B45,'[1]11市町別戸数'!$A:$G,3,FALSE),0)</f>
        <v>4</v>
      </c>
      <c r="E45" s="24">
        <f>IFERROR(VLOOKUP($B45,'[1]11市町別戸数'!$A:$G,4,FALSE),0)</f>
        <v>0</v>
      </c>
      <c r="F45" s="24">
        <f>IFERROR(VLOOKUP($B45,'[1]11市町別戸数'!$A:$G,5,FALSE),0)</f>
        <v>0</v>
      </c>
      <c r="G45" s="24">
        <f>IFERROR(VLOOKUP($B45,'[1]11市町別戸数'!$A:$G,6,FALSE),0)</f>
        <v>0</v>
      </c>
      <c r="H45" s="24">
        <f>IFERROR(VLOOKUP($B45,'[1]11市町別マンション戸数'!A:C,3,FALSE),0)</f>
        <v>0</v>
      </c>
    </row>
    <row r="46" spans="1:8">
      <c r="A46" s="17"/>
      <c r="B46" s="5" t="s">
        <v>21</v>
      </c>
      <c r="C46" s="24">
        <f t="shared" ref="C46:H46" si="2">SUM(C5:C45)-C8-C12</f>
        <v>1403</v>
      </c>
      <c r="D46" s="24">
        <f t="shared" si="2"/>
        <v>669</v>
      </c>
      <c r="E46" s="24">
        <f t="shared" si="2"/>
        <v>506</v>
      </c>
      <c r="F46" s="24">
        <f t="shared" si="2"/>
        <v>1</v>
      </c>
      <c r="G46" s="24">
        <f t="shared" si="2"/>
        <v>227</v>
      </c>
      <c r="H46" s="24">
        <f t="shared" si="2"/>
        <v>18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53"/>
  <sheetViews>
    <sheetView view="pageBreakPreview" zoomScale="90" zoomScaleSheetLayoutView="90" workbookViewId="0">
      <selection activeCell="K11" sqref="K11"/>
    </sheetView>
  </sheetViews>
  <sheetFormatPr defaultRowHeight="13.5"/>
  <cols>
    <col min="1" max="1" width="5.625" customWidth="1"/>
    <col min="2" max="2" width="13" customWidth="1"/>
  </cols>
  <sheetData>
    <row r="1" spans="1:8" ht="17.25">
      <c r="A1" s="17"/>
      <c r="C1" s="6"/>
      <c r="D1" s="6"/>
      <c r="E1" s="10"/>
      <c r="F1" s="10" t="s">
        <v>22</v>
      </c>
      <c r="G1" s="26" t="s">
        <v>70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IFERROR(VLOOKUP($B4,'[33]11市町別戸数'!$A:$G,7,FALSE),0)</f>
        <v>1472</v>
      </c>
      <c r="D4" s="9">
        <f>IFERROR(VLOOKUP($B4,'[33]11市町別戸数'!$A:$G,3,FALSE),0)</f>
        <v>518</v>
      </c>
      <c r="E4" s="9">
        <f>IFERROR(VLOOKUP($B4,'[33]11市町別戸数'!$A:$G,4,FALSE),0)</f>
        <v>687</v>
      </c>
      <c r="F4" s="9">
        <f>IFERROR(VLOOKUP($B4,'[33]11市町別戸数'!$A:$G,5,FALSE),0)</f>
        <v>4</v>
      </c>
      <c r="G4" s="9">
        <f>IFERROR(VLOOKUP($B4,'[33]11市町別戸数'!$A:$G,6,FALSE),0)</f>
        <v>263</v>
      </c>
      <c r="H4" s="9">
        <f>IFERROR(VLOOKUP($B4,'[33]11市町別マンション戸数'!A:C,3,FALSE),0)</f>
        <v>46</v>
      </c>
    </row>
    <row r="5" spans="1:8">
      <c r="A5" s="17"/>
      <c r="B5" s="2" t="s">
        <v>12</v>
      </c>
      <c r="C5" s="9">
        <f>IFERROR(VLOOKUP($B5,'[33]11市町別戸数'!$A:$G,7,FALSE),0)</f>
        <v>1341</v>
      </c>
      <c r="D5" s="9">
        <f>IFERROR(VLOOKUP($B5,'[33]11市町別戸数'!$A:$G,3,FALSE),0)</f>
        <v>397</v>
      </c>
      <c r="E5" s="9">
        <f>IFERROR(VLOOKUP($B5,'[33]11市町別戸数'!$A:$G,4,FALSE),0)</f>
        <v>737</v>
      </c>
      <c r="F5" s="9">
        <f>IFERROR(VLOOKUP($B5,'[33]11市町別戸数'!$A:$G,5,FALSE),0)</f>
        <v>2</v>
      </c>
      <c r="G5" s="9">
        <f>IFERROR(VLOOKUP($B5,'[33]11市町別戸数'!$A:$G,6,FALSE),0)</f>
        <v>205</v>
      </c>
      <c r="H5" s="9">
        <f>IFERROR(VLOOKUP($B5,'[33]11市町別マンション戸数'!A:C,3,FALSE),0)</f>
        <v>0</v>
      </c>
    </row>
    <row r="6" spans="1:8">
      <c r="A6" s="17"/>
      <c r="B6" s="2" t="s">
        <v>11</v>
      </c>
      <c r="C6" s="9">
        <f>IFERROR(VLOOKUP($B6,'[33]11市町別戸数'!$A:$G,7,FALSE),0)</f>
        <v>1225</v>
      </c>
      <c r="D6" s="9">
        <f>IFERROR(VLOOKUP($B6,'[33]11市町別戸数'!$A:$G,3,FALSE),0)</f>
        <v>535</v>
      </c>
      <c r="E6" s="9">
        <f>IFERROR(VLOOKUP($B6,'[33]11市町別戸数'!$A:$G,4,FALSE),0)</f>
        <v>511</v>
      </c>
      <c r="F6" s="9">
        <f>IFERROR(VLOOKUP($B6,'[33]11市町別戸数'!$A:$G,5,FALSE),0)</f>
        <v>2</v>
      </c>
      <c r="G6" s="9">
        <f>IFERROR(VLOOKUP($B6,'[33]11市町別戸数'!$A:$G,6,FALSE),0)</f>
        <v>177</v>
      </c>
      <c r="H6" s="9">
        <f>IFERROR(VLOOKUP($B6,'[33]11市町別マンション戸数'!A:C,3,FALSE),0)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4038</v>
      </c>
      <c r="D7" s="9">
        <f t="shared" si="0"/>
        <v>1450</v>
      </c>
      <c r="E7" s="9">
        <f t="shared" si="0"/>
        <v>1935</v>
      </c>
      <c r="F7" s="9">
        <f t="shared" si="0"/>
        <v>8</v>
      </c>
      <c r="G7" s="9">
        <f t="shared" si="0"/>
        <v>645</v>
      </c>
      <c r="H7" s="9">
        <f t="shared" si="0"/>
        <v>46</v>
      </c>
    </row>
    <row r="8" spans="1:8">
      <c r="A8" s="17"/>
      <c r="B8" s="2" t="s">
        <v>4</v>
      </c>
      <c r="C8" s="9">
        <f>IFERROR(VLOOKUP($B8,'[33]11市町別戸数'!$A:$G,7,FALSE),0)</f>
        <v>1569</v>
      </c>
      <c r="D8" s="9">
        <f>IFERROR(VLOOKUP($B8,'[33]11市町別戸数'!$A:$G,3,FALSE),0)</f>
        <v>393</v>
      </c>
      <c r="E8" s="9">
        <f>IFERROR(VLOOKUP($B8,'[33]11市町別戸数'!$A:$G,4,FALSE),0)</f>
        <v>685</v>
      </c>
      <c r="F8" s="9">
        <f>IFERROR(VLOOKUP($B8,'[33]11市町別戸数'!$A:$G,5,FALSE),0)</f>
        <v>3</v>
      </c>
      <c r="G8" s="9">
        <f>IFERROR(VLOOKUP($B8,'[33]11市町別戸数'!$A:$G,6,FALSE),0)</f>
        <v>488</v>
      </c>
      <c r="H8" s="9">
        <f>IFERROR(VLOOKUP($B8,'[33]11市町別マンション戸数'!A:C,3,FALSE),0)</f>
        <v>322</v>
      </c>
    </row>
    <row r="9" spans="1:8">
      <c r="A9" s="17"/>
      <c r="B9" s="2" t="s">
        <v>39</v>
      </c>
      <c r="C9" s="9">
        <f>IFERROR(VLOOKUP($B9,'[33]11市町別戸数'!$A:$G,7,FALSE),0)</f>
        <v>597</v>
      </c>
      <c r="D9" s="9">
        <f>IFERROR(VLOOKUP($B9,'[33]11市町別戸数'!$A:$G,3,FALSE),0)</f>
        <v>254</v>
      </c>
      <c r="E9" s="9">
        <f>IFERROR(VLOOKUP($B9,'[33]11市町別戸数'!$A:$G,4,FALSE),0)</f>
        <v>143</v>
      </c>
      <c r="F9" s="9">
        <f>IFERROR(VLOOKUP($B9,'[33]11市町別戸数'!$A:$G,5,FALSE),0)</f>
        <v>2</v>
      </c>
      <c r="G9" s="9">
        <f>IFERROR(VLOOKUP($B9,'[33]11市町別戸数'!$A:$G,6,FALSE),0)</f>
        <v>198</v>
      </c>
      <c r="H9" s="9">
        <f>IFERROR(VLOOKUP($B9,'[33]11市町別マンション戸数'!A:C,3,FALSE),0)</f>
        <v>106</v>
      </c>
    </row>
    <row r="10" spans="1:8">
      <c r="A10" s="17"/>
      <c r="B10" s="2" t="s">
        <v>42</v>
      </c>
      <c r="C10" s="9">
        <f>IFERROR(VLOOKUP($B10,'[33]11市町別戸数'!$A:$G,7,FALSE),0)</f>
        <v>296</v>
      </c>
      <c r="D10" s="9">
        <f>IFERROR(VLOOKUP($B10,'[33]11市町別戸数'!$A:$G,3,FALSE),0)</f>
        <v>204</v>
      </c>
      <c r="E10" s="9">
        <f>IFERROR(VLOOKUP($B10,'[33]11市町別戸数'!$A:$G,4,FALSE),0)</f>
        <v>33</v>
      </c>
      <c r="F10" s="9">
        <f>IFERROR(VLOOKUP($B10,'[33]11市町別戸数'!$A:$G,5,FALSE),0)</f>
        <v>0</v>
      </c>
      <c r="G10" s="9">
        <f>IFERROR(VLOOKUP($B10,'[33]11市町別戸数'!$A:$G,6,FALSE),0)</f>
        <v>59</v>
      </c>
      <c r="H10" s="9">
        <f>IFERROR(VLOOKUP($B10,'[33]11市町別マンション戸数'!A:C,3,FALSE),0)</f>
        <v>0</v>
      </c>
    </row>
    <row r="11" spans="1:8">
      <c r="A11" s="17"/>
      <c r="B11" s="2" t="s">
        <v>43</v>
      </c>
      <c r="C11" s="9">
        <f>IFERROR(VLOOKUP($B11,'[33]11市町別戸数'!$A:$G,7,FALSE),0)</f>
        <v>505</v>
      </c>
      <c r="D11" s="9">
        <f>IFERROR(VLOOKUP($B11,'[33]11市町別戸数'!$A:$G,3,FALSE),0)</f>
        <v>235</v>
      </c>
      <c r="E11" s="9">
        <f>IFERROR(VLOOKUP($B11,'[33]11市町別戸数'!$A:$G,4,FALSE),0)</f>
        <v>85</v>
      </c>
      <c r="F11" s="9">
        <f>IFERROR(VLOOKUP($B11,'[33]11市町別戸数'!$A:$G,5,FALSE),0)</f>
        <v>1</v>
      </c>
      <c r="G11" s="9">
        <f>IFERROR(VLOOKUP($B11,'[33]11市町別戸数'!$A:$G,6,FALSE),0)</f>
        <v>184</v>
      </c>
      <c r="H11" s="9">
        <f>IFERROR(VLOOKUP($B11,'[33]11市町別マンション戸数'!A:C,3,FALSE),0)</f>
        <v>84</v>
      </c>
    </row>
    <row r="12" spans="1:8">
      <c r="A12" s="17"/>
      <c r="B12" s="2" t="s">
        <v>44</v>
      </c>
      <c r="C12" s="9">
        <f>IFERROR(VLOOKUP($B12,'[33]11市町別戸数'!$A:$G,7,FALSE),0)</f>
        <v>374</v>
      </c>
      <c r="D12" s="9">
        <f>IFERROR(VLOOKUP($B12,'[33]11市町別戸数'!$A:$G,3,FALSE),0)</f>
        <v>194</v>
      </c>
      <c r="E12" s="9">
        <f>IFERROR(VLOOKUP($B12,'[33]11市町別戸数'!$A:$G,4,FALSE),0)</f>
        <v>129</v>
      </c>
      <c r="F12" s="9">
        <f>IFERROR(VLOOKUP($B12,'[33]11市町別戸数'!$A:$G,5,FALSE),0)</f>
        <v>0</v>
      </c>
      <c r="G12" s="9">
        <f>IFERROR(VLOOKUP($B12,'[33]11市町別戸数'!$A:$G,6,FALSE),0)</f>
        <v>51</v>
      </c>
      <c r="H12" s="9">
        <f>IFERROR(VLOOKUP($B12,'[33]11市町別マンション戸数'!A:C,3,FALSE),0)</f>
        <v>0</v>
      </c>
    </row>
    <row r="13" spans="1:8">
      <c r="A13" s="17"/>
      <c r="B13" s="2" t="s">
        <v>46</v>
      </c>
      <c r="C13" s="9">
        <f>IFERROR(VLOOKUP($B13,'[33]11市町別戸数'!$A:$G,7,FALSE),0)</f>
        <v>428</v>
      </c>
      <c r="D13" s="9">
        <f>IFERROR(VLOOKUP($B13,'[33]11市町別戸数'!$A:$G,3,FALSE),0)</f>
        <v>265</v>
      </c>
      <c r="E13" s="9">
        <f>IFERROR(VLOOKUP($B13,'[33]11市町別戸数'!$A:$G,4,FALSE),0)</f>
        <v>87</v>
      </c>
      <c r="F13" s="9">
        <f>IFERROR(VLOOKUP($B13,'[33]11市町別戸数'!$A:$G,5,FALSE),0)</f>
        <v>0</v>
      </c>
      <c r="G13" s="9">
        <f>IFERROR(VLOOKUP($B13,'[33]11市町別戸数'!$A:$G,6,FALSE),0)</f>
        <v>76</v>
      </c>
      <c r="H13" s="9">
        <f>IFERROR(VLOOKUP($B13,'[33]11市町別マンション戸数'!A:C,3,FALSE),0)</f>
        <v>0</v>
      </c>
    </row>
    <row r="14" spans="1:8">
      <c r="A14" s="17"/>
      <c r="B14" s="2" t="s">
        <v>45</v>
      </c>
      <c r="C14" s="9">
        <f>IFERROR(VLOOKUP($B14,'[33]11市町別戸数'!$A:$G,7,FALSE),0)</f>
        <v>58</v>
      </c>
      <c r="D14" s="9">
        <f>IFERROR(VLOOKUP($B14,'[33]11市町別戸数'!$A:$G,3,FALSE),0)</f>
        <v>38</v>
      </c>
      <c r="E14" s="9">
        <f>IFERROR(VLOOKUP($B14,'[33]11市町別戸数'!$A:$G,4,FALSE),0)</f>
        <v>10</v>
      </c>
      <c r="F14" s="9">
        <f>IFERROR(VLOOKUP($B14,'[33]11市町別戸数'!$A:$G,5,FALSE),0)</f>
        <v>0</v>
      </c>
      <c r="G14" s="9">
        <f>IFERROR(VLOOKUP($B14,'[33]11市町別戸数'!$A:$G,6,FALSE),0)</f>
        <v>10</v>
      </c>
      <c r="H14" s="9">
        <f>IFERROR(VLOOKUP($B14,'[33]11市町別マンション戸数'!A:C,3,FALSE),0)</f>
        <v>0</v>
      </c>
    </row>
    <row r="15" spans="1:8">
      <c r="A15" s="17"/>
      <c r="B15" s="2" t="s">
        <v>41</v>
      </c>
      <c r="C15" s="9">
        <f>IFERROR(VLOOKUP($B15,'[33]11市町別戸数'!$A:$G,7,FALSE),0)</f>
        <v>1224</v>
      </c>
      <c r="D15" s="9">
        <f>IFERROR(VLOOKUP($B15,'[33]11市町別戸数'!$A:$G,3,FALSE),0)</f>
        <v>342</v>
      </c>
      <c r="E15" s="9">
        <f>IFERROR(VLOOKUP($B15,'[33]11市町別戸数'!$A:$G,4,FALSE),0)</f>
        <v>691</v>
      </c>
      <c r="F15" s="9">
        <f>IFERROR(VLOOKUP($B15,'[33]11市町別戸数'!$A:$G,5,FALSE),0)</f>
        <v>2</v>
      </c>
      <c r="G15" s="9">
        <f>IFERROR(VLOOKUP($B15,'[33]11市町別戸数'!$A:$G,6,FALSE),0)</f>
        <v>189</v>
      </c>
      <c r="H15" s="9">
        <f>IFERROR(VLOOKUP($B15,'[33]11市町別マンション戸数'!A:C,3,FALSE),0)</f>
        <v>27</v>
      </c>
    </row>
    <row r="16" spans="1:8">
      <c r="A16" s="17"/>
      <c r="B16" s="2" t="s">
        <v>5</v>
      </c>
      <c r="C16" s="9">
        <f>IFERROR(VLOOKUP($B16,'[33]11市町別戸数'!$A:$G,7,FALSE),0)</f>
        <v>160</v>
      </c>
      <c r="D16" s="9">
        <f>IFERROR(VLOOKUP($B16,'[33]11市町別戸数'!$A:$G,3,FALSE),0)</f>
        <v>111</v>
      </c>
      <c r="E16" s="9">
        <f>IFERROR(VLOOKUP($B16,'[33]11市町別戸数'!$A:$G,4,FALSE),0)</f>
        <v>18</v>
      </c>
      <c r="F16" s="9">
        <f>IFERROR(VLOOKUP($B16,'[33]11市町別戸数'!$A:$G,5,FALSE),0)</f>
        <v>0</v>
      </c>
      <c r="G16" s="9">
        <f>IFERROR(VLOOKUP($B16,'[33]11市町別戸数'!$A:$G,6,FALSE),0)</f>
        <v>31</v>
      </c>
      <c r="H16" s="9">
        <f>IFERROR(VLOOKUP($B16,'[33]11市町別マンション戸数'!A:C,3,FALSE),0)</f>
        <v>0</v>
      </c>
    </row>
    <row r="17" spans="1:8">
      <c r="A17" s="17"/>
      <c r="B17" s="2" t="s">
        <v>60</v>
      </c>
      <c r="C17" s="9">
        <f>IFERROR(VLOOKUP($B17,'[33]11市町別戸数'!$A:$G,7,FALSE),0)</f>
        <v>21</v>
      </c>
      <c r="D17" s="9">
        <f>IFERROR(VLOOKUP($B17,'[33]11市町別戸数'!$A:$G,3,FALSE),0)</f>
        <v>13</v>
      </c>
      <c r="E17" s="9">
        <f>IFERROR(VLOOKUP($B17,'[33]11市町別戸数'!$A:$G,4,FALSE),0)</f>
        <v>6</v>
      </c>
      <c r="F17" s="9">
        <f>IFERROR(VLOOKUP($B17,'[33]11市町別戸数'!$A:$G,5,FALSE),0)</f>
        <v>0</v>
      </c>
      <c r="G17" s="9">
        <f>IFERROR(VLOOKUP($B17,'[33]11市町別戸数'!$A:$G,6,FALSE),0)</f>
        <v>2</v>
      </c>
      <c r="H17" s="9">
        <f>IFERROR(VLOOKUP($B17,'[33]11市町別マンション戸数'!A:C,3,FALSE),0)</f>
        <v>0</v>
      </c>
    </row>
    <row r="18" spans="1:8">
      <c r="A18" s="17"/>
      <c r="B18" s="2" t="s">
        <v>6</v>
      </c>
      <c r="C18" s="9">
        <f t="shared" ref="C18:H18" si="1">SUM(C8:C14)</f>
        <v>3827</v>
      </c>
      <c r="D18" s="9">
        <f t="shared" si="1"/>
        <v>1583</v>
      </c>
      <c r="E18" s="9">
        <f t="shared" si="1"/>
        <v>1172</v>
      </c>
      <c r="F18" s="9">
        <f t="shared" si="1"/>
        <v>6</v>
      </c>
      <c r="G18" s="9">
        <f t="shared" si="1"/>
        <v>1066</v>
      </c>
      <c r="H18" s="9">
        <f t="shared" si="1"/>
        <v>512</v>
      </c>
    </row>
    <row r="19" spans="1:8">
      <c r="A19" s="17"/>
      <c r="B19" s="2" t="s">
        <v>9</v>
      </c>
      <c r="C19" s="9">
        <f>IFERROR(VLOOKUP($B19,'[33]11市町別戸数'!$A:$G,7,FALSE),0)</f>
        <v>853</v>
      </c>
      <c r="D19" s="9">
        <f>IFERROR(VLOOKUP($B19,'[33]11市町別戸数'!$A:$G,3,FALSE),0)</f>
        <v>350</v>
      </c>
      <c r="E19" s="9">
        <f>IFERROR(VLOOKUP($B19,'[33]11市町別戸数'!$A:$G,4,FALSE),0)</f>
        <v>262</v>
      </c>
      <c r="F19" s="9">
        <f>IFERROR(VLOOKUP($B19,'[33]11市町別戸数'!$A:$G,5,FALSE),0)</f>
        <v>4</v>
      </c>
      <c r="G19" s="9">
        <f>IFERROR(VLOOKUP($B19,'[33]11市町別戸数'!$A:$G,6,FALSE),0)</f>
        <v>237</v>
      </c>
      <c r="H19" s="9">
        <f>IFERROR(VLOOKUP($B19,'[33]11市町別マンション戸数'!A:C,3,FALSE),0)</f>
        <v>0</v>
      </c>
    </row>
    <row r="20" spans="1:8">
      <c r="A20" s="17"/>
      <c r="B20" s="2" t="s">
        <v>23</v>
      </c>
      <c r="C20" s="9">
        <f>IFERROR(VLOOKUP($B20,'[33]11市町別戸数'!$A:$G,7,FALSE),0)</f>
        <v>72</v>
      </c>
      <c r="D20" s="9">
        <f>IFERROR(VLOOKUP($B20,'[33]11市町別戸数'!$A:$G,3,FALSE),0)</f>
        <v>39</v>
      </c>
      <c r="E20" s="9">
        <f>IFERROR(VLOOKUP($B20,'[33]11市町別戸数'!$A:$G,4,FALSE),0)</f>
        <v>27</v>
      </c>
      <c r="F20" s="9">
        <f>IFERROR(VLOOKUP($B20,'[33]11市町別戸数'!$A:$G,5,FALSE),0)</f>
        <v>5</v>
      </c>
      <c r="G20" s="9">
        <f>IFERROR(VLOOKUP($B20,'[33]11市町別戸数'!$A:$G,6,FALSE),0)</f>
        <v>1</v>
      </c>
      <c r="H20" s="9">
        <f>IFERROR(VLOOKUP($B20,'[33]11市町別マンション戸数'!A:C,3,FALSE),0)</f>
        <v>0</v>
      </c>
    </row>
    <row r="21" spans="1:8">
      <c r="A21" s="17"/>
      <c r="B21" s="2" t="s">
        <v>48</v>
      </c>
      <c r="C21" s="9">
        <f>IFERROR(VLOOKUP($B21,'[33]11市町別戸数'!$A:$G,7,FALSE),0)</f>
        <v>497</v>
      </c>
      <c r="D21" s="9">
        <f>IFERROR(VLOOKUP($B21,'[33]11市町別戸数'!$A:$G,3,FALSE),0)</f>
        <v>250</v>
      </c>
      <c r="E21" s="9">
        <f>IFERROR(VLOOKUP($B21,'[33]11市町別戸数'!$A:$G,4,FALSE),0)</f>
        <v>135</v>
      </c>
      <c r="F21" s="9">
        <f>IFERROR(VLOOKUP($B21,'[33]11市町別戸数'!$A:$G,5,FALSE),0)</f>
        <v>0</v>
      </c>
      <c r="G21" s="9">
        <f>IFERROR(VLOOKUP($B21,'[33]11市町別戸数'!$A:$G,6,FALSE),0)</f>
        <v>112</v>
      </c>
      <c r="H21" s="9">
        <f>IFERROR(VLOOKUP($B21,'[33]11市町別マンション戸数'!A:C,3,FALSE),0)</f>
        <v>0</v>
      </c>
    </row>
    <row r="22" spans="1:8">
      <c r="A22" s="17"/>
      <c r="B22" s="2" t="s">
        <v>52</v>
      </c>
      <c r="C22" s="9">
        <f>IFERROR(VLOOKUP($B22,'[33]11市町別戸数'!$A:$G,7,FALSE),0)</f>
        <v>794</v>
      </c>
      <c r="D22" s="9">
        <f>IFERROR(VLOOKUP($B22,'[33]11市町別戸数'!$A:$G,3,FALSE),0)</f>
        <v>343</v>
      </c>
      <c r="E22" s="9">
        <f>IFERROR(VLOOKUP($B22,'[33]11市町別戸数'!$A:$G,4,FALSE),0)</f>
        <v>341</v>
      </c>
      <c r="F22" s="9">
        <f>IFERROR(VLOOKUP($B22,'[33]11市町別戸数'!$A:$G,5,FALSE),0)</f>
        <v>1</v>
      </c>
      <c r="G22" s="9">
        <f>IFERROR(VLOOKUP($B22,'[33]11市町別戸数'!$A:$G,6,FALSE),0)</f>
        <v>109</v>
      </c>
      <c r="H22" s="9">
        <f>IFERROR(VLOOKUP($B22,'[33]11市町別マンション戸数'!A:C,3,FALSE),0)</f>
        <v>0</v>
      </c>
    </row>
    <row r="23" spans="1:8">
      <c r="A23" s="17"/>
      <c r="B23" s="2" t="s">
        <v>56</v>
      </c>
      <c r="C23" s="9">
        <f>IFERROR(VLOOKUP($B23,'[33]11市町別戸数'!$A:$G,7,FALSE),0)</f>
        <v>167</v>
      </c>
      <c r="D23" s="9">
        <f>IFERROR(VLOOKUP($B23,'[33]11市町別戸数'!$A:$G,3,FALSE),0)</f>
        <v>131</v>
      </c>
      <c r="E23" s="9">
        <f>IFERROR(VLOOKUP($B23,'[33]11市町別戸数'!$A:$G,4,FALSE),0)</f>
        <v>14</v>
      </c>
      <c r="F23" s="9">
        <f>IFERROR(VLOOKUP($B23,'[33]11市町別戸数'!$A:$G,5,FALSE),0)</f>
        <v>3</v>
      </c>
      <c r="G23" s="9">
        <f>IFERROR(VLOOKUP($B23,'[33]11市町別戸数'!$A:$G,6,FALSE),0)</f>
        <v>19</v>
      </c>
      <c r="H23" s="9">
        <f>IFERROR(VLOOKUP($B23,'[33]11市町別マンション戸数'!A:C,3,FALSE),0)</f>
        <v>0</v>
      </c>
    </row>
    <row r="24" spans="1:8">
      <c r="A24" s="17"/>
      <c r="B24" s="2" t="s">
        <v>58</v>
      </c>
      <c r="C24" s="9">
        <f>IFERROR(VLOOKUP($B24,'[33]11市町別戸数'!$A:$G,7,FALSE),0)</f>
        <v>441</v>
      </c>
      <c r="D24" s="9">
        <f>IFERROR(VLOOKUP($B24,'[33]11市町別戸数'!$A:$G,3,FALSE),0)</f>
        <v>297</v>
      </c>
      <c r="E24" s="9">
        <f>IFERROR(VLOOKUP($B24,'[33]11市町別戸数'!$A:$G,4,FALSE),0)</f>
        <v>76</v>
      </c>
      <c r="F24" s="9">
        <f>IFERROR(VLOOKUP($B24,'[33]11市町別戸数'!$A:$G,5,FALSE),0)</f>
        <v>4</v>
      </c>
      <c r="G24" s="9">
        <f>IFERROR(VLOOKUP($B24,'[33]11市町別戸数'!$A:$G,6,FALSE),0)</f>
        <v>64</v>
      </c>
      <c r="H24" s="9">
        <f>IFERROR(VLOOKUP($B24,'[33]11市町別マンション戸数'!A:C,3,FALSE),0)</f>
        <v>0</v>
      </c>
    </row>
    <row r="25" spans="1:8">
      <c r="A25" s="17"/>
      <c r="B25" s="2" t="s">
        <v>13</v>
      </c>
      <c r="C25" s="9">
        <f>IFERROR(VLOOKUP($B25,'[33]11市町別戸数'!$A:$G,7,FALSE),0)</f>
        <v>1186</v>
      </c>
      <c r="D25" s="9">
        <f>IFERROR(VLOOKUP($B25,'[33]11市町別戸数'!$A:$G,3,FALSE),0)</f>
        <v>657</v>
      </c>
      <c r="E25" s="9">
        <f>IFERROR(VLOOKUP($B25,'[33]11市町別戸数'!$A:$G,4,FALSE),0)</f>
        <v>353</v>
      </c>
      <c r="F25" s="9">
        <f>IFERROR(VLOOKUP($B25,'[33]11市町別戸数'!$A:$G,5,FALSE),0)</f>
        <v>3</v>
      </c>
      <c r="G25" s="9">
        <f>IFERROR(VLOOKUP($B25,'[33]11市町別戸数'!$A:$G,6,FALSE),0)</f>
        <v>173</v>
      </c>
      <c r="H25" s="9">
        <f>IFERROR(VLOOKUP($B25,'[33]11市町別マンション戸数'!A:C,3,FALSE),0)</f>
        <v>0</v>
      </c>
    </row>
    <row r="26" spans="1:8">
      <c r="A26" s="17"/>
      <c r="B26" s="2" t="s">
        <v>47</v>
      </c>
      <c r="C26" s="9">
        <f>IFERROR(VLOOKUP($B26,'[33]11市町別戸数'!$A:$G,7,FALSE),0)</f>
        <v>852</v>
      </c>
      <c r="D26" s="9">
        <f>IFERROR(VLOOKUP($B26,'[33]11市町別戸数'!$A:$G,3,FALSE),0)</f>
        <v>437</v>
      </c>
      <c r="E26" s="9">
        <f>IFERROR(VLOOKUP($B26,'[33]11市町別戸数'!$A:$G,4,FALSE),0)</f>
        <v>260</v>
      </c>
      <c r="F26" s="9">
        <f>IFERROR(VLOOKUP($B26,'[33]11市町別戸数'!$A:$G,5,FALSE),0)</f>
        <v>11</v>
      </c>
      <c r="G26" s="9">
        <f>IFERROR(VLOOKUP($B26,'[33]11市町別戸数'!$A:$G,6,FALSE),0)</f>
        <v>144</v>
      </c>
      <c r="H26" s="9">
        <f>IFERROR(VLOOKUP($B26,'[33]11市町別マンション戸数'!A:C,3,FALSE),0)</f>
        <v>0</v>
      </c>
    </row>
    <row r="27" spans="1:8">
      <c r="A27" s="17"/>
      <c r="B27" s="2" t="s">
        <v>28</v>
      </c>
      <c r="C27" s="9">
        <f>IFERROR(VLOOKUP($B27,'[33]11市町別戸数'!$A:$G,7,FALSE),0)</f>
        <v>640</v>
      </c>
      <c r="D27" s="9">
        <f>IFERROR(VLOOKUP($B27,'[33]11市町別戸数'!$A:$G,3,FALSE),0)</f>
        <v>384</v>
      </c>
      <c r="E27" s="9">
        <f>IFERROR(VLOOKUP($B27,'[33]11市町別戸数'!$A:$G,4,FALSE),0)</f>
        <v>138</v>
      </c>
      <c r="F27" s="9">
        <f>IFERROR(VLOOKUP($B27,'[33]11市町別戸数'!$A:$G,5,FALSE),0)</f>
        <v>1</v>
      </c>
      <c r="G27" s="9">
        <f>IFERROR(VLOOKUP($B27,'[33]11市町別戸数'!$A:$G,6,FALSE),0)</f>
        <v>117</v>
      </c>
      <c r="H27" s="9">
        <f>IFERROR(VLOOKUP($B27,'[33]11市町別マンション戸数'!A:C,3,FALSE),0)</f>
        <v>0</v>
      </c>
    </row>
    <row r="28" spans="1:8">
      <c r="A28" s="17"/>
      <c r="B28" s="2" t="s">
        <v>2</v>
      </c>
      <c r="C28" s="9">
        <f>IFERROR(VLOOKUP($B28,'[33]11市町別戸数'!$A:$G,7,FALSE),0)</f>
        <v>592</v>
      </c>
      <c r="D28" s="9">
        <f>IFERROR(VLOOKUP($B28,'[33]11市町別戸数'!$A:$G,3,FALSE),0)</f>
        <v>379</v>
      </c>
      <c r="E28" s="9">
        <f>IFERROR(VLOOKUP($B28,'[33]11市町別戸数'!$A:$G,4,FALSE),0)</f>
        <v>78</v>
      </c>
      <c r="F28" s="9">
        <f>IFERROR(VLOOKUP($B28,'[33]11市町別戸数'!$A:$G,5,FALSE),0)</f>
        <v>3</v>
      </c>
      <c r="G28" s="9">
        <f>IFERROR(VLOOKUP($B28,'[33]11市町別戸数'!$A:$G,6,FALSE),0)</f>
        <v>132</v>
      </c>
      <c r="H28" s="9">
        <f>IFERROR(VLOOKUP($B28,'[33]11市町別マンション戸数'!A:C,3,FALSE),0)</f>
        <v>42</v>
      </c>
    </row>
    <row r="29" spans="1:8">
      <c r="A29" s="17"/>
      <c r="B29" s="2" t="s">
        <v>49</v>
      </c>
      <c r="C29" s="9">
        <f>IFERROR(VLOOKUP($B29,'[33]11市町別戸数'!$A:$G,7,FALSE),0)</f>
        <v>735</v>
      </c>
      <c r="D29" s="9">
        <f>IFERROR(VLOOKUP($B29,'[33]11市町別戸数'!$A:$G,3,FALSE),0)</f>
        <v>376</v>
      </c>
      <c r="E29" s="9">
        <f>IFERROR(VLOOKUP($B29,'[33]11市町別戸数'!$A:$G,4,FALSE),0)</f>
        <v>210</v>
      </c>
      <c r="F29" s="9">
        <f>IFERROR(VLOOKUP($B29,'[33]11市町別戸数'!$A:$G,5,FALSE),0)</f>
        <v>3</v>
      </c>
      <c r="G29" s="9">
        <f>IFERROR(VLOOKUP($B29,'[33]11市町別戸数'!$A:$G,6,FALSE),0)</f>
        <v>146</v>
      </c>
      <c r="H29" s="9">
        <f>IFERROR(VLOOKUP($B29,'[33]11市町別マンション戸数'!A:C,3,FALSE),0)</f>
        <v>56</v>
      </c>
    </row>
    <row r="30" spans="1:8">
      <c r="A30" s="17"/>
      <c r="B30" s="2" t="s">
        <v>59</v>
      </c>
      <c r="C30" s="9">
        <f>IFERROR(VLOOKUP($B30,'[33]11市町別戸数'!$A:$G,7,FALSE),0)</f>
        <v>558</v>
      </c>
      <c r="D30" s="9">
        <f>IFERROR(VLOOKUP($B30,'[33]11市町別戸数'!$A:$G,3,FALSE),0)</f>
        <v>193</v>
      </c>
      <c r="E30" s="9">
        <f>IFERROR(VLOOKUP($B30,'[33]11市町別戸数'!$A:$G,4,FALSE),0)</f>
        <v>270</v>
      </c>
      <c r="F30" s="9">
        <f>IFERROR(VLOOKUP($B30,'[33]11市町別戸数'!$A:$G,5,FALSE),0)</f>
        <v>1</v>
      </c>
      <c r="G30" s="9">
        <f>IFERROR(VLOOKUP($B30,'[33]11市町別戸数'!$A:$G,6,FALSE),0)</f>
        <v>94</v>
      </c>
      <c r="H30" s="9">
        <f>IFERROR(VLOOKUP($B30,'[33]11市町別マンション戸数'!A:C,3,FALSE),0)</f>
        <v>0</v>
      </c>
    </row>
    <row r="31" spans="1:8">
      <c r="A31" s="17"/>
      <c r="B31" s="2" t="s">
        <v>24</v>
      </c>
      <c r="C31" s="9">
        <f>IFERROR(VLOOKUP($B31,'[33]11市町別戸数'!$A:$G,7,FALSE),0)</f>
        <v>499</v>
      </c>
      <c r="D31" s="9">
        <f>IFERROR(VLOOKUP($B31,'[33]11市町別戸数'!$A:$G,3,FALSE),0)</f>
        <v>271</v>
      </c>
      <c r="E31" s="9">
        <f>IFERROR(VLOOKUP($B31,'[33]11市町別戸数'!$A:$G,4,FALSE),0)</f>
        <v>97</v>
      </c>
      <c r="F31" s="9">
        <f>IFERROR(VLOOKUP($B31,'[33]11市町別戸数'!$A:$G,5,FALSE),0)</f>
        <v>1</v>
      </c>
      <c r="G31" s="9">
        <f>IFERROR(VLOOKUP($B31,'[33]11市町別戸数'!$A:$G,6,FALSE),0)</f>
        <v>130</v>
      </c>
      <c r="H31" s="9">
        <f>IFERROR(VLOOKUP($B31,'[33]11市町別マンション戸数'!A:C,3,FALSE),0)</f>
        <v>48</v>
      </c>
    </row>
    <row r="32" spans="1:8">
      <c r="A32" s="17"/>
      <c r="B32" s="2" t="s">
        <v>53</v>
      </c>
      <c r="C32" s="9">
        <f>IFERROR(VLOOKUP($B32,'[33]11市町別戸数'!$A:$G,7,FALSE),0)</f>
        <v>29</v>
      </c>
      <c r="D32" s="9">
        <f>IFERROR(VLOOKUP($B32,'[33]11市町別戸数'!$A:$G,3,FALSE),0)</f>
        <v>29</v>
      </c>
      <c r="E32" s="9">
        <f>IFERROR(VLOOKUP($B32,'[33]11市町別戸数'!$A:$G,4,FALSE),0)</f>
        <v>0</v>
      </c>
      <c r="F32" s="9">
        <f>IFERROR(VLOOKUP($B32,'[33]11市町別戸数'!$A:$G,5,FALSE),0)</f>
        <v>0</v>
      </c>
      <c r="G32" s="9">
        <f>IFERROR(VLOOKUP($B32,'[33]11市町別戸数'!$A:$G,6,FALSE),0)</f>
        <v>0</v>
      </c>
      <c r="H32" s="9">
        <f>IFERROR(VLOOKUP($B32,'[33]11市町別マンション戸数'!A:C,3,FALSE),0)</f>
        <v>0</v>
      </c>
    </row>
    <row r="33" spans="1:8">
      <c r="A33" s="17"/>
      <c r="B33" s="2" t="s">
        <v>40</v>
      </c>
      <c r="C33" s="9">
        <f>IFERROR(VLOOKUP($B33,'[33]11市町別戸数'!$A:$G,7,FALSE),0)</f>
        <v>212</v>
      </c>
      <c r="D33" s="9">
        <f>IFERROR(VLOOKUP($B33,'[33]11市町別戸数'!$A:$G,3,FALSE),0)</f>
        <v>116</v>
      </c>
      <c r="E33" s="9">
        <f>IFERROR(VLOOKUP($B33,'[33]11市町別戸数'!$A:$G,4,FALSE),0)</f>
        <v>47</v>
      </c>
      <c r="F33" s="9">
        <f>IFERROR(VLOOKUP($B33,'[33]11市町別戸数'!$A:$G,5,FALSE),0)</f>
        <v>2</v>
      </c>
      <c r="G33" s="9">
        <f>IFERROR(VLOOKUP($B33,'[33]11市町別戸数'!$A:$G,6,FALSE),0)</f>
        <v>47</v>
      </c>
      <c r="H33" s="9">
        <f>IFERROR(VLOOKUP($B33,'[33]11市町別マンション戸数'!A:C,3,FALSE),0)</f>
        <v>0</v>
      </c>
    </row>
    <row r="34" spans="1:8">
      <c r="A34" s="17"/>
      <c r="B34" s="2" t="s">
        <v>0</v>
      </c>
      <c r="C34" s="9">
        <f>IFERROR(VLOOKUP($B34,'[33]11市町別戸数'!$A:$G,7,FALSE),0)</f>
        <v>245</v>
      </c>
      <c r="D34" s="9">
        <f>IFERROR(VLOOKUP($B34,'[33]11市町別戸数'!$A:$G,3,FALSE),0)</f>
        <v>117</v>
      </c>
      <c r="E34" s="9">
        <f>IFERROR(VLOOKUP($B34,'[33]11市町別戸数'!$A:$G,4,FALSE),0)</f>
        <v>97</v>
      </c>
      <c r="F34" s="9">
        <f>IFERROR(VLOOKUP($B34,'[33]11市町別戸数'!$A:$G,5,FALSE),0)</f>
        <v>1</v>
      </c>
      <c r="G34" s="9">
        <f>IFERROR(VLOOKUP($B34,'[33]11市町別戸数'!$A:$G,6,FALSE),0)</f>
        <v>30</v>
      </c>
      <c r="H34" s="9">
        <f>IFERROR(VLOOKUP($B34,'[33]11市町別マンション戸数'!A:C,3,FALSE),0)</f>
        <v>0</v>
      </c>
    </row>
    <row r="35" spans="1:8">
      <c r="A35" s="17"/>
      <c r="B35" s="2" t="s">
        <v>55</v>
      </c>
      <c r="C35" s="9">
        <f>IFERROR(VLOOKUP($B35,'[33]11市町別戸数'!$A:$G,7,FALSE),0)</f>
        <v>68</v>
      </c>
      <c r="D35" s="9">
        <f>IFERROR(VLOOKUP($B35,'[33]11市町別戸数'!$A:$G,3,FALSE),0)</f>
        <v>47</v>
      </c>
      <c r="E35" s="9">
        <f>IFERROR(VLOOKUP($B35,'[33]11市町別戸数'!$A:$G,4,FALSE),0)</f>
        <v>18</v>
      </c>
      <c r="F35" s="9">
        <f>IFERROR(VLOOKUP($B35,'[33]11市町別戸数'!$A:$G,5,FALSE),0)</f>
        <v>0</v>
      </c>
      <c r="G35" s="9">
        <f>IFERROR(VLOOKUP($B35,'[33]11市町別戸数'!$A:$G,6,FALSE),0)</f>
        <v>3</v>
      </c>
      <c r="H35" s="9">
        <f>IFERROR(VLOOKUP($B35,'[33]11市町別マンション戸数'!A:C,3,FALSE),0)</f>
        <v>0</v>
      </c>
    </row>
    <row r="36" spans="1:8">
      <c r="A36" s="17"/>
      <c r="B36" s="2" t="s">
        <v>32</v>
      </c>
      <c r="C36" s="9">
        <f>IFERROR(VLOOKUP($B36,'[33]11市町別戸数'!$A:$G,7,FALSE),0)</f>
        <v>83</v>
      </c>
      <c r="D36" s="9">
        <f>IFERROR(VLOOKUP($B36,'[33]11市町別戸数'!$A:$G,3,FALSE),0)</f>
        <v>73</v>
      </c>
      <c r="E36" s="9">
        <f>IFERROR(VLOOKUP($B36,'[33]11市町別戸数'!$A:$G,4,FALSE),0)</f>
        <v>8</v>
      </c>
      <c r="F36" s="9">
        <f>IFERROR(VLOOKUP($B36,'[33]11市町別戸数'!$A:$G,5,FALSE),0)</f>
        <v>0</v>
      </c>
      <c r="G36" s="9">
        <f>IFERROR(VLOOKUP($B36,'[33]11市町別戸数'!$A:$G,6,FALSE),0)</f>
        <v>2</v>
      </c>
      <c r="H36" s="9">
        <f>IFERROR(VLOOKUP($B36,'[33]11市町別マンション戸数'!A:C,3,FALSE),0)</f>
        <v>0</v>
      </c>
    </row>
    <row r="37" spans="1:8">
      <c r="A37" s="17"/>
      <c r="B37" s="2" t="s">
        <v>25</v>
      </c>
      <c r="C37" s="9">
        <f>IFERROR(VLOOKUP($B37,'[33]11市町別戸数'!$A:$G,7,FALSE),0)</f>
        <v>192</v>
      </c>
      <c r="D37" s="9">
        <f>IFERROR(VLOOKUP($B37,'[33]11市町別戸数'!$A:$G,3,FALSE),0)</f>
        <v>132</v>
      </c>
      <c r="E37" s="9">
        <f>IFERROR(VLOOKUP($B37,'[33]11市町別戸数'!$A:$G,4,FALSE),0)</f>
        <v>42</v>
      </c>
      <c r="F37" s="9">
        <f>IFERROR(VLOOKUP($B37,'[33]11市町別戸数'!$A:$G,5,FALSE),0)</f>
        <v>0</v>
      </c>
      <c r="G37" s="9">
        <f>IFERROR(VLOOKUP($B37,'[33]11市町別戸数'!$A:$G,6,FALSE),0)</f>
        <v>18</v>
      </c>
      <c r="H37" s="9">
        <f>IFERROR(VLOOKUP($B37,'[33]11市町別マンション戸数'!A:C,3,FALSE),0)</f>
        <v>0</v>
      </c>
    </row>
    <row r="38" spans="1:8">
      <c r="A38" s="17"/>
      <c r="B38" s="2" t="s">
        <v>18</v>
      </c>
      <c r="C38" s="9">
        <f>IFERROR(VLOOKUP($B38,'[33]11市町別戸数'!$A:$G,7,FALSE),0)</f>
        <v>205</v>
      </c>
      <c r="D38" s="9">
        <f>IFERROR(VLOOKUP($B38,'[33]11市町別戸数'!$A:$G,3,FALSE),0)</f>
        <v>98</v>
      </c>
      <c r="E38" s="9">
        <f>IFERROR(VLOOKUP($B38,'[33]11市町別戸数'!$A:$G,4,FALSE),0)</f>
        <v>81</v>
      </c>
      <c r="F38" s="9">
        <f>IFERROR(VLOOKUP($B38,'[33]11市町別戸数'!$A:$G,5,FALSE),0)</f>
        <v>0</v>
      </c>
      <c r="G38" s="9">
        <f>IFERROR(VLOOKUP($B38,'[33]11市町別戸数'!$A:$G,6,FALSE),0)</f>
        <v>26</v>
      </c>
      <c r="H38" s="9">
        <f>IFERROR(VLOOKUP($B38,'[33]11市町別マンション戸数'!A:C,3,FALSE),0)</f>
        <v>0</v>
      </c>
    </row>
    <row r="39" spans="1:8">
      <c r="A39" s="17"/>
      <c r="B39" s="2" t="s">
        <v>27</v>
      </c>
      <c r="C39" s="9">
        <f>IFERROR(VLOOKUP($B39,'[33]11市町別戸数'!$A:$G,7,FALSE),0)</f>
        <v>92</v>
      </c>
      <c r="D39" s="9">
        <f>IFERROR(VLOOKUP($B39,'[33]11市町別戸数'!$A:$G,3,FALSE),0)</f>
        <v>71</v>
      </c>
      <c r="E39" s="9">
        <f>IFERROR(VLOOKUP($B39,'[33]11市町別戸数'!$A:$G,4,FALSE),0)</f>
        <v>8</v>
      </c>
      <c r="F39" s="9">
        <f>IFERROR(VLOOKUP($B39,'[33]11市町別戸数'!$A:$G,5,FALSE),0)</f>
        <v>1</v>
      </c>
      <c r="G39" s="9">
        <f>IFERROR(VLOOKUP($B39,'[33]11市町別戸数'!$A:$G,6,FALSE),0)</f>
        <v>12</v>
      </c>
      <c r="H39" s="9">
        <f>IFERROR(VLOOKUP($B39,'[33]11市町別マンション戸数'!A:C,3,FALSE),0)</f>
        <v>0</v>
      </c>
    </row>
    <row r="40" spans="1:8">
      <c r="A40" s="17"/>
      <c r="B40" s="2" t="s">
        <v>16</v>
      </c>
      <c r="C40" s="9">
        <f>IFERROR(VLOOKUP($B40,'[33]11市町別戸数'!$A:$G,7,FALSE),0)</f>
        <v>12</v>
      </c>
      <c r="D40" s="9">
        <f>IFERROR(VLOOKUP($B40,'[33]11市町別戸数'!$A:$G,3,FALSE),0)</f>
        <v>9</v>
      </c>
      <c r="E40" s="9">
        <f>IFERROR(VLOOKUP($B40,'[33]11市町別戸数'!$A:$G,4,FALSE),0)</f>
        <v>1</v>
      </c>
      <c r="F40" s="9">
        <f>IFERROR(VLOOKUP($B40,'[33]11市町別戸数'!$A:$G,5,FALSE),0)</f>
        <v>2</v>
      </c>
      <c r="G40" s="9">
        <f>IFERROR(VLOOKUP($B40,'[33]11市町別戸数'!$A:$G,6,FALSE),0)</f>
        <v>0</v>
      </c>
      <c r="H40" s="9">
        <f>IFERROR(VLOOKUP($B40,'[33]11市町別マンション戸数'!A:C,3,FALSE),0)</f>
        <v>0</v>
      </c>
    </row>
    <row r="41" spans="1:8">
      <c r="A41" s="17"/>
      <c r="B41" s="3" t="s">
        <v>64</v>
      </c>
      <c r="C41" s="9">
        <f>IFERROR(VLOOKUP($B41,'[33]11市町別戸数'!$A:$G,7,FALSE),0)</f>
        <v>9</v>
      </c>
      <c r="D41" s="9">
        <f>IFERROR(VLOOKUP($B41,'[33]11市町別戸数'!$A:$G,3,FALSE),0)</f>
        <v>9</v>
      </c>
      <c r="E41" s="9">
        <f>IFERROR(VLOOKUP($B41,'[33]11市町別戸数'!$A:$G,4,FALSE),0)</f>
        <v>0</v>
      </c>
      <c r="F41" s="9">
        <f>IFERROR(VLOOKUP($B41,'[33]11市町別戸数'!$A:$G,5,FALSE),0)</f>
        <v>0</v>
      </c>
      <c r="G41" s="9">
        <f>IFERROR(VLOOKUP($B41,'[33]11市町別戸数'!$A:$G,6,FALSE),0)</f>
        <v>0</v>
      </c>
      <c r="H41" s="9">
        <f>IFERROR(VLOOKUP($B41,'[33]11市町別マンション戸数'!A:C,3,FALSE),0)</f>
        <v>0</v>
      </c>
    </row>
    <row r="42" spans="1:8">
      <c r="A42" s="17"/>
      <c r="B42" s="2" t="s">
        <v>62</v>
      </c>
      <c r="C42" s="9">
        <f>IFERROR(VLOOKUP($B42,'[33]11市町別戸数'!$A:$G,7,FALSE),0)</f>
        <v>14</v>
      </c>
      <c r="D42" s="9">
        <f>IFERROR(VLOOKUP($B42,'[33]11市町別戸数'!$A:$G,3,FALSE),0)</f>
        <v>14</v>
      </c>
      <c r="E42" s="9">
        <f>IFERROR(VLOOKUP($B42,'[33]11市町別戸数'!$A:$G,4,FALSE),0)</f>
        <v>0</v>
      </c>
      <c r="F42" s="9">
        <f>IFERROR(VLOOKUP($B42,'[33]11市町別戸数'!$A:$G,5,FALSE),0)</f>
        <v>0</v>
      </c>
      <c r="G42" s="9">
        <f>IFERROR(VLOOKUP($B42,'[33]11市町別戸数'!$A:$G,6,FALSE),0)</f>
        <v>0</v>
      </c>
      <c r="H42" s="9">
        <f>IFERROR(VLOOKUP($B42,'[33]11市町別マンション戸数'!A:C,3,FALSE),0)</f>
        <v>0</v>
      </c>
    </row>
    <row r="43" spans="1:8">
      <c r="A43" s="17"/>
      <c r="B43" s="2" t="s">
        <v>14</v>
      </c>
      <c r="C43" s="9">
        <f>IFERROR(VLOOKUP($B43,'[33]11市町別戸数'!$A:$G,7,FALSE),0)</f>
        <v>4</v>
      </c>
      <c r="D43" s="9">
        <f>IFERROR(VLOOKUP($B43,'[33]11市町別戸数'!$A:$G,3,FALSE),0)</f>
        <v>4</v>
      </c>
      <c r="E43" s="9">
        <f>IFERROR(VLOOKUP($B43,'[33]11市町別戸数'!$A:$G,4,FALSE),0)</f>
        <v>0</v>
      </c>
      <c r="F43" s="9">
        <f>IFERROR(VLOOKUP($B43,'[33]11市町別戸数'!$A:$G,5,FALSE),0)</f>
        <v>0</v>
      </c>
      <c r="G43" s="9">
        <f>IFERROR(VLOOKUP($B43,'[33]11市町別戸数'!$A:$G,6,FALSE),0)</f>
        <v>0</v>
      </c>
      <c r="H43" s="9">
        <f>IFERROR(VLOOKUP($B43,'[33]11市町別マンション戸数'!A:C,3,FALSE),0)</f>
        <v>0</v>
      </c>
    </row>
    <row r="44" spans="1:8">
      <c r="A44" s="17"/>
      <c r="B44" s="3" t="s">
        <v>33</v>
      </c>
      <c r="C44" s="9">
        <f>IFERROR(VLOOKUP($B44,'[33]11市町別戸数'!$A:$G,7,FALSE),0)</f>
        <v>7</v>
      </c>
      <c r="D44" s="9">
        <f>IFERROR(VLOOKUP($B44,'[33]11市町別戸数'!$A:$G,3,FALSE),0)</f>
        <v>7</v>
      </c>
      <c r="E44" s="9">
        <f>IFERROR(VLOOKUP($B44,'[33]11市町別戸数'!$A:$G,4,FALSE),0)</f>
        <v>0</v>
      </c>
      <c r="F44" s="9">
        <f>IFERROR(VLOOKUP($B44,'[33]11市町別戸数'!$A:$G,5,FALSE),0)</f>
        <v>0</v>
      </c>
      <c r="G44" s="9">
        <f>IFERROR(VLOOKUP($B44,'[33]11市町別戸数'!$A:$G,6,FALSE),0)</f>
        <v>0</v>
      </c>
      <c r="H44" s="9">
        <f>IFERROR(VLOOKUP($B44,'[33]11市町別マンション戸数'!A:C,3,FALSE),0)</f>
        <v>0</v>
      </c>
    </row>
    <row r="45" spans="1:8">
      <c r="A45" s="17"/>
      <c r="B45" s="2" t="s">
        <v>26</v>
      </c>
      <c r="C45" s="9">
        <f>IFERROR(VLOOKUP($B45,'[33]11市町別戸数'!$A:$G,7,FALSE),0)</f>
        <v>141</v>
      </c>
      <c r="D45" s="9">
        <f>IFERROR(VLOOKUP($B45,'[33]11市町別戸数'!$A:$G,3,FALSE),0)</f>
        <v>78</v>
      </c>
      <c r="E45" s="9">
        <f>IFERROR(VLOOKUP($B45,'[33]11市町別戸数'!$A:$G,4,FALSE),0)</f>
        <v>35</v>
      </c>
      <c r="F45" s="9">
        <f>IFERROR(VLOOKUP($B45,'[33]11市町別戸数'!$A:$G,5,FALSE),0)</f>
        <v>1</v>
      </c>
      <c r="G45" s="9">
        <f>IFERROR(VLOOKUP($B45,'[33]11市町別戸数'!$A:$G,6,FALSE),0)</f>
        <v>27</v>
      </c>
      <c r="H45" s="9">
        <f>IFERROR(VLOOKUP($B45,'[33]11市町別マンション戸数'!A:C,3,FALSE),0)</f>
        <v>0</v>
      </c>
    </row>
    <row r="46" spans="1:8">
      <c r="A46" s="17"/>
      <c r="B46" s="2" t="s">
        <v>54</v>
      </c>
      <c r="C46" s="9">
        <f>IFERROR(VLOOKUP($B46,'[33]11市町別戸数'!$A:$G,7,FALSE),0)</f>
        <v>128</v>
      </c>
      <c r="D46" s="9">
        <f>IFERROR(VLOOKUP($B46,'[33]11市町別戸数'!$A:$G,3,FALSE),0)</f>
        <v>67</v>
      </c>
      <c r="E46" s="9">
        <f>IFERROR(VLOOKUP($B46,'[33]11市町別戸数'!$A:$G,4,FALSE),0)</f>
        <v>20</v>
      </c>
      <c r="F46" s="9">
        <f>IFERROR(VLOOKUP($B46,'[33]11市町別戸数'!$A:$G,5,FALSE),0)</f>
        <v>0</v>
      </c>
      <c r="G46" s="9">
        <f>IFERROR(VLOOKUP($B46,'[33]11市町別戸数'!$A:$G,6,FALSE),0)</f>
        <v>41</v>
      </c>
      <c r="H46" s="9">
        <f>IFERROR(VLOOKUP($B46,'[33]11市町別マンション戸数'!A:C,3,FALSE),0)</f>
        <v>0</v>
      </c>
    </row>
    <row r="47" spans="1:8">
      <c r="A47" s="17"/>
      <c r="B47" s="2" t="s">
        <v>15</v>
      </c>
      <c r="C47" s="9">
        <f>IFERROR(VLOOKUP($B47,'[33]11市町別戸数'!$A:$G,7,FALSE),0)</f>
        <v>335</v>
      </c>
      <c r="D47" s="9">
        <f>IFERROR(VLOOKUP($B47,'[33]11市町別戸数'!$A:$G,3,FALSE),0)</f>
        <v>126</v>
      </c>
      <c r="E47" s="9">
        <f>IFERROR(VLOOKUP($B47,'[33]11市町別戸数'!$A:$G,4,FALSE),0)</f>
        <v>109</v>
      </c>
      <c r="F47" s="9">
        <f>IFERROR(VLOOKUP($B47,'[33]11市町別戸数'!$A:$G,5,FALSE),0)</f>
        <v>0</v>
      </c>
      <c r="G47" s="9">
        <f>IFERROR(VLOOKUP($B47,'[33]11市町別戸数'!$A:$G,6,FALSE),0)</f>
        <v>100</v>
      </c>
      <c r="H47" s="9">
        <f>IFERROR(VLOOKUP($B47,'[33]11市町別マンション戸数'!A:C,3,FALSE),0)</f>
        <v>55</v>
      </c>
    </row>
    <row r="48" spans="1:8">
      <c r="A48" s="17"/>
      <c r="B48" s="2" t="s">
        <v>3</v>
      </c>
      <c r="C48" s="9">
        <f>IFERROR(VLOOKUP($B48,'[33]11市町別戸数'!$A:$G,7,FALSE),0)</f>
        <v>70</v>
      </c>
      <c r="D48" s="9">
        <f>IFERROR(VLOOKUP($B48,'[33]11市町別戸数'!$A:$G,3,FALSE),0)</f>
        <v>44</v>
      </c>
      <c r="E48" s="9">
        <f>IFERROR(VLOOKUP($B48,'[33]11市町別戸数'!$A:$G,4,FALSE),0)</f>
        <v>17</v>
      </c>
      <c r="F48" s="9">
        <f>IFERROR(VLOOKUP($B48,'[33]11市町別戸数'!$A:$G,5,FALSE),0)</f>
        <v>0</v>
      </c>
      <c r="G48" s="9">
        <f>IFERROR(VLOOKUP($B48,'[33]11市町別戸数'!$A:$G,6,FALSE),0)</f>
        <v>9</v>
      </c>
      <c r="H48" s="9">
        <f>IFERROR(VLOOKUP($B48,'[33]11市町別マンション戸数'!A:C,3,FALSE),0)</f>
        <v>0</v>
      </c>
    </row>
    <row r="49" spans="1:8">
      <c r="A49" s="17"/>
      <c r="B49" s="2" t="s">
        <v>51</v>
      </c>
      <c r="C49" s="9">
        <f>IFERROR(VLOOKUP($B49,'[33]11市町別戸数'!$A:$G,7,FALSE),0)</f>
        <v>108</v>
      </c>
      <c r="D49" s="9">
        <f>IFERROR(VLOOKUP($B49,'[33]11市町別戸数'!$A:$G,3,FALSE),0)</f>
        <v>80</v>
      </c>
      <c r="E49" s="9">
        <f>IFERROR(VLOOKUP($B49,'[33]11市町別戸数'!$A:$G,4,FALSE),0)</f>
        <v>0</v>
      </c>
      <c r="F49" s="9">
        <f>IFERROR(VLOOKUP($B49,'[33]11市町別戸数'!$A:$G,5,FALSE),0)</f>
        <v>2</v>
      </c>
      <c r="G49" s="9">
        <f>IFERROR(VLOOKUP($B49,'[33]11市町別戸数'!$A:$G,6,FALSE),0)</f>
        <v>26</v>
      </c>
      <c r="H49" s="9">
        <f>IFERROR(VLOOKUP($B49,'[33]11市町別マンション戸数'!A:C,3,FALSE),0)</f>
        <v>0</v>
      </c>
    </row>
    <row r="50" spans="1:8">
      <c r="A50" s="17"/>
      <c r="B50" s="2" t="s">
        <v>1</v>
      </c>
      <c r="C50" s="9">
        <f>IFERROR(VLOOKUP($B50,'[33]11市町別戸数'!$A:$G,7,FALSE),0)</f>
        <v>5</v>
      </c>
      <c r="D50" s="9">
        <f>IFERROR(VLOOKUP($B50,'[33]11市町別戸数'!$A:$G,3,FALSE),0)</f>
        <v>5</v>
      </c>
      <c r="E50" s="9">
        <f>IFERROR(VLOOKUP($B50,'[33]11市町別戸数'!$A:$G,4,FALSE),0)</f>
        <v>0</v>
      </c>
      <c r="F50" s="9">
        <f>IFERROR(VLOOKUP($B50,'[33]11市町別戸数'!$A:$G,5,FALSE),0)</f>
        <v>0</v>
      </c>
      <c r="G50" s="9">
        <f>IFERROR(VLOOKUP($B50,'[33]11市町別戸数'!$A:$G,6,FALSE),0)</f>
        <v>0</v>
      </c>
      <c r="H50" s="9">
        <f>IFERROR(VLOOKUP($B50,'[33]11市町別マンション戸数'!A:C,3,FALSE),0)</f>
        <v>0</v>
      </c>
    </row>
    <row r="51" spans="1:8">
      <c r="A51" s="17"/>
      <c r="B51" s="4" t="s">
        <v>63</v>
      </c>
      <c r="C51" s="9">
        <f>IFERROR(VLOOKUP($B51,'[33]11市町別戸数'!$A:$G,7,FALSE),0)</f>
        <v>48</v>
      </c>
      <c r="D51" s="9">
        <f>IFERROR(VLOOKUP($B51,'[33]11市町別戸数'!$A:$G,3,FALSE),0)</f>
        <v>44</v>
      </c>
      <c r="E51" s="9">
        <f>IFERROR(VLOOKUP($B51,'[33]11市町別戸数'!$A:$G,4,FALSE),0)</f>
        <v>0</v>
      </c>
      <c r="F51" s="9">
        <f>IFERROR(VLOOKUP($B51,'[33]11市町別戸数'!$A:$G,5,FALSE),0)</f>
        <v>0</v>
      </c>
      <c r="G51" s="9">
        <f>IFERROR(VLOOKUP($B51,'[33]11市町別戸数'!$A:$G,6,FALSE),0)</f>
        <v>4</v>
      </c>
      <c r="H51" s="9">
        <f>IFERROR(VLOOKUP($B51,'[33]11市町別マンション戸数'!A:C,3,FALSE),0)</f>
        <v>0</v>
      </c>
    </row>
    <row r="52" spans="1:8">
      <c r="A52" s="17"/>
      <c r="B52" s="5" t="s">
        <v>20</v>
      </c>
      <c r="C52" s="9">
        <f t="shared" ref="C52:H52" si="2">SUM(C4:C51)-C7-C18</f>
        <v>19163</v>
      </c>
      <c r="D52" s="9">
        <f t="shared" si="2"/>
        <v>8776</v>
      </c>
      <c r="E52" s="9">
        <f t="shared" si="2"/>
        <v>6566</v>
      </c>
      <c r="F52" s="9">
        <f t="shared" si="2"/>
        <v>65</v>
      </c>
      <c r="G52" s="9">
        <f t="shared" si="2"/>
        <v>3756</v>
      </c>
      <c r="H52" s="9">
        <f t="shared" si="2"/>
        <v>786</v>
      </c>
    </row>
    <row r="53" spans="1:8">
      <c r="A53" s="17"/>
    </row>
  </sheetData>
  <phoneticPr fontId="4" type="Hiragana"/>
  <printOptions horizontalCentered="1" verticalCentered="1"/>
  <pageMargins left="0.7" right="0.7" top="0.75" bottom="0.75" header="0.3" footer="0.3"/>
  <pageSetup paperSize="9" fitToWidth="1" fitToHeight="1" orientation="portrait" usePrinterDefaults="1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topLeftCell="A10" workbookViewId="0">
      <selection activeCell="D22" sqref="D22"/>
    </sheetView>
  </sheetViews>
  <sheetFormatPr defaultRowHeight="13.5"/>
  <cols>
    <col min="2" max="2" width="11.125" customWidth="1"/>
  </cols>
  <sheetData>
    <row r="1" spans="1:8" ht="17.25">
      <c r="A1" s="17"/>
      <c r="C1" s="6"/>
      <c r="D1" s="6"/>
      <c r="E1" s="10"/>
      <c r="F1" s="10" t="s">
        <v>22</v>
      </c>
      <c r="G1" s="26" t="s">
        <v>31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IFERROR(VLOOKUP($B4,'[13]11市町別戸数'!$A:$G,7,FALSE),0)</f>
        <v>1661</v>
      </c>
      <c r="D4" s="9">
        <f>IFERROR(VLOOKUP($B4,'[13]11市町別戸数'!$A:$G,3,FALSE),0)</f>
        <v>531</v>
      </c>
      <c r="E4" s="9">
        <f>IFERROR(VLOOKUP($B4,'[13]11市町別戸数'!$A:$G,4,FALSE),0)</f>
        <v>823</v>
      </c>
      <c r="F4" s="9">
        <f>IFERROR(VLOOKUP($B4,'[13]11市町別戸数'!$A:$G,5,FALSE),0)</f>
        <v>37</v>
      </c>
      <c r="G4" s="9">
        <f>IFERROR(VLOOKUP($B4,'[13]11市町別戸数'!$A:$G,6,FALSE),0)</f>
        <v>270</v>
      </c>
      <c r="H4" s="9">
        <f>IFERROR(VLOOKUP($B4,'[13]11市町別マンション戸数'!A:C,3,FALSE),0)</f>
        <v>46</v>
      </c>
    </row>
    <row r="5" spans="1:8">
      <c r="A5" s="17"/>
      <c r="B5" s="2" t="s">
        <v>12</v>
      </c>
      <c r="C5" s="9">
        <f>IFERROR(VLOOKUP($B5,'[13]11市町別戸数'!$A:$G,7,FALSE),0)</f>
        <v>1338</v>
      </c>
      <c r="D5" s="9">
        <f>IFERROR(VLOOKUP($B5,'[13]11市町別戸数'!$A:$G,3,FALSE),0)</f>
        <v>436</v>
      </c>
      <c r="E5" s="9">
        <f>IFERROR(VLOOKUP($B5,'[13]11市町別戸数'!$A:$G,4,FALSE),0)</f>
        <v>674</v>
      </c>
      <c r="F5" s="9">
        <f>IFERROR(VLOOKUP($B5,'[13]11市町別戸数'!$A:$G,5,FALSE),0)</f>
        <v>3</v>
      </c>
      <c r="G5" s="9">
        <f>IFERROR(VLOOKUP($B5,'[13]11市町別戸数'!$A:$G,6,FALSE),0)</f>
        <v>225</v>
      </c>
      <c r="H5" s="9">
        <f>IFERROR(VLOOKUP($B5,'[13]11市町別マンション戸数'!A:C,3,FALSE),0)</f>
        <v>0</v>
      </c>
    </row>
    <row r="6" spans="1:8">
      <c r="A6" s="17"/>
      <c r="B6" s="2" t="s">
        <v>11</v>
      </c>
      <c r="C6" s="9">
        <f>IFERROR(VLOOKUP($B6,'[13]11市町別戸数'!$A:$G,7,FALSE),0)</f>
        <v>1233</v>
      </c>
      <c r="D6" s="9">
        <f>IFERROR(VLOOKUP($B6,'[13]11市町別戸数'!$A:$G,3,FALSE),0)</f>
        <v>515</v>
      </c>
      <c r="E6" s="9">
        <f>IFERROR(VLOOKUP($B6,'[13]11市町別戸数'!$A:$G,4,FALSE),0)</f>
        <v>458</v>
      </c>
      <c r="F6" s="9">
        <f>IFERROR(VLOOKUP($B6,'[13]11市町別戸数'!$A:$G,5,FALSE),0)</f>
        <v>86</v>
      </c>
      <c r="G6" s="9">
        <f>IFERROR(VLOOKUP($B6,'[13]11市町別戸数'!$A:$G,6,FALSE),0)</f>
        <v>174</v>
      </c>
      <c r="H6" s="9">
        <f>IFERROR(VLOOKUP($B6,'[13]11市町別マンション戸数'!A:C,3,FALSE),0)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4232</v>
      </c>
      <c r="D7" s="9">
        <f t="shared" si="0"/>
        <v>1482</v>
      </c>
      <c r="E7" s="9">
        <f t="shared" si="0"/>
        <v>1955</v>
      </c>
      <c r="F7" s="9">
        <f t="shared" si="0"/>
        <v>126</v>
      </c>
      <c r="G7" s="9">
        <f t="shared" si="0"/>
        <v>669</v>
      </c>
      <c r="H7" s="9">
        <f t="shared" si="0"/>
        <v>46</v>
      </c>
    </row>
    <row r="8" spans="1:8">
      <c r="A8" s="17"/>
      <c r="B8" s="2" t="s">
        <v>4</v>
      </c>
      <c r="C8" s="9">
        <f>IFERROR(VLOOKUP($B8,'[13]11市町別戸数'!$A:$G,7,FALSE),0)</f>
        <v>2049</v>
      </c>
      <c r="D8" s="9">
        <f>IFERROR(VLOOKUP($B8,'[13]11市町別戸数'!$A:$G,3,FALSE),0)</f>
        <v>507</v>
      </c>
      <c r="E8" s="9">
        <f>IFERROR(VLOOKUP($B8,'[13]11市町別戸数'!$A:$G,4,FALSE),0)</f>
        <v>997</v>
      </c>
      <c r="F8" s="9">
        <f>IFERROR(VLOOKUP($B8,'[13]11市町別戸数'!$A:$G,5,FALSE),0)</f>
        <v>9</v>
      </c>
      <c r="G8" s="9">
        <f>IFERROR(VLOOKUP($B8,'[13]11市町別戸数'!$A:$G,6,FALSE),0)</f>
        <v>536</v>
      </c>
      <c r="H8" s="9">
        <f>IFERROR(VLOOKUP($B8,'[13]11市町別マンション戸数'!A:C,3,FALSE),0)</f>
        <v>322</v>
      </c>
    </row>
    <row r="9" spans="1:8">
      <c r="A9" s="17"/>
      <c r="B9" s="2" t="s">
        <v>39</v>
      </c>
      <c r="C9" s="9">
        <f>IFERROR(VLOOKUP($B9,'[13]11市町別戸数'!$A:$G,7,FALSE),0)</f>
        <v>814</v>
      </c>
      <c r="D9" s="9">
        <f>IFERROR(VLOOKUP($B9,'[13]11市町別戸数'!$A:$G,3,FALSE),0)</f>
        <v>347</v>
      </c>
      <c r="E9" s="9">
        <f>IFERROR(VLOOKUP($B9,'[13]11市町別戸数'!$A:$G,4,FALSE),0)</f>
        <v>186</v>
      </c>
      <c r="F9" s="9">
        <f>IFERROR(VLOOKUP($B9,'[13]11市町別戸数'!$A:$G,5,FALSE),0)</f>
        <v>2</v>
      </c>
      <c r="G9" s="9">
        <f>IFERROR(VLOOKUP($B9,'[13]11市町別戸数'!$A:$G,6,FALSE),0)</f>
        <v>279</v>
      </c>
      <c r="H9" s="9">
        <f>IFERROR(VLOOKUP($B9,'[13]11市町別マンション戸数'!A:C,3,FALSE),0)</f>
        <v>166</v>
      </c>
    </row>
    <row r="10" spans="1:8">
      <c r="A10" s="17"/>
      <c r="B10" s="2" t="s">
        <v>42</v>
      </c>
      <c r="C10" s="9">
        <f>IFERROR(VLOOKUP($B10,'[13]11市町別戸数'!$A:$G,7,FALSE),0)</f>
        <v>425</v>
      </c>
      <c r="D10" s="9">
        <f>IFERROR(VLOOKUP($B10,'[13]11市町別戸数'!$A:$G,3,FALSE),0)</f>
        <v>285</v>
      </c>
      <c r="E10" s="9">
        <f>IFERROR(VLOOKUP($B10,'[13]11市町別戸数'!$A:$G,4,FALSE),0)</f>
        <v>55</v>
      </c>
      <c r="F10" s="9">
        <f>IFERROR(VLOOKUP($B10,'[13]11市町別戸数'!$A:$G,5,FALSE),0)</f>
        <v>0</v>
      </c>
      <c r="G10" s="9">
        <f>IFERROR(VLOOKUP($B10,'[13]11市町別戸数'!$A:$G,6,FALSE),0)</f>
        <v>85</v>
      </c>
      <c r="H10" s="9">
        <f>IFERROR(VLOOKUP($B10,'[13]11市町別マンション戸数'!A:C,3,FALSE),0)</f>
        <v>0</v>
      </c>
    </row>
    <row r="11" spans="1:8">
      <c r="A11" s="17"/>
      <c r="B11" s="2" t="s">
        <v>43</v>
      </c>
      <c r="C11" s="9">
        <f>IFERROR(VLOOKUP($B11,'[13]11市町別戸数'!$A:$G,7,FALSE),0)</f>
        <v>622</v>
      </c>
      <c r="D11" s="9">
        <f>IFERROR(VLOOKUP($B11,'[13]11市町別戸数'!$A:$G,3,FALSE),0)</f>
        <v>305</v>
      </c>
      <c r="E11" s="9">
        <f>IFERROR(VLOOKUP($B11,'[13]11市町別戸数'!$A:$G,4,FALSE),0)</f>
        <v>93</v>
      </c>
      <c r="F11" s="9">
        <f>IFERROR(VLOOKUP($B11,'[13]11市町別戸数'!$A:$G,5,FALSE),0)</f>
        <v>1</v>
      </c>
      <c r="G11" s="9">
        <f>IFERROR(VLOOKUP($B11,'[13]11市町別戸数'!$A:$G,6,FALSE),0)</f>
        <v>223</v>
      </c>
      <c r="H11" s="9">
        <f>IFERROR(VLOOKUP($B11,'[13]11市町別マンション戸数'!A:C,3,FALSE),0)</f>
        <v>84</v>
      </c>
    </row>
    <row r="12" spans="1:8">
      <c r="A12" s="17"/>
      <c r="B12" s="2" t="s">
        <v>44</v>
      </c>
      <c r="C12" s="9">
        <f>IFERROR(VLOOKUP($B12,'[13]11市町別戸数'!$A:$G,7,FALSE),0)</f>
        <v>510</v>
      </c>
      <c r="D12" s="9">
        <f>IFERROR(VLOOKUP($B12,'[13]11市町別戸数'!$A:$G,3,FALSE),0)</f>
        <v>287</v>
      </c>
      <c r="E12" s="9">
        <f>IFERROR(VLOOKUP($B12,'[13]11市町別戸数'!$A:$G,4,FALSE),0)</f>
        <v>156</v>
      </c>
      <c r="F12" s="9">
        <f>IFERROR(VLOOKUP($B12,'[13]11市町別戸数'!$A:$G,5,FALSE),0)</f>
        <v>0</v>
      </c>
      <c r="G12" s="9">
        <f>IFERROR(VLOOKUP($B12,'[13]11市町別戸数'!$A:$G,6,FALSE),0)</f>
        <v>67</v>
      </c>
      <c r="H12" s="9">
        <f>IFERROR(VLOOKUP($B12,'[13]11市町別マンション戸数'!A:C,3,FALSE),0)</f>
        <v>0</v>
      </c>
    </row>
    <row r="13" spans="1:8">
      <c r="A13" s="17"/>
      <c r="B13" s="2" t="s">
        <v>46</v>
      </c>
      <c r="C13" s="9">
        <f>IFERROR(VLOOKUP($B13,'[13]11市町別戸数'!$A:$G,7,FALSE),0)</f>
        <v>606</v>
      </c>
      <c r="D13" s="9">
        <f>IFERROR(VLOOKUP($B13,'[13]11市町別戸数'!$A:$G,3,FALSE),0)</f>
        <v>360</v>
      </c>
      <c r="E13" s="9">
        <f>IFERROR(VLOOKUP($B13,'[13]11市町別戸数'!$A:$G,4,FALSE),0)</f>
        <v>123</v>
      </c>
      <c r="F13" s="9">
        <f>IFERROR(VLOOKUP($B13,'[13]11市町別戸数'!$A:$G,5,FALSE),0)</f>
        <v>2</v>
      </c>
      <c r="G13" s="9">
        <f>IFERROR(VLOOKUP($B13,'[13]11市町別戸数'!$A:$G,6,FALSE),0)</f>
        <v>121</v>
      </c>
      <c r="H13" s="9">
        <f>IFERROR(VLOOKUP($B13,'[13]11市町別マンション戸数'!A:C,3,FALSE),0)</f>
        <v>0</v>
      </c>
    </row>
    <row r="14" spans="1:8">
      <c r="A14" s="17"/>
      <c r="B14" s="2" t="s">
        <v>45</v>
      </c>
      <c r="C14" s="9">
        <f>IFERROR(VLOOKUP($B14,'[13]11市町別戸数'!$A:$G,7,FALSE),0)</f>
        <v>69</v>
      </c>
      <c r="D14" s="9">
        <f>IFERROR(VLOOKUP($B14,'[13]11市町別戸数'!$A:$G,3,FALSE),0)</f>
        <v>46</v>
      </c>
      <c r="E14" s="9">
        <f>IFERROR(VLOOKUP($B14,'[13]11市町別戸数'!$A:$G,4,FALSE),0)</f>
        <v>10</v>
      </c>
      <c r="F14" s="9">
        <f>IFERROR(VLOOKUP($B14,'[13]11市町別戸数'!$A:$G,5,FALSE),0)</f>
        <v>0</v>
      </c>
      <c r="G14" s="9">
        <f>IFERROR(VLOOKUP($B14,'[13]11市町別戸数'!$A:$G,6,FALSE),0)</f>
        <v>13</v>
      </c>
      <c r="H14" s="9">
        <f>IFERROR(VLOOKUP($B14,'[13]11市町別マンション戸数'!A:C,3,FALSE),0)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5095</v>
      </c>
      <c r="D15" s="9">
        <f t="shared" si="1"/>
        <v>2137</v>
      </c>
      <c r="E15" s="9">
        <f t="shared" si="1"/>
        <v>1620</v>
      </c>
      <c r="F15" s="9">
        <f t="shared" si="1"/>
        <v>14</v>
      </c>
      <c r="G15" s="9">
        <f t="shared" si="1"/>
        <v>1324</v>
      </c>
      <c r="H15" s="9">
        <f t="shared" si="1"/>
        <v>572</v>
      </c>
    </row>
    <row r="16" spans="1:8">
      <c r="A16" s="17"/>
      <c r="B16" s="2" t="s">
        <v>9</v>
      </c>
      <c r="C16" s="9">
        <f>IFERROR(VLOOKUP($B16,'[13]11市町別戸数'!$A:$G,7,FALSE),0)</f>
        <v>922</v>
      </c>
      <c r="D16" s="9">
        <f>IFERROR(VLOOKUP($B16,'[13]11市町別戸数'!$A:$G,3,FALSE),0)</f>
        <v>366</v>
      </c>
      <c r="E16" s="9">
        <f>IFERROR(VLOOKUP($B16,'[13]11市町別戸数'!$A:$G,4,FALSE),0)</f>
        <v>328</v>
      </c>
      <c r="F16" s="9">
        <f>IFERROR(VLOOKUP($B16,'[13]11市町別戸数'!$A:$G,5,FALSE),0)</f>
        <v>4</v>
      </c>
      <c r="G16" s="9">
        <f>IFERROR(VLOOKUP($B16,'[13]11市町別戸数'!$A:$G,6,FALSE),0)</f>
        <v>224</v>
      </c>
      <c r="H16" s="9">
        <f>IFERROR(VLOOKUP($B16,'[13]11市町別マンション戸数'!A:C,3,FALSE),0)</f>
        <v>0</v>
      </c>
    </row>
    <row r="17" spans="1:8">
      <c r="A17" s="17"/>
      <c r="B17" s="2" t="s">
        <v>23</v>
      </c>
      <c r="C17" s="9">
        <f>IFERROR(VLOOKUP($B17,'[13]11市町別戸数'!$A:$G,7,FALSE),0)</f>
        <v>108</v>
      </c>
      <c r="D17" s="9">
        <f>IFERROR(VLOOKUP($B17,'[13]11市町別戸数'!$A:$G,3,FALSE),0)</f>
        <v>44</v>
      </c>
      <c r="E17" s="9">
        <f>IFERROR(VLOOKUP($B17,'[13]11市町別戸数'!$A:$G,4,FALSE),0)</f>
        <v>59</v>
      </c>
      <c r="F17" s="9">
        <f>IFERROR(VLOOKUP($B17,'[13]11市町別戸数'!$A:$G,5,FALSE),0)</f>
        <v>4</v>
      </c>
      <c r="G17" s="9">
        <f>IFERROR(VLOOKUP($B17,'[13]11市町別戸数'!$A:$G,6,FALSE),0)</f>
        <v>1</v>
      </c>
      <c r="H17" s="9">
        <f>IFERROR(VLOOKUP($B17,'[13]11市町別マンション戸数'!A:C,3,FALSE),0)</f>
        <v>0</v>
      </c>
    </row>
    <row r="18" spans="1:8">
      <c r="A18" s="17"/>
      <c r="B18" s="2" t="s">
        <v>48</v>
      </c>
      <c r="C18" s="9">
        <f>IFERROR(VLOOKUP($B18,'[13]11市町別戸数'!$A:$G,7,FALSE),0)</f>
        <v>551</v>
      </c>
      <c r="D18" s="9">
        <f>IFERROR(VLOOKUP($B18,'[13]11市町別戸数'!$A:$G,3,FALSE),0)</f>
        <v>251</v>
      </c>
      <c r="E18" s="9">
        <f>IFERROR(VLOOKUP($B18,'[13]11市町別戸数'!$A:$G,4,FALSE),0)</f>
        <v>115</v>
      </c>
      <c r="F18" s="9">
        <f>IFERROR(VLOOKUP($B18,'[13]11市町別戸数'!$A:$G,5,FALSE),0)</f>
        <v>1</v>
      </c>
      <c r="G18" s="9">
        <f>IFERROR(VLOOKUP($B18,'[13]11市町別戸数'!$A:$G,6,FALSE),0)</f>
        <v>184</v>
      </c>
      <c r="H18" s="9">
        <f>IFERROR(VLOOKUP($B18,'[13]11市町別マンション戸数'!A:C,3,FALSE),0)</f>
        <v>95</v>
      </c>
    </row>
    <row r="19" spans="1:8">
      <c r="A19" s="17"/>
      <c r="B19" s="2" t="s">
        <v>52</v>
      </c>
      <c r="C19" s="9">
        <f>IFERROR(VLOOKUP($B19,'[13]11市町別戸数'!$A:$G,7,FALSE),0)</f>
        <v>738</v>
      </c>
      <c r="D19" s="9">
        <f>IFERROR(VLOOKUP($B19,'[13]11市町別戸数'!$A:$G,3,FALSE),0)</f>
        <v>341</v>
      </c>
      <c r="E19" s="9">
        <f>IFERROR(VLOOKUP($B19,'[13]11市町別戸数'!$A:$G,4,FALSE),0)</f>
        <v>278</v>
      </c>
      <c r="F19" s="9">
        <f>IFERROR(VLOOKUP($B19,'[13]11市町別戸数'!$A:$G,5,FALSE),0)</f>
        <v>1</v>
      </c>
      <c r="G19" s="9">
        <f>IFERROR(VLOOKUP($B19,'[13]11市町別戸数'!$A:$G,6,FALSE),0)</f>
        <v>118</v>
      </c>
      <c r="H19" s="9">
        <f>IFERROR(VLOOKUP($B19,'[13]11市町別マンション戸数'!A:C,3,FALSE),0)</f>
        <v>0</v>
      </c>
    </row>
    <row r="20" spans="1:8">
      <c r="A20" s="17"/>
      <c r="B20" s="2" t="s">
        <v>56</v>
      </c>
      <c r="C20" s="9">
        <f>IFERROR(VLOOKUP($B20,'[13]11市町別戸数'!$A:$G,7,FALSE),0)</f>
        <v>174</v>
      </c>
      <c r="D20" s="9">
        <f>IFERROR(VLOOKUP($B20,'[13]11市町別戸数'!$A:$G,3,FALSE),0)</f>
        <v>130</v>
      </c>
      <c r="E20" s="9">
        <f>IFERROR(VLOOKUP($B20,'[13]11市町別戸数'!$A:$G,4,FALSE),0)</f>
        <v>18</v>
      </c>
      <c r="F20" s="9">
        <f>IFERROR(VLOOKUP($B20,'[13]11市町別戸数'!$A:$G,5,FALSE),0)</f>
        <v>5</v>
      </c>
      <c r="G20" s="9">
        <f>IFERROR(VLOOKUP($B20,'[13]11市町別戸数'!$A:$G,6,FALSE),0)</f>
        <v>21</v>
      </c>
      <c r="H20" s="9">
        <f>IFERROR(VLOOKUP($B20,'[13]11市町別マンション戸数'!A:C,3,FALSE),0)</f>
        <v>0</v>
      </c>
    </row>
    <row r="21" spans="1:8">
      <c r="A21" s="17"/>
      <c r="B21" s="2" t="s">
        <v>58</v>
      </c>
      <c r="C21" s="9">
        <f>IFERROR(VLOOKUP($B21,'[13]11市町別戸数'!$A:$G,7,FALSE),0)</f>
        <v>452</v>
      </c>
      <c r="D21" s="9">
        <f>IFERROR(VLOOKUP($B21,'[13]11市町別戸数'!$A:$G,3,FALSE),0)</f>
        <v>296</v>
      </c>
      <c r="E21" s="9">
        <f>IFERROR(VLOOKUP($B21,'[13]11市町別戸数'!$A:$G,4,FALSE),0)</f>
        <v>94</v>
      </c>
      <c r="F21" s="9">
        <f>IFERROR(VLOOKUP($B21,'[13]11市町別戸数'!$A:$G,5,FALSE),0)</f>
        <v>4</v>
      </c>
      <c r="G21" s="9">
        <f>IFERROR(VLOOKUP($B21,'[13]11市町別戸数'!$A:$G,6,FALSE),0)</f>
        <v>58</v>
      </c>
      <c r="H21" s="9">
        <f>IFERROR(VLOOKUP($B21,'[13]11市町別マンション戸数'!A:C,3,FALSE),0)</f>
        <v>0</v>
      </c>
    </row>
    <row r="22" spans="1:8">
      <c r="A22" s="17"/>
      <c r="B22" s="2" t="s">
        <v>13</v>
      </c>
      <c r="C22" s="9">
        <f>IFERROR(VLOOKUP($B22,'[13]11市町別戸数'!$A:$G,7,FALSE),0)</f>
        <v>1279</v>
      </c>
      <c r="D22" s="9">
        <f>IFERROR(VLOOKUP($B22,'[13]11市町別戸数'!$A:$G,3,FALSE),0)</f>
        <v>673</v>
      </c>
      <c r="E22" s="9">
        <f>IFERROR(VLOOKUP($B22,'[13]11市町別戸数'!$A:$G,4,FALSE),0)</f>
        <v>398</v>
      </c>
      <c r="F22" s="9">
        <f>IFERROR(VLOOKUP($B22,'[13]11市町別戸数'!$A:$G,5,FALSE),0)</f>
        <v>4</v>
      </c>
      <c r="G22" s="9">
        <f>IFERROR(VLOOKUP($B22,'[13]11市町別戸数'!$A:$G,6,FALSE),0)</f>
        <v>204</v>
      </c>
      <c r="H22" s="9">
        <f>IFERROR(VLOOKUP($B22,'[13]11市町別マンション戸数'!A:C,3,FALSE),0)</f>
        <v>0</v>
      </c>
    </row>
    <row r="23" spans="1:8">
      <c r="A23" s="17"/>
      <c r="B23" s="2" t="s">
        <v>47</v>
      </c>
      <c r="C23" s="9">
        <f>IFERROR(VLOOKUP($B23,'[13]11市町別戸数'!$A:$G,7,FALSE),0)</f>
        <v>871</v>
      </c>
      <c r="D23" s="9">
        <f>IFERROR(VLOOKUP($B23,'[13]11市町別戸数'!$A:$G,3,FALSE),0)</f>
        <v>468</v>
      </c>
      <c r="E23" s="9">
        <f>IFERROR(VLOOKUP($B23,'[13]11市町別戸数'!$A:$G,4,FALSE),0)</f>
        <v>230</v>
      </c>
      <c r="F23" s="9">
        <f>IFERROR(VLOOKUP($B23,'[13]11市町別戸数'!$A:$G,5,FALSE),0)</f>
        <v>11</v>
      </c>
      <c r="G23" s="9">
        <f>IFERROR(VLOOKUP($B23,'[13]11市町別戸数'!$A:$G,6,FALSE),0)</f>
        <v>162</v>
      </c>
      <c r="H23" s="9">
        <f>IFERROR(VLOOKUP($B23,'[13]11市町別マンション戸数'!A:C,3,FALSE),0)</f>
        <v>0</v>
      </c>
    </row>
    <row r="24" spans="1:8">
      <c r="A24" s="17"/>
      <c r="B24" s="2" t="s">
        <v>28</v>
      </c>
      <c r="C24" s="9">
        <f>IFERROR(VLOOKUP($B24,'[13]11市町別戸数'!$A:$G,7,FALSE),0)</f>
        <v>674</v>
      </c>
      <c r="D24" s="9">
        <f>IFERROR(VLOOKUP($B24,'[13]11市町別戸数'!$A:$G,3,FALSE),0)</f>
        <v>386</v>
      </c>
      <c r="E24" s="9">
        <f>IFERROR(VLOOKUP($B24,'[13]11市町別戸数'!$A:$G,4,FALSE),0)</f>
        <v>152</v>
      </c>
      <c r="F24" s="9">
        <f>IFERROR(VLOOKUP($B24,'[13]11市町別戸数'!$A:$G,5,FALSE),0)</f>
        <v>2</v>
      </c>
      <c r="G24" s="9">
        <f>IFERROR(VLOOKUP($B24,'[13]11市町別戸数'!$A:$G,6,FALSE),0)</f>
        <v>134</v>
      </c>
      <c r="H24" s="9">
        <f>IFERROR(VLOOKUP($B24,'[13]11市町別マンション戸数'!A:C,3,FALSE),0)</f>
        <v>0</v>
      </c>
    </row>
    <row r="25" spans="1:8">
      <c r="A25" s="17"/>
      <c r="B25" s="2" t="s">
        <v>2</v>
      </c>
      <c r="C25" s="9">
        <f>IFERROR(VLOOKUP($B25,'[13]11市町別戸数'!$A:$G,7,FALSE),0)</f>
        <v>556</v>
      </c>
      <c r="D25" s="9">
        <f>IFERROR(VLOOKUP($B25,'[13]11市町別戸数'!$A:$G,3,FALSE),0)</f>
        <v>358</v>
      </c>
      <c r="E25" s="9">
        <f>IFERROR(VLOOKUP($B25,'[13]11市町別戸数'!$A:$G,4,FALSE),0)</f>
        <v>68</v>
      </c>
      <c r="F25" s="9">
        <f>IFERROR(VLOOKUP($B25,'[13]11市町別戸数'!$A:$G,5,FALSE),0)</f>
        <v>4</v>
      </c>
      <c r="G25" s="9">
        <f>IFERROR(VLOOKUP($B25,'[13]11市町別戸数'!$A:$G,6,FALSE),0)</f>
        <v>126</v>
      </c>
      <c r="H25" s="9">
        <f>IFERROR(VLOOKUP($B25,'[13]11市町別マンション戸数'!A:C,3,FALSE),0)</f>
        <v>42</v>
      </c>
    </row>
    <row r="26" spans="1:8">
      <c r="A26" s="17"/>
      <c r="B26" s="2" t="s">
        <v>49</v>
      </c>
      <c r="C26" s="9">
        <f>IFERROR(VLOOKUP($B26,'[13]11市町別戸数'!$A:$G,7,FALSE),0)</f>
        <v>724</v>
      </c>
      <c r="D26" s="9">
        <f>IFERROR(VLOOKUP($B26,'[13]11市町別戸数'!$A:$G,3,FALSE),0)</f>
        <v>372</v>
      </c>
      <c r="E26" s="9">
        <f>IFERROR(VLOOKUP($B26,'[13]11市町別戸数'!$A:$G,4,FALSE),0)</f>
        <v>212</v>
      </c>
      <c r="F26" s="9">
        <f>IFERROR(VLOOKUP($B26,'[13]11市町別戸数'!$A:$G,5,FALSE),0)</f>
        <v>2</v>
      </c>
      <c r="G26" s="9">
        <f>IFERROR(VLOOKUP($B26,'[13]11市町別戸数'!$A:$G,6,FALSE),0)</f>
        <v>138</v>
      </c>
      <c r="H26" s="9">
        <f>IFERROR(VLOOKUP($B26,'[13]11市町別マンション戸数'!A:C,3,FALSE),0)</f>
        <v>56</v>
      </c>
    </row>
    <row r="27" spans="1:8">
      <c r="A27" s="17"/>
      <c r="B27" s="2" t="s">
        <v>59</v>
      </c>
      <c r="C27" s="9">
        <f>IFERROR(VLOOKUP($B27,'[13]11市町別戸数'!$A:$G,7,FALSE),0)</f>
        <v>514</v>
      </c>
      <c r="D27" s="9">
        <f>IFERROR(VLOOKUP($B27,'[13]11市町別戸数'!$A:$G,3,FALSE),0)</f>
        <v>186</v>
      </c>
      <c r="E27" s="9">
        <f>IFERROR(VLOOKUP($B27,'[13]11市町別戸数'!$A:$G,4,FALSE),0)</f>
        <v>249</v>
      </c>
      <c r="F27" s="9">
        <f>IFERROR(VLOOKUP($B27,'[13]11市町別戸数'!$A:$G,5,FALSE),0)</f>
        <v>1</v>
      </c>
      <c r="G27" s="9">
        <f>IFERROR(VLOOKUP($B27,'[13]11市町別戸数'!$A:$G,6,FALSE),0)</f>
        <v>78</v>
      </c>
      <c r="H27" s="9">
        <f>IFERROR(VLOOKUP($B27,'[13]11市町別マンション戸数'!A:C,3,FALSE),0)</f>
        <v>0</v>
      </c>
    </row>
    <row r="28" spans="1:8">
      <c r="A28" s="17"/>
      <c r="B28" s="2" t="s">
        <v>24</v>
      </c>
      <c r="C28" s="9">
        <f>IFERROR(VLOOKUP($B28,'[13]11市町別戸数'!$A:$G,7,FALSE),0)</f>
        <v>465</v>
      </c>
      <c r="D28" s="9">
        <f>IFERROR(VLOOKUP($B28,'[13]11市町別戸数'!$A:$G,3,FALSE),0)</f>
        <v>260</v>
      </c>
      <c r="E28" s="9">
        <f>IFERROR(VLOOKUP($B28,'[13]11市町別戸数'!$A:$G,4,FALSE),0)</f>
        <v>77</v>
      </c>
      <c r="F28" s="9">
        <f>IFERROR(VLOOKUP($B28,'[13]11市町別戸数'!$A:$G,5,FALSE),0)</f>
        <v>2</v>
      </c>
      <c r="G28" s="9">
        <f>IFERROR(VLOOKUP($B28,'[13]11市町別戸数'!$A:$G,6,FALSE),0)</f>
        <v>126</v>
      </c>
      <c r="H28" s="9">
        <f>IFERROR(VLOOKUP($B28,'[13]11市町別マンション戸数'!A:C,3,FALSE),0)</f>
        <v>48</v>
      </c>
    </row>
    <row r="29" spans="1:8">
      <c r="A29" s="17"/>
      <c r="B29" s="2" t="s">
        <v>53</v>
      </c>
      <c r="C29" s="9">
        <f>IFERROR(VLOOKUP($B29,'[13]11市町別戸数'!$A:$G,7,FALSE),0)</f>
        <v>31</v>
      </c>
      <c r="D29" s="9">
        <f>IFERROR(VLOOKUP($B29,'[13]11市町別戸数'!$A:$G,3,FALSE),0)</f>
        <v>30</v>
      </c>
      <c r="E29" s="9">
        <f>IFERROR(VLOOKUP($B29,'[13]11市町別戸数'!$A:$G,4,FALSE),0)</f>
        <v>0</v>
      </c>
      <c r="F29" s="9">
        <f>IFERROR(VLOOKUP($B29,'[13]11市町別戸数'!$A:$G,5,FALSE),0)</f>
        <v>0</v>
      </c>
      <c r="G29" s="9">
        <f>IFERROR(VLOOKUP($B29,'[13]11市町別戸数'!$A:$G,6,FALSE),0)</f>
        <v>1</v>
      </c>
      <c r="H29" s="9">
        <f>IFERROR(VLOOKUP($B29,'[13]11市町別マンション戸数'!A:C,3,FALSE),0)</f>
        <v>0</v>
      </c>
    </row>
    <row r="30" spans="1:8">
      <c r="A30" s="17"/>
      <c r="B30" s="2" t="s">
        <v>40</v>
      </c>
      <c r="C30" s="9">
        <f>IFERROR(VLOOKUP($B30,'[13]11市町別戸数'!$A:$G,7,FALSE),0)</f>
        <v>217</v>
      </c>
      <c r="D30" s="9">
        <f>IFERROR(VLOOKUP($B30,'[13]11市町別戸数'!$A:$G,3,FALSE),0)</f>
        <v>122</v>
      </c>
      <c r="E30" s="9">
        <f>IFERROR(VLOOKUP($B30,'[13]11市町別戸数'!$A:$G,4,FALSE),0)</f>
        <v>35</v>
      </c>
      <c r="F30" s="9">
        <f>IFERROR(VLOOKUP($B30,'[13]11市町別戸数'!$A:$G,5,FALSE),0)</f>
        <v>2</v>
      </c>
      <c r="G30" s="9">
        <f>IFERROR(VLOOKUP($B30,'[13]11市町別戸数'!$A:$G,6,FALSE),0)</f>
        <v>58</v>
      </c>
      <c r="H30" s="9">
        <f>IFERROR(VLOOKUP($B30,'[13]11市町別マンション戸数'!A:C,3,FALSE),0)</f>
        <v>0</v>
      </c>
    </row>
    <row r="31" spans="1:8">
      <c r="A31" s="17"/>
      <c r="B31" s="2" t="s">
        <v>0</v>
      </c>
      <c r="C31" s="9">
        <f>IFERROR(VLOOKUP($B31,'[13]11市町別戸数'!$A:$G,7,FALSE),0)</f>
        <v>219</v>
      </c>
      <c r="D31" s="9">
        <f>IFERROR(VLOOKUP($B31,'[13]11市町別戸数'!$A:$G,3,FALSE),0)</f>
        <v>116</v>
      </c>
      <c r="E31" s="9">
        <f>IFERROR(VLOOKUP($B31,'[13]11市町別戸数'!$A:$G,4,FALSE),0)</f>
        <v>83</v>
      </c>
      <c r="F31" s="9">
        <f>IFERROR(VLOOKUP($B31,'[13]11市町別戸数'!$A:$G,5,FALSE),0)</f>
        <v>1</v>
      </c>
      <c r="G31" s="9">
        <f>IFERROR(VLOOKUP($B31,'[13]11市町別戸数'!$A:$G,6,FALSE),0)</f>
        <v>19</v>
      </c>
      <c r="H31" s="9">
        <f>IFERROR(VLOOKUP($B31,'[13]11市町別マンション戸数'!A:C,3,FALSE),0)</f>
        <v>0</v>
      </c>
    </row>
    <row r="32" spans="1:8">
      <c r="A32" s="17"/>
      <c r="B32" s="2" t="s">
        <v>55</v>
      </c>
      <c r="C32" s="9">
        <f>IFERROR(VLOOKUP($B32,'[13]11市町別戸数'!$A:$G,7,FALSE),0)</f>
        <v>73</v>
      </c>
      <c r="D32" s="9">
        <f>IFERROR(VLOOKUP($B32,'[13]11市町別戸数'!$A:$G,3,FALSE),0)</f>
        <v>48</v>
      </c>
      <c r="E32" s="9">
        <f>IFERROR(VLOOKUP($B32,'[13]11市町別戸数'!$A:$G,4,FALSE),0)</f>
        <v>22</v>
      </c>
      <c r="F32" s="9">
        <f>IFERROR(VLOOKUP($B32,'[13]11市町別戸数'!$A:$G,5,FALSE),0)</f>
        <v>0</v>
      </c>
      <c r="G32" s="9">
        <f>IFERROR(VLOOKUP($B32,'[13]11市町別戸数'!$A:$G,6,FALSE),0)</f>
        <v>3</v>
      </c>
      <c r="H32" s="9">
        <f>IFERROR(VLOOKUP($B32,'[13]11市町別マンション戸数'!A:C,3,FALSE),0)</f>
        <v>0</v>
      </c>
    </row>
    <row r="33" spans="1:8">
      <c r="A33" s="17"/>
      <c r="B33" s="2" t="s">
        <v>32</v>
      </c>
      <c r="C33" s="9">
        <f>IFERROR(VLOOKUP($B33,'[13]11市町別戸数'!$A:$G,7,FALSE),0)</f>
        <v>99</v>
      </c>
      <c r="D33" s="9">
        <f>IFERROR(VLOOKUP($B33,'[13]11市町別戸数'!$A:$G,3,FALSE),0)</f>
        <v>88</v>
      </c>
      <c r="E33" s="9">
        <f>IFERROR(VLOOKUP($B33,'[13]11市町別戸数'!$A:$G,4,FALSE),0)</f>
        <v>8</v>
      </c>
      <c r="F33" s="9">
        <f>IFERROR(VLOOKUP($B33,'[13]11市町別戸数'!$A:$G,5,FALSE),0)</f>
        <v>0</v>
      </c>
      <c r="G33" s="9">
        <f>IFERROR(VLOOKUP($B33,'[13]11市町別戸数'!$A:$G,6,FALSE),0)</f>
        <v>3</v>
      </c>
      <c r="H33" s="9">
        <f>IFERROR(VLOOKUP($B33,'[13]11市町別マンション戸数'!A:C,3,FALSE),0)</f>
        <v>0</v>
      </c>
    </row>
    <row r="34" spans="1:8">
      <c r="A34" s="17"/>
      <c r="B34" s="2" t="s">
        <v>25</v>
      </c>
      <c r="C34" s="9">
        <f>IFERROR(VLOOKUP($B34,'[13]11市町別戸数'!$A:$G,7,FALSE),0)</f>
        <v>192</v>
      </c>
      <c r="D34" s="9">
        <f>IFERROR(VLOOKUP($B34,'[13]11市町別戸数'!$A:$G,3,FALSE),0)</f>
        <v>128</v>
      </c>
      <c r="E34" s="9">
        <f>IFERROR(VLOOKUP($B34,'[13]11市町別戸数'!$A:$G,4,FALSE),0)</f>
        <v>46</v>
      </c>
      <c r="F34" s="9">
        <f>IFERROR(VLOOKUP($B34,'[13]11市町別戸数'!$A:$G,5,FALSE),0)</f>
        <v>1</v>
      </c>
      <c r="G34" s="9">
        <f>IFERROR(VLOOKUP($B34,'[13]11市町別戸数'!$A:$G,6,FALSE),0)</f>
        <v>17</v>
      </c>
      <c r="H34" s="9">
        <f>IFERROR(VLOOKUP($B34,'[13]11市町別マンション戸数'!A:C,3,FALSE),0)</f>
        <v>0</v>
      </c>
    </row>
    <row r="35" spans="1:8">
      <c r="A35" s="17"/>
      <c r="B35" s="2" t="s">
        <v>18</v>
      </c>
      <c r="C35" s="9">
        <f>IFERROR(VLOOKUP($B35,'[13]11市町別戸数'!$A:$G,7,FALSE),0)</f>
        <v>198</v>
      </c>
      <c r="D35" s="9">
        <f>IFERROR(VLOOKUP($B35,'[13]11市町別戸数'!$A:$G,3,FALSE),0)</f>
        <v>92</v>
      </c>
      <c r="E35" s="9">
        <f>IFERROR(VLOOKUP($B35,'[13]11市町別戸数'!$A:$G,4,FALSE),0)</f>
        <v>73</v>
      </c>
      <c r="F35" s="9">
        <f>IFERROR(VLOOKUP($B35,'[13]11市町別戸数'!$A:$G,5,FALSE),0)</f>
        <v>0</v>
      </c>
      <c r="G35" s="9">
        <f>IFERROR(VLOOKUP($B35,'[13]11市町別戸数'!$A:$G,6,FALSE),0)</f>
        <v>33</v>
      </c>
      <c r="H35" s="9">
        <f>IFERROR(VLOOKUP($B35,'[13]11市町別マンション戸数'!A:C,3,FALSE),0)</f>
        <v>0</v>
      </c>
    </row>
    <row r="36" spans="1:8">
      <c r="A36" s="17"/>
      <c r="B36" s="2" t="s">
        <v>27</v>
      </c>
      <c r="C36" s="9">
        <f>IFERROR(VLOOKUP($B36,'[13]11市町別戸数'!$A:$G,7,FALSE),0)</f>
        <v>99</v>
      </c>
      <c r="D36" s="9">
        <f>IFERROR(VLOOKUP($B36,'[13]11市町別戸数'!$A:$G,3,FALSE),0)</f>
        <v>78</v>
      </c>
      <c r="E36" s="9">
        <f>IFERROR(VLOOKUP($B36,'[13]11市町別戸数'!$A:$G,4,FALSE),0)</f>
        <v>8</v>
      </c>
      <c r="F36" s="9">
        <f>IFERROR(VLOOKUP($B36,'[13]11市町別戸数'!$A:$G,5,FALSE),0)</f>
        <v>1</v>
      </c>
      <c r="G36" s="9">
        <f>IFERROR(VLOOKUP($B36,'[13]11市町別戸数'!$A:$G,6,FALSE),0)</f>
        <v>12</v>
      </c>
      <c r="H36" s="9">
        <f>IFERROR(VLOOKUP($B36,'[13]11市町別マンション戸数'!A:C,3,FALSE),0)</f>
        <v>0</v>
      </c>
    </row>
    <row r="37" spans="1:8">
      <c r="A37" s="17"/>
      <c r="B37" s="2" t="s">
        <v>16</v>
      </c>
      <c r="C37" s="9">
        <f>IFERROR(VLOOKUP($B37,'[13]11市町別戸数'!$A:$G,7,FALSE),0)</f>
        <v>8</v>
      </c>
      <c r="D37" s="9">
        <f>IFERROR(VLOOKUP($B37,'[13]11市町別戸数'!$A:$G,3,FALSE),0)</f>
        <v>6</v>
      </c>
      <c r="E37" s="9">
        <f>IFERROR(VLOOKUP($B37,'[13]11市町別戸数'!$A:$G,4,FALSE),0)</f>
        <v>1</v>
      </c>
      <c r="F37" s="9">
        <f>IFERROR(VLOOKUP($B37,'[13]11市町別戸数'!$A:$G,5,FALSE),0)</f>
        <v>1</v>
      </c>
      <c r="G37" s="9">
        <f>IFERROR(VLOOKUP($B37,'[13]11市町別戸数'!$A:$G,6,FALSE),0)</f>
        <v>0</v>
      </c>
      <c r="H37" s="9">
        <f>IFERROR(VLOOKUP($B37,'[13]11市町別マンション戸数'!A:C,3,FALSE),0)</f>
        <v>0</v>
      </c>
    </row>
    <row r="38" spans="1:8">
      <c r="A38" s="17"/>
      <c r="B38" s="3" t="s">
        <v>64</v>
      </c>
      <c r="C38" s="9">
        <f>IFERROR(VLOOKUP($B38,'[13]11市町別戸数'!$A:$G,7,FALSE),0)</f>
        <v>12</v>
      </c>
      <c r="D38" s="9">
        <f>IFERROR(VLOOKUP($B38,'[13]11市町別戸数'!$A:$G,3,FALSE),0)</f>
        <v>11</v>
      </c>
      <c r="E38" s="9">
        <f>IFERROR(VLOOKUP($B38,'[13]11市町別戸数'!$A:$G,4,FALSE),0)</f>
        <v>1</v>
      </c>
      <c r="F38" s="9">
        <f>IFERROR(VLOOKUP($B38,'[13]11市町別戸数'!$A:$G,5,FALSE),0)</f>
        <v>0</v>
      </c>
      <c r="G38" s="9">
        <f>IFERROR(VLOOKUP($B38,'[13]11市町別戸数'!$A:$G,6,FALSE),0)</f>
        <v>0</v>
      </c>
      <c r="H38" s="9">
        <f>IFERROR(VLOOKUP($B38,'[13]11市町別マンション戸数'!A:C,3,FALSE),0)</f>
        <v>0</v>
      </c>
    </row>
    <row r="39" spans="1:8">
      <c r="A39" s="17"/>
      <c r="B39" s="2" t="s">
        <v>62</v>
      </c>
      <c r="C39" s="9">
        <f>IFERROR(VLOOKUP($B39,'[13]11市町別戸数'!$A:$G,7,FALSE),0)</f>
        <v>16</v>
      </c>
      <c r="D39" s="9">
        <f>IFERROR(VLOOKUP($B39,'[13]11市町別戸数'!$A:$G,3,FALSE),0)</f>
        <v>13</v>
      </c>
      <c r="E39" s="9">
        <f>IFERROR(VLOOKUP($B39,'[13]11市町別戸数'!$A:$G,4,FALSE),0)</f>
        <v>3</v>
      </c>
      <c r="F39" s="9">
        <f>IFERROR(VLOOKUP($B39,'[13]11市町別戸数'!$A:$G,5,FALSE),0)</f>
        <v>0</v>
      </c>
      <c r="G39" s="9">
        <f>IFERROR(VLOOKUP($B39,'[13]11市町別戸数'!$A:$G,6,FALSE),0)</f>
        <v>0</v>
      </c>
      <c r="H39" s="9">
        <f>IFERROR(VLOOKUP($B39,'[13]11市町別マンション戸数'!A:C,3,FALSE),0)</f>
        <v>0</v>
      </c>
    </row>
    <row r="40" spans="1:8">
      <c r="A40" s="17"/>
      <c r="B40" s="2" t="s">
        <v>14</v>
      </c>
      <c r="C40" s="9">
        <f>IFERROR(VLOOKUP($B40,'[13]11市町別戸数'!$A:$G,7,FALSE),0)</f>
        <v>6</v>
      </c>
      <c r="D40" s="9">
        <f>IFERROR(VLOOKUP($B40,'[13]11市町別戸数'!$A:$G,3,FALSE),0)</f>
        <v>6</v>
      </c>
      <c r="E40" s="9">
        <f>IFERROR(VLOOKUP($B40,'[13]11市町別戸数'!$A:$G,4,FALSE),0)</f>
        <v>0</v>
      </c>
      <c r="F40" s="9">
        <f>IFERROR(VLOOKUP($B40,'[13]11市町別戸数'!$A:$G,5,FALSE),0)</f>
        <v>0</v>
      </c>
      <c r="G40" s="9">
        <f>IFERROR(VLOOKUP($B40,'[13]11市町別戸数'!$A:$G,6,FALSE),0)</f>
        <v>0</v>
      </c>
      <c r="H40" s="9">
        <f>IFERROR(VLOOKUP($B40,'[13]11市町別マンション戸数'!A:C,3,FALSE),0)</f>
        <v>0</v>
      </c>
    </row>
    <row r="41" spans="1:8">
      <c r="A41" s="17"/>
      <c r="B41" s="3" t="s">
        <v>33</v>
      </c>
      <c r="C41" s="9">
        <f>IFERROR(VLOOKUP($B41,'[13]11市町別戸数'!$A:$G,7,FALSE),0)</f>
        <v>9</v>
      </c>
      <c r="D41" s="9">
        <f>IFERROR(VLOOKUP($B41,'[13]11市町別戸数'!$A:$G,3,FALSE),0)</f>
        <v>8</v>
      </c>
      <c r="E41" s="9">
        <f>IFERROR(VLOOKUP($B41,'[13]11市町別戸数'!$A:$G,4,FALSE),0)</f>
        <v>0</v>
      </c>
      <c r="F41" s="9">
        <f>IFERROR(VLOOKUP($B41,'[13]11市町別戸数'!$A:$G,5,FALSE),0)</f>
        <v>1</v>
      </c>
      <c r="G41" s="9">
        <f>IFERROR(VLOOKUP($B41,'[13]11市町別戸数'!$A:$G,6,FALSE),0)</f>
        <v>0</v>
      </c>
      <c r="H41" s="9">
        <f>IFERROR(VLOOKUP($B41,'[13]11市町別マンション戸数'!A:C,3,FALSE),0)</f>
        <v>0</v>
      </c>
    </row>
    <row r="42" spans="1:8">
      <c r="A42" s="17"/>
      <c r="B42" s="2" t="s">
        <v>26</v>
      </c>
      <c r="C42" s="9">
        <f>IFERROR(VLOOKUP($B42,'[13]11市町別戸数'!$A:$G,7,FALSE),0)</f>
        <v>109</v>
      </c>
      <c r="D42" s="9">
        <f>IFERROR(VLOOKUP($B42,'[13]11市町別戸数'!$A:$G,3,FALSE),0)</f>
        <v>78</v>
      </c>
      <c r="E42" s="9">
        <f>IFERROR(VLOOKUP($B42,'[13]11市町別戸数'!$A:$G,4,FALSE),0)</f>
        <v>0</v>
      </c>
      <c r="F42" s="9">
        <f>IFERROR(VLOOKUP($B42,'[13]11市町別戸数'!$A:$G,5,FALSE),0)</f>
        <v>1</v>
      </c>
      <c r="G42" s="9">
        <f>IFERROR(VLOOKUP($B42,'[13]11市町別戸数'!$A:$G,6,FALSE),0)</f>
        <v>30</v>
      </c>
      <c r="H42" s="9">
        <f>IFERROR(VLOOKUP($B42,'[13]11市町別マンション戸数'!A:C,3,FALSE),0)</f>
        <v>0</v>
      </c>
    </row>
    <row r="43" spans="1:8">
      <c r="A43" s="17"/>
      <c r="B43" s="2" t="s">
        <v>54</v>
      </c>
      <c r="C43" s="9">
        <f>IFERROR(VLOOKUP($B43,'[13]11市町別戸数'!$A:$G,7,FALSE),0)</f>
        <v>152</v>
      </c>
      <c r="D43" s="9">
        <f>IFERROR(VLOOKUP($B43,'[13]11市町別戸数'!$A:$G,3,FALSE),0)</f>
        <v>71</v>
      </c>
      <c r="E43" s="9">
        <f>IFERROR(VLOOKUP($B43,'[13]11市町別戸数'!$A:$G,4,FALSE),0)</f>
        <v>30</v>
      </c>
      <c r="F43" s="9">
        <f>IFERROR(VLOOKUP($B43,'[13]11市町別戸数'!$A:$G,5,FALSE),0)</f>
        <v>0</v>
      </c>
      <c r="G43" s="9">
        <f>IFERROR(VLOOKUP($B43,'[13]11市町別戸数'!$A:$G,6,FALSE),0)</f>
        <v>51</v>
      </c>
      <c r="H43" s="9">
        <f>IFERROR(VLOOKUP($B43,'[13]11市町別マンション戸数'!A:C,3,FALSE),0)</f>
        <v>0</v>
      </c>
    </row>
    <row r="44" spans="1:8">
      <c r="A44" s="17"/>
      <c r="B44" s="2" t="s">
        <v>15</v>
      </c>
      <c r="C44" s="9">
        <f>IFERROR(VLOOKUP($B44,'[13]11市町別戸数'!$A:$G,7,FALSE),0)</f>
        <v>385</v>
      </c>
      <c r="D44" s="9">
        <f>IFERROR(VLOOKUP($B44,'[13]11市町別戸数'!$A:$G,3,FALSE),0)</f>
        <v>136</v>
      </c>
      <c r="E44" s="9">
        <f>IFERROR(VLOOKUP($B44,'[13]11市町別戸数'!$A:$G,4,FALSE),0)</f>
        <v>145</v>
      </c>
      <c r="F44" s="9">
        <f>IFERROR(VLOOKUP($B44,'[13]11市町別戸数'!$A:$G,5,FALSE),0)</f>
        <v>0</v>
      </c>
      <c r="G44" s="9">
        <f>IFERROR(VLOOKUP($B44,'[13]11市町別戸数'!$A:$G,6,FALSE),0)</f>
        <v>104</v>
      </c>
      <c r="H44" s="9">
        <f>IFERROR(VLOOKUP($B44,'[13]11市町別マンション戸数'!A:C,3,FALSE),0)</f>
        <v>55</v>
      </c>
    </row>
    <row r="45" spans="1:8">
      <c r="A45" s="17"/>
      <c r="B45" s="2" t="s">
        <v>3</v>
      </c>
      <c r="C45" s="9">
        <f>IFERROR(VLOOKUP($B45,'[13]11市町別戸数'!$A:$G,7,FALSE),0)</f>
        <v>53</v>
      </c>
      <c r="D45" s="9">
        <f>IFERROR(VLOOKUP($B45,'[13]11市町別戸数'!$A:$G,3,FALSE),0)</f>
        <v>39</v>
      </c>
      <c r="E45" s="9">
        <f>IFERROR(VLOOKUP($B45,'[13]11市町別戸数'!$A:$G,4,FALSE),0)</f>
        <v>7</v>
      </c>
      <c r="F45" s="9">
        <f>IFERROR(VLOOKUP($B45,'[13]11市町別戸数'!$A:$G,5,FALSE),0)</f>
        <v>0</v>
      </c>
      <c r="G45" s="9">
        <f>IFERROR(VLOOKUP($B45,'[13]11市町別戸数'!$A:$G,6,FALSE),0)</f>
        <v>7</v>
      </c>
      <c r="H45" s="9">
        <f>IFERROR(VLOOKUP($B45,'[13]11市町別マンション戸数'!A:C,3,FALSE),0)</f>
        <v>0</v>
      </c>
    </row>
    <row r="46" spans="1:8">
      <c r="A46" s="17"/>
      <c r="B46" s="2" t="s">
        <v>51</v>
      </c>
      <c r="C46" s="9">
        <f>IFERROR(VLOOKUP($B46,'[13]11市町別戸数'!$A:$G,7,FALSE),0)</f>
        <v>120</v>
      </c>
      <c r="D46" s="9">
        <f>IFERROR(VLOOKUP($B46,'[13]11市町別戸数'!$A:$G,3,FALSE),0)</f>
        <v>85</v>
      </c>
      <c r="E46" s="9">
        <f>IFERROR(VLOOKUP($B46,'[13]11市町別戸数'!$A:$G,4,FALSE),0)</f>
        <v>0</v>
      </c>
      <c r="F46" s="9">
        <f>IFERROR(VLOOKUP($B46,'[13]11市町別戸数'!$A:$G,5,FALSE),0)</f>
        <v>2</v>
      </c>
      <c r="G46" s="9">
        <f>IFERROR(VLOOKUP($B46,'[13]11市町別戸数'!$A:$G,6,FALSE),0)</f>
        <v>33</v>
      </c>
      <c r="H46" s="9">
        <f>IFERROR(VLOOKUP($B46,'[13]11市町別マンション戸数'!A:C,3,FALSE),0)</f>
        <v>0</v>
      </c>
    </row>
    <row r="47" spans="1:8">
      <c r="A47" s="17"/>
      <c r="B47" s="2" t="s">
        <v>1</v>
      </c>
      <c r="C47" s="9">
        <f>IFERROR(VLOOKUP($B47,'[13]11市町別戸数'!$A:$G,7,FALSE),0)</f>
        <v>3</v>
      </c>
      <c r="D47" s="9">
        <f>IFERROR(VLOOKUP($B47,'[13]11市町別戸数'!$A:$G,3,FALSE),0)</f>
        <v>3</v>
      </c>
      <c r="E47" s="9">
        <f>IFERROR(VLOOKUP($B47,'[13]11市町別戸数'!$A:$G,4,FALSE),0)</f>
        <v>0</v>
      </c>
      <c r="F47" s="9">
        <f>IFERROR(VLOOKUP($B47,'[13]11市町別戸数'!$A:$G,5,FALSE),0)</f>
        <v>0</v>
      </c>
      <c r="G47" s="9">
        <f>IFERROR(VLOOKUP($B47,'[13]11市町別戸数'!$A:$G,6,FALSE),0)</f>
        <v>0</v>
      </c>
      <c r="H47" s="9">
        <f>IFERROR(VLOOKUP($B47,'[13]11市町別マンション戸数'!A:C,3,FALSE),0)</f>
        <v>0</v>
      </c>
    </row>
    <row r="48" spans="1:8">
      <c r="A48" s="17"/>
      <c r="B48" s="4" t="s">
        <v>63</v>
      </c>
      <c r="C48" s="9">
        <f>IFERROR(VLOOKUP($B48,'[13]11市町別戸数'!$A:$G,7,FALSE),0)</f>
        <v>59</v>
      </c>
      <c r="D48" s="9">
        <f>IFERROR(VLOOKUP($B48,'[13]11市町別戸数'!$A:$G,3,FALSE),0)</f>
        <v>48</v>
      </c>
      <c r="E48" s="9">
        <f>IFERROR(VLOOKUP($B48,'[13]11市町別戸数'!$A:$G,4,FALSE),0)</f>
        <v>8</v>
      </c>
      <c r="F48" s="9">
        <f>IFERROR(VLOOKUP($B48,'[13]11市町別戸数'!$A:$G,5,FALSE),0)</f>
        <v>0</v>
      </c>
      <c r="G48" s="9">
        <f>IFERROR(VLOOKUP($B48,'[13]11市町別戸数'!$A:$G,6,FALSE),0)</f>
        <v>3</v>
      </c>
      <c r="H48" s="9">
        <f>IFERROR(VLOOKUP($B48,'[13]11市町別マンション戸数'!A:C,3,FALSE),0)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19415</v>
      </c>
      <c r="D49" s="9">
        <f t="shared" si="2"/>
        <v>8956</v>
      </c>
      <c r="E49" s="9">
        <f t="shared" si="2"/>
        <v>6323</v>
      </c>
      <c r="F49" s="9">
        <f t="shared" si="2"/>
        <v>195</v>
      </c>
      <c r="G49" s="9">
        <f t="shared" si="2"/>
        <v>3941</v>
      </c>
      <c r="H49" s="9">
        <f t="shared" si="2"/>
        <v>914</v>
      </c>
    </row>
    <row r="50" spans="1:8">
      <c r="A50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workbookViewId="0">
      <selection activeCell="L9" sqref="L9"/>
    </sheetView>
  </sheetViews>
  <sheetFormatPr defaultRowHeight="13.5"/>
  <sheetData>
    <row r="1" spans="1:8" ht="17.25">
      <c r="A1" s="17"/>
      <c r="C1" s="6"/>
      <c r="D1" s="6"/>
      <c r="E1" s="10"/>
      <c r="F1" s="10" t="s">
        <v>22</v>
      </c>
      <c r="G1" s="12" t="s">
        <v>71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IFERROR(VLOOKUP($B4,'[19]11市町別戸数'!$A:$G,7,FALSE),0)</f>
        <v>1299</v>
      </c>
      <c r="D4" s="9">
        <f>IFERROR(VLOOKUP($B4,'[19]11市町別戸数'!$A:$G,3,FALSE),0)</f>
        <v>608</v>
      </c>
      <c r="E4" s="9">
        <f>IFERROR(VLOOKUP($B4,'[19]11市町別戸数'!$A:$G,4,FALSE),0)</f>
        <v>515</v>
      </c>
      <c r="F4" s="9">
        <f>IFERROR(VLOOKUP($B4,'[19]11市町別戸数'!$A:$G,5,FALSE),0)</f>
        <v>2</v>
      </c>
      <c r="G4" s="9">
        <f>IFERROR(VLOOKUP($B4,'[19]11市町別戸数'!$A:$G,6,FALSE),0)</f>
        <v>174</v>
      </c>
      <c r="H4" s="9">
        <f>IFERROR(VLOOKUP($B4,'[19]11市町別マンション戸数'!A:C,3,FALSE),0)</f>
        <v>0</v>
      </c>
    </row>
    <row r="5" spans="1:8">
      <c r="A5" s="17"/>
      <c r="B5" s="2" t="s">
        <v>12</v>
      </c>
      <c r="C5" s="9">
        <f>IFERROR(VLOOKUP($B5,'[19]11市町別戸数'!$A:$G,7,FALSE),0)</f>
        <v>1446</v>
      </c>
      <c r="D5" s="9">
        <f>IFERROR(VLOOKUP($B5,'[19]11市町別戸数'!$A:$G,3,FALSE),0)</f>
        <v>432</v>
      </c>
      <c r="E5" s="9">
        <f>IFERROR(VLOOKUP($B5,'[19]11市町別戸数'!$A:$G,4,FALSE),0)</f>
        <v>705</v>
      </c>
      <c r="F5" s="9">
        <f>IFERROR(VLOOKUP($B5,'[19]11市町別戸数'!$A:$G,5,FALSE),0)</f>
        <v>9</v>
      </c>
      <c r="G5" s="9">
        <f>IFERROR(VLOOKUP($B5,'[19]11市町別戸数'!$A:$G,6,FALSE),0)</f>
        <v>300</v>
      </c>
      <c r="H5" s="9">
        <f>IFERROR(VLOOKUP($B5,'[19]11市町別マンション戸数'!A:C,3,FALSE),0)</f>
        <v>136</v>
      </c>
    </row>
    <row r="6" spans="1:8">
      <c r="A6" s="17"/>
      <c r="B6" s="2" t="s">
        <v>11</v>
      </c>
      <c r="C6" s="9">
        <f>IFERROR(VLOOKUP($B6,'[19]11市町別戸数'!$A:$G,7,FALSE),0)</f>
        <v>954</v>
      </c>
      <c r="D6" s="9">
        <f>IFERROR(VLOOKUP($B6,'[19]11市町別戸数'!$A:$G,3,FALSE),0)</f>
        <v>517</v>
      </c>
      <c r="E6" s="9">
        <f>IFERROR(VLOOKUP($B6,'[19]11市町別戸数'!$A:$G,4,FALSE),0)</f>
        <v>248</v>
      </c>
      <c r="F6" s="9">
        <f>IFERROR(VLOOKUP($B6,'[19]11市町別戸数'!$A:$G,5,FALSE),0)</f>
        <v>4</v>
      </c>
      <c r="G6" s="9">
        <f>IFERROR(VLOOKUP($B6,'[19]11市町別戸数'!$A:$G,6,FALSE),0)</f>
        <v>185</v>
      </c>
      <c r="H6" s="9">
        <f>IFERROR(VLOOKUP($B6,'[19]11市町別マンション戸数'!A:C,3,FALSE),0)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3699</v>
      </c>
      <c r="D7" s="9">
        <f t="shared" si="0"/>
        <v>1557</v>
      </c>
      <c r="E7" s="9">
        <f t="shared" si="0"/>
        <v>1468</v>
      </c>
      <c r="F7" s="9">
        <f t="shared" si="0"/>
        <v>15</v>
      </c>
      <c r="G7" s="9">
        <f t="shared" si="0"/>
        <v>659</v>
      </c>
      <c r="H7" s="9">
        <f t="shared" si="0"/>
        <v>136</v>
      </c>
    </row>
    <row r="8" spans="1:8">
      <c r="A8" s="17"/>
      <c r="B8" s="2" t="s">
        <v>36</v>
      </c>
      <c r="C8" s="9">
        <f>IFERROR(VLOOKUP($B8,'[19]11市町別戸数'!$A:$G,7,FALSE),0)</f>
        <v>3791</v>
      </c>
      <c r="D8" s="9">
        <f>IFERROR(VLOOKUP($B8,'[19]11市町別戸数'!$A:$G,3,FALSE),0)</f>
        <v>1525</v>
      </c>
      <c r="E8" s="9">
        <f>IFERROR(VLOOKUP($B8,'[19]11市町別戸数'!$A:$G,4,FALSE),0)</f>
        <v>1628</v>
      </c>
      <c r="F8" s="9">
        <f>IFERROR(VLOOKUP($B8,'[19]11市町別戸数'!$A:$G,5,FALSE),0)</f>
        <v>6</v>
      </c>
      <c r="G8" s="9">
        <f>IFERROR(VLOOKUP($B8,'[19]11市町別戸数'!$A:$G,6,FALSE),0)</f>
        <v>632</v>
      </c>
      <c r="H8" s="9">
        <f>IFERROR(VLOOKUP($B8,'[19]11市町別マンション戸数'!A:C,3,FALSE),0)</f>
        <v>143</v>
      </c>
    </row>
    <row r="9" spans="1:8">
      <c r="A9" s="17"/>
      <c r="B9" s="2" t="s">
        <v>29</v>
      </c>
      <c r="C9" s="9">
        <f>IFERROR(VLOOKUP($B9,'[19]11市町別戸数'!$A:$G,7,FALSE),0)</f>
        <v>804</v>
      </c>
      <c r="D9" s="9">
        <f>IFERROR(VLOOKUP($B9,'[19]11市町別戸数'!$A:$G,3,FALSE),0)</f>
        <v>455</v>
      </c>
      <c r="E9" s="9">
        <f>IFERROR(VLOOKUP($B9,'[19]11市町別戸数'!$A:$G,4,FALSE),0)</f>
        <v>152</v>
      </c>
      <c r="F9" s="9">
        <f>IFERROR(VLOOKUP($B9,'[19]11市町別戸数'!$A:$G,5,FALSE),0)</f>
        <v>0</v>
      </c>
      <c r="G9" s="9">
        <f>IFERROR(VLOOKUP($B9,'[19]11市町別戸数'!$A:$G,6,FALSE),0)</f>
        <v>197</v>
      </c>
      <c r="H9" s="9">
        <f>IFERROR(VLOOKUP($B9,'[19]11市町別マンション戸数'!A:C,3,FALSE),0)</f>
        <v>95</v>
      </c>
    </row>
    <row r="10" spans="1:8">
      <c r="A10" s="17"/>
      <c r="B10" s="2" t="s">
        <v>68</v>
      </c>
      <c r="C10" s="9">
        <f>IFERROR(VLOOKUP($B10,'[19]11市町別戸数'!$A:$G,7,FALSE),0)</f>
        <v>68</v>
      </c>
      <c r="D10" s="9">
        <f>IFERROR(VLOOKUP($B10,'[19]11市町別戸数'!$A:$G,3,FALSE),0)</f>
        <v>36</v>
      </c>
      <c r="E10" s="9">
        <f>IFERROR(VLOOKUP($B10,'[19]11市町別戸数'!$A:$G,4,FALSE),0)</f>
        <v>21</v>
      </c>
      <c r="F10" s="9">
        <f>IFERROR(VLOOKUP($B10,'[19]11市町別戸数'!$A:$G,5,FALSE),0)</f>
        <v>1</v>
      </c>
      <c r="G10" s="9">
        <f>IFERROR(VLOOKUP($B10,'[19]11市町別戸数'!$A:$G,6,FALSE),0)</f>
        <v>10</v>
      </c>
      <c r="H10" s="9">
        <f>IFERROR(VLOOKUP($B10,'[19]11市町別マンション戸数'!A:C,3,FALSE),0)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4663</v>
      </c>
      <c r="D11" s="9">
        <f t="shared" si="1"/>
        <v>2016</v>
      </c>
      <c r="E11" s="9">
        <f t="shared" si="1"/>
        <v>1801</v>
      </c>
      <c r="F11" s="9">
        <f t="shared" si="1"/>
        <v>7</v>
      </c>
      <c r="G11" s="9">
        <f t="shared" si="1"/>
        <v>839</v>
      </c>
      <c r="H11" s="9">
        <f t="shared" si="1"/>
        <v>238</v>
      </c>
    </row>
    <row r="12" spans="1:8">
      <c r="A12" s="17"/>
      <c r="B12" s="2" t="s">
        <v>9</v>
      </c>
      <c r="C12" s="9">
        <f>IFERROR(VLOOKUP($B12,'[19]11市町別戸数'!$A:$G,7,FALSE),0)</f>
        <v>1000</v>
      </c>
      <c r="D12" s="9">
        <f>IFERROR(VLOOKUP($B12,'[19]11市町別戸数'!$A:$G,3,FALSE),0)</f>
        <v>362</v>
      </c>
      <c r="E12" s="9">
        <f>IFERROR(VLOOKUP($B12,'[19]11市町別戸数'!$A:$G,4,FALSE),0)</f>
        <v>451</v>
      </c>
      <c r="F12" s="9">
        <f>IFERROR(VLOOKUP($B12,'[19]11市町別戸数'!$A:$G,5,FALSE),0)</f>
        <v>6</v>
      </c>
      <c r="G12" s="9">
        <f>IFERROR(VLOOKUP($B12,'[19]11市町別戸数'!$A:$G,6,FALSE),0)</f>
        <v>181</v>
      </c>
      <c r="H12" s="9">
        <f>IFERROR(VLOOKUP($B12,'[19]11市町別マンション戸数'!A:C,3,FALSE),0)</f>
        <v>0</v>
      </c>
    </row>
    <row r="13" spans="1:8">
      <c r="A13" s="17"/>
      <c r="B13" s="2" t="s">
        <v>23</v>
      </c>
      <c r="C13" s="9">
        <f>IFERROR(VLOOKUP($B13,'[19]11市町別戸数'!$A:$G,7,FALSE),0)</f>
        <v>223</v>
      </c>
      <c r="D13" s="9">
        <f>IFERROR(VLOOKUP($B13,'[19]11市町別戸数'!$A:$G,3,FALSE),0)</f>
        <v>52</v>
      </c>
      <c r="E13" s="9">
        <f>IFERROR(VLOOKUP($B13,'[19]11市町別戸数'!$A:$G,4,FALSE),0)</f>
        <v>104</v>
      </c>
      <c r="F13" s="9">
        <f>IFERROR(VLOOKUP($B13,'[19]11市町別戸数'!$A:$G,5,FALSE),0)</f>
        <v>18</v>
      </c>
      <c r="G13" s="9">
        <f>IFERROR(VLOOKUP($B13,'[19]11市町別戸数'!$A:$G,6,FALSE),0)</f>
        <v>49</v>
      </c>
      <c r="H13" s="9">
        <f>IFERROR(VLOOKUP($B13,'[19]11市町別マンション戸数'!A:C,3,FALSE),0)</f>
        <v>40</v>
      </c>
    </row>
    <row r="14" spans="1:8">
      <c r="A14" s="17"/>
      <c r="B14" s="2" t="s">
        <v>48</v>
      </c>
      <c r="C14" s="9">
        <f>IFERROR(VLOOKUP($B14,'[19]11市町別戸数'!$A:$G,7,FALSE),0)</f>
        <v>871</v>
      </c>
      <c r="D14" s="9">
        <f>IFERROR(VLOOKUP($B14,'[19]11市町別戸数'!$A:$G,3,FALSE),0)</f>
        <v>278</v>
      </c>
      <c r="E14" s="9">
        <f>IFERROR(VLOOKUP($B14,'[19]11市町別戸数'!$A:$G,4,FALSE),0)</f>
        <v>117</v>
      </c>
      <c r="F14" s="9">
        <f>IFERROR(VLOOKUP($B14,'[19]11市町別戸数'!$A:$G,5,FALSE),0)</f>
        <v>1</v>
      </c>
      <c r="G14" s="9">
        <f>IFERROR(VLOOKUP($B14,'[19]11市町別戸数'!$A:$G,6,FALSE),0)</f>
        <v>475</v>
      </c>
      <c r="H14" s="9">
        <f>IFERROR(VLOOKUP($B14,'[19]11市町別マンション戸数'!A:C,3,FALSE),0)</f>
        <v>410</v>
      </c>
    </row>
    <row r="15" spans="1:8">
      <c r="A15" s="17"/>
      <c r="B15" s="2" t="s">
        <v>52</v>
      </c>
      <c r="C15" s="9">
        <f>IFERROR(VLOOKUP($B15,'[19]11市町別戸数'!$A:$G,7,FALSE),0)</f>
        <v>640</v>
      </c>
      <c r="D15" s="9">
        <f>IFERROR(VLOOKUP($B15,'[19]11市町別戸数'!$A:$G,3,FALSE),0)</f>
        <v>341</v>
      </c>
      <c r="E15" s="9">
        <f>IFERROR(VLOOKUP($B15,'[19]11市町別戸数'!$A:$G,4,FALSE),0)</f>
        <v>174</v>
      </c>
      <c r="F15" s="9">
        <f>IFERROR(VLOOKUP($B15,'[19]11市町別戸数'!$A:$G,5,FALSE),0)</f>
        <v>3</v>
      </c>
      <c r="G15" s="9">
        <f>IFERROR(VLOOKUP($B15,'[19]11市町別戸数'!$A:$G,6,FALSE),0)</f>
        <v>122</v>
      </c>
      <c r="H15" s="9">
        <f>IFERROR(VLOOKUP($B15,'[19]11市町別マンション戸数'!A:C,3,FALSE),0)</f>
        <v>0</v>
      </c>
    </row>
    <row r="16" spans="1:8">
      <c r="A16" s="17"/>
      <c r="B16" s="2" t="s">
        <v>56</v>
      </c>
      <c r="C16" s="9">
        <f>IFERROR(VLOOKUP($B16,'[19]11市町別戸数'!$A:$G,7,FALSE),0)</f>
        <v>151</v>
      </c>
      <c r="D16" s="9">
        <f>IFERROR(VLOOKUP($B16,'[19]11市町別戸数'!$A:$G,3,FALSE),0)</f>
        <v>116</v>
      </c>
      <c r="E16" s="9">
        <f>IFERROR(VLOOKUP($B16,'[19]11市町別戸数'!$A:$G,4,FALSE),0)</f>
        <v>15</v>
      </c>
      <c r="F16" s="9">
        <f>IFERROR(VLOOKUP($B16,'[19]11市町別戸数'!$A:$G,5,FALSE),0)</f>
        <v>4</v>
      </c>
      <c r="G16" s="9">
        <f>IFERROR(VLOOKUP($B16,'[19]11市町別戸数'!$A:$G,6,FALSE),0)</f>
        <v>16</v>
      </c>
      <c r="H16" s="9">
        <f>IFERROR(VLOOKUP($B16,'[19]11市町別マンション戸数'!A:C,3,FALSE),0)</f>
        <v>0</v>
      </c>
    </row>
    <row r="17" spans="1:8">
      <c r="A17" s="17"/>
      <c r="B17" s="2" t="s">
        <v>58</v>
      </c>
      <c r="C17" s="9">
        <f>IFERROR(VLOOKUP($B17,'[19]11市町別戸数'!$A:$G,7,FALSE),0)</f>
        <v>433</v>
      </c>
      <c r="D17" s="9">
        <f>IFERROR(VLOOKUP($B17,'[19]11市町別戸数'!$A:$G,3,FALSE),0)</f>
        <v>270</v>
      </c>
      <c r="E17" s="9">
        <f>IFERROR(VLOOKUP($B17,'[19]11市町別戸数'!$A:$G,4,FALSE),0)</f>
        <v>74</v>
      </c>
      <c r="F17" s="9">
        <f>IFERROR(VLOOKUP($B17,'[19]11市町別戸数'!$A:$G,5,FALSE),0)</f>
        <v>12</v>
      </c>
      <c r="G17" s="9">
        <f>IFERROR(VLOOKUP($B17,'[19]11市町別戸数'!$A:$G,6,FALSE),0)</f>
        <v>77</v>
      </c>
      <c r="H17" s="9">
        <f>IFERROR(VLOOKUP($B17,'[19]11市町別マンション戸数'!A:C,3,FALSE),0)</f>
        <v>0</v>
      </c>
    </row>
    <row r="18" spans="1:8">
      <c r="A18" s="17"/>
      <c r="B18" s="2" t="s">
        <v>13</v>
      </c>
      <c r="C18" s="9">
        <f>IFERROR(VLOOKUP($B18,'[19]11市町別戸数'!$A:$G,7,FALSE),0)</f>
        <v>1224</v>
      </c>
      <c r="D18" s="9">
        <f>IFERROR(VLOOKUP($B18,'[19]11市町別戸数'!$A:$G,3,FALSE),0)</f>
        <v>635</v>
      </c>
      <c r="E18" s="9">
        <f>IFERROR(VLOOKUP($B18,'[19]11市町別戸数'!$A:$G,4,FALSE),0)</f>
        <v>310</v>
      </c>
      <c r="F18" s="9">
        <f>IFERROR(VLOOKUP($B18,'[19]11市町別戸数'!$A:$G,5,FALSE),0)</f>
        <v>8</v>
      </c>
      <c r="G18" s="9">
        <f>IFERROR(VLOOKUP($B18,'[19]11市町別戸数'!$A:$G,6,FALSE),0)</f>
        <v>271</v>
      </c>
      <c r="H18" s="9">
        <f>IFERROR(VLOOKUP($B18,'[19]11市町別マンション戸数'!A:C,3,FALSE),0)</f>
        <v>83</v>
      </c>
    </row>
    <row r="19" spans="1:8">
      <c r="A19" s="17"/>
      <c r="B19" s="2" t="s">
        <v>47</v>
      </c>
      <c r="C19" s="9">
        <f>IFERROR(VLOOKUP($B19,'[19]11市町別戸数'!$A:$G,7,FALSE),0)</f>
        <v>829</v>
      </c>
      <c r="D19" s="9">
        <f>IFERROR(VLOOKUP($B19,'[19]11市町別戸数'!$A:$G,3,FALSE),0)</f>
        <v>452</v>
      </c>
      <c r="E19" s="9">
        <f>IFERROR(VLOOKUP($B19,'[19]11市町別戸数'!$A:$G,4,FALSE),0)</f>
        <v>149</v>
      </c>
      <c r="F19" s="9">
        <f>IFERROR(VLOOKUP($B19,'[19]11市町別戸数'!$A:$G,5,FALSE),0)</f>
        <v>1</v>
      </c>
      <c r="G19" s="9">
        <f>IFERROR(VLOOKUP($B19,'[19]11市町別戸数'!$A:$G,6,FALSE),0)</f>
        <v>227</v>
      </c>
      <c r="H19" s="9">
        <f>IFERROR(VLOOKUP($B19,'[19]11市町別マンション戸数'!A:C,3,FALSE),0)</f>
        <v>86</v>
      </c>
    </row>
    <row r="20" spans="1:8">
      <c r="A20" s="17"/>
      <c r="B20" s="2" t="s">
        <v>28</v>
      </c>
      <c r="C20" s="9">
        <f>IFERROR(VLOOKUP($B20,'[19]11市町別戸数'!$A:$G,7,FALSE),0)</f>
        <v>672</v>
      </c>
      <c r="D20" s="9">
        <f>IFERROR(VLOOKUP($B20,'[19]11市町別戸数'!$A:$G,3,FALSE),0)</f>
        <v>357</v>
      </c>
      <c r="E20" s="9">
        <f>IFERROR(VLOOKUP($B20,'[19]11市町別戸数'!$A:$G,4,FALSE),0)</f>
        <v>207</v>
      </c>
      <c r="F20" s="9">
        <f>IFERROR(VLOOKUP($B20,'[19]11市町別戸数'!$A:$G,5,FALSE),0)</f>
        <v>0</v>
      </c>
      <c r="G20" s="9">
        <f>IFERROR(VLOOKUP($B20,'[19]11市町別戸数'!$A:$G,6,FALSE),0)</f>
        <v>108</v>
      </c>
      <c r="H20" s="9">
        <f>IFERROR(VLOOKUP($B20,'[19]11市町別マンション戸数'!A:C,3,FALSE),0)</f>
        <v>0</v>
      </c>
    </row>
    <row r="21" spans="1:8">
      <c r="A21" s="17"/>
      <c r="B21" s="2" t="s">
        <v>2</v>
      </c>
      <c r="C21" s="9">
        <f>IFERROR(VLOOKUP($B21,'[19]11市町別戸数'!$A:$G,7,FALSE),0)</f>
        <v>594</v>
      </c>
      <c r="D21" s="9">
        <f>IFERROR(VLOOKUP($B21,'[19]11市町別戸数'!$A:$G,3,FALSE),0)</f>
        <v>363</v>
      </c>
      <c r="E21" s="9">
        <f>IFERROR(VLOOKUP($B21,'[19]11市町別戸数'!$A:$G,4,FALSE),0)</f>
        <v>159</v>
      </c>
      <c r="F21" s="9">
        <f>IFERROR(VLOOKUP($B21,'[19]11市町別戸数'!$A:$G,5,FALSE),0)</f>
        <v>0</v>
      </c>
      <c r="G21" s="9">
        <f>IFERROR(VLOOKUP($B21,'[19]11市町別戸数'!$A:$G,6,FALSE),0)</f>
        <v>72</v>
      </c>
      <c r="H21" s="9">
        <f>IFERROR(VLOOKUP($B21,'[19]11市町別マンション戸数'!A:C,3,FALSE),0)</f>
        <v>0</v>
      </c>
    </row>
    <row r="22" spans="1:8">
      <c r="A22" s="17"/>
      <c r="B22" s="2" t="s">
        <v>49</v>
      </c>
      <c r="C22" s="9">
        <f>IFERROR(VLOOKUP($B22,'[19]11市町別戸数'!$A:$G,7,FALSE),0)</f>
        <v>983</v>
      </c>
      <c r="D22" s="9">
        <f>IFERROR(VLOOKUP($B22,'[19]11市町別戸数'!$A:$G,3,FALSE),0)</f>
        <v>437</v>
      </c>
      <c r="E22" s="9">
        <f>IFERROR(VLOOKUP($B22,'[19]11市町別戸数'!$A:$G,4,FALSE),0)</f>
        <v>325</v>
      </c>
      <c r="F22" s="9">
        <f>IFERROR(VLOOKUP($B22,'[19]11市町別戸数'!$A:$G,5,FALSE),0)</f>
        <v>2</v>
      </c>
      <c r="G22" s="9">
        <f>IFERROR(VLOOKUP($B22,'[19]11市町別戸数'!$A:$G,6,FALSE),0)</f>
        <v>219</v>
      </c>
      <c r="H22" s="9">
        <f>IFERROR(VLOOKUP($B22,'[19]11市町別マンション戸数'!A:C,3,FALSE),0)</f>
        <v>132</v>
      </c>
    </row>
    <row r="23" spans="1:8">
      <c r="A23" s="17"/>
      <c r="B23" s="2" t="s">
        <v>59</v>
      </c>
      <c r="C23" s="9">
        <f>IFERROR(VLOOKUP($B23,'[19]11市町別戸数'!$A:$G,7,FALSE),0)</f>
        <v>495</v>
      </c>
      <c r="D23" s="9">
        <f>IFERROR(VLOOKUP($B23,'[19]11市町別戸数'!$A:$G,3,FALSE),0)</f>
        <v>181</v>
      </c>
      <c r="E23" s="9">
        <f>IFERROR(VLOOKUP($B23,'[19]11市町別戸数'!$A:$G,4,FALSE),0)</f>
        <v>264</v>
      </c>
      <c r="F23" s="9">
        <f>IFERROR(VLOOKUP($B23,'[19]11市町別戸数'!$A:$G,5,FALSE),0)</f>
        <v>5</v>
      </c>
      <c r="G23" s="9">
        <f>IFERROR(VLOOKUP($B23,'[19]11市町別戸数'!$A:$G,6,FALSE),0)</f>
        <v>45</v>
      </c>
      <c r="H23" s="9">
        <f>IFERROR(VLOOKUP($B23,'[19]11市町別マンション戸数'!A:C,3,FALSE),0)</f>
        <v>0</v>
      </c>
    </row>
    <row r="24" spans="1:8">
      <c r="A24" s="17"/>
      <c r="B24" s="2" t="s">
        <v>24</v>
      </c>
      <c r="C24" s="9">
        <f>IFERROR(VLOOKUP($B24,'[19]11市町別戸数'!$A:$G,7,FALSE),0)</f>
        <v>421</v>
      </c>
      <c r="D24" s="9">
        <f>IFERROR(VLOOKUP($B24,'[19]11市町別戸数'!$A:$G,3,FALSE),0)</f>
        <v>266</v>
      </c>
      <c r="E24" s="9">
        <f>IFERROR(VLOOKUP($B24,'[19]11市町別戸数'!$A:$G,4,FALSE),0)</f>
        <v>74</v>
      </c>
      <c r="F24" s="9">
        <f>IFERROR(VLOOKUP($B24,'[19]11市町別戸数'!$A:$G,5,FALSE),0)</f>
        <v>1</v>
      </c>
      <c r="G24" s="9">
        <f>IFERROR(VLOOKUP($B24,'[19]11市町別戸数'!$A:$G,6,FALSE),0)</f>
        <v>80</v>
      </c>
      <c r="H24" s="9">
        <f>IFERROR(VLOOKUP($B24,'[19]11市町別マンション戸数'!A:C,3,FALSE),0)</f>
        <v>0</v>
      </c>
    </row>
    <row r="25" spans="1:8">
      <c r="A25" s="17"/>
      <c r="B25" s="2" t="s">
        <v>53</v>
      </c>
      <c r="C25" s="9">
        <f>IFERROR(VLOOKUP($B25,'[19]11市町別戸数'!$A:$G,7,FALSE),0)</f>
        <v>29</v>
      </c>
      <c r="D25" s="9">
        <f>IFERROR(VLOOKUP($B25,'[19]11市町別戸数'!$A:$G,3,FALSE),0)</f>
        <v>25</v>
      </c>
      <c r="E25" s="9">
        <f>IFERROR(VLOOKUP($B25,'[19]11市町別戸数'!$A:$G,4,FALSE),0)</f>
        <v>0</v>
      </c>
      <c r="F25" s="9">
        <f>IFERROR(VLOOKUP($B25,'[19]11市町別戸数'!$A:$G,5,FALSE),0)</f>
        <v>2</v>
      </c>
      <c r="G25" s="9">
        <f>IFERROR(VLOOKUP($B25,'[19]11市町別戸数'!$A:$G,6,FALSE),0)</f>
        <v>2</v>
      </c>
      <c r="H25" s="9">
        <f>IFERROR(VLOOKUP($B25,'[19]11市町別マンション戸数'!A:C,3,FALSE),0)</f>
        <v>0</v>
      </c>
    </row>
    <row r="26" spans="1:8">
      <c r="A26" s="17"/>
      <c r="B26" s="2" t="s">
        <v>40</v>
      </c>
      <c r="C26" s="9">
        <f>IFERROR(VLOOKUP($B26,'[19]11市町別戸数'!$A:$G,7,FALSE),0)</f>
        <v>224</v>
      </c>
      <c r="D26" s="9">
        <f>IFERROR(VLOOKUP($B26,'[19]11市町別戸数'!$A:$G,3,FALSE),0)</f>
        <v>129</v>
      </c>
      <c r="E26" s="9">
        <f>IFERROR(VLOOKUP($B26,'[19]11市町別戸数'!$A:$G,4,FALSE),0)</f>
        <v>46</v>
      </c>
      <c r="F26" s="9">
        <f>IFERROR(VLOOKUP($B26,'[19]11市町別戸数'!$A:$G,5,FALSE),0)</f>
        <v>1</v>
      </c>
      <c r="G26" s="9">
        <f>IFERROR(VLOOKUP($B26,'[19]11市町別戸数'!$A:$G,6,FALSE),0)</f>
        <v>48</v>
      </c>
      <c r="H26" s="9">
        <f>IFERROR(VLOOKUP($B26,'[19]11市町別マンション戸数'!A:C,3,FALSE),0)</f>
        <v>0</v>
      </c>
    </row>
    <row r="27" spans="1:8">
      <c r="A27" s="17"/>
      <c r="B27" s="2" t="s">
        <v>0</v>
      </c>
      <c r="C27" s="9">
        <f>IFERROR(VLOOKUP($B27,'[19]11市町別戸数'!$A:$G,7,FALSE),0)</f>
        <v>609</v>
      </c>
      <c r="D27" s="9">
        <f>IFERROR(VLOOKUP($B27,'[19]11市町別戸数'!$A:$G,3,FALSE),0)</f>
        <v>135</v>
      </c>
      <c r="E27" s="9">
        <f>IFERROR(VLOOKUP($B27,'[19]11市町別戸数'!$A:$G,4,FALSE),0)</f>
        <v>123</v>
      </c>
      <c r="F27" s="9">
        <f>IFERROR(VLOOKUP($B27,'[19]11市町別戸数'!$A:$G,5,FALSE),0)</f>
        <v>297</v>
      </c>
      <c r="G27" s="9">
        <f>IFERROR(VLOOKUP($B27,'[19]11市町別戸数'!$A:$G,6,FALSE),0)</f>
        <v>54</v>
      </c>
      <c r="H27" s="9">
        <f>IFERROR(VLOOKUP($B27,'[19]11市町別マンション戸数'!A:C,3,FALSE),0)</f>
        <v>0</v>
      </c>
    </row>
    <row r="28" spans="1:8">
      <c r="A28" s="17"/>
      <c r="B28" s="2" t="s">
        <v>55</v>
      </c>
      <c r="C28" s="9">
        <f>IFERROR(VLOOKUP($B28,'[19]11市町別戸数'!$A:$G,7,FALSE),0)</f>
        <v>65</v>
      </c>
      <c r="D28" s="9">
        <f>IFERROR(VLOOKUP($B28,'[19]11市町別戸数'!$A:$G,3,FALSE),0)</f>
        <v>51</v>
      </c>
      <c r="E28" s="9">
        <f>IFERROR(VLOOKUP($B28,'[19]11市町別戸数'!$A:$G,4,FALSE),0)</f>
        <v>10</v>
      </c>
      <c r="F28" s="9">
        <f>IFERROR(VLOOKUP($B28,'[19]11市町別戸数'!$A:$G,5,FALSE),0)</f>
        <v>0</v>
      </c>
      <c r="G28" s="9">
        <f>IFERROR(VLOOKUP($B28,'[19]11市町別戸数'!$A:$G,6,FALSE),0)</f>
        <v>4</v>
      </c>
      <c r="H28" s="9">
        <f>IFERROR(VLOOKUP($B28,'[19]11市町別マンション戸数'!A:C,3,FALSE),0)</f>
        <v>0</v>
      </c>
    </row>
    <row r="29" spans="1:8">
      <c r="A29" s="17"/>
      <c r="B29" s="2" t="s">
        <v>32</v>
      </c>
      <c r="C29" s="9">
        <f>IFERROR(VLOOKUP($B29,'[19]11市町別戸数'!$A:$G,7,FALSE),0)</f>
        <v>71</v>
      </c>
      <c r="D29" s="9">
        <f>IFERROR(VLOOKUP($B29,'[19]11市町別戸数'!$A:$G,3,FALSE),0)</f>
        <v>63</v>
      </c>
      <c r="E29" s="9">
        <f>IFERROR(VLOOKUP($B29,'[19]11市町別戸数'!$A:$G,4,FALSE),0)</f>
        <v>8</v>
      </c>
      <c r="F29" s="9">
        <f>IFERROR(VLOOKUP($B29,'[19]11市町別戸数'!$A:$G,5,FALSE),0)</f>
        <v>0</v>
      </c>
      <c r="G29" s="9">
        <f>IFERROR(VLOOKUP($B29,'[19]11市町別戸数'!$A:$G,6,FALSE),0)</f>
        <v>0</v>
      </c>
      <c r="H29" s="9">
        <f>IFERROR(VLOOKUP($B29,'[19]11市町別マンション戸数'!A:C,3,FALSE),0)</f>
        <v>0</v>
      </c>
    </row>
    <row r="30" spans="1:8">
      <c r="A30" s="17"/>
      <c r="B30" s="2" t="s">
        <v>25</v>
      </c>
      <c r="C30" s="9">
        <f>IFERROR(VLOOKUP($B30,'[19]11市町別戸数'!$A:$G,7,FALSE),0)</f>
        <v>223</v>
      </c>
      <c r="D30" s="9">
        <f>IFERROR(VLOOKUP($B30,'[19]11市町別戸数'!$A:$G,3,FALSE),0)</f>
        <v>122</v>
      </c>
      <c r="E30" s="9">
        <f>IFERROR(VLOOKUP($B30,'[19]11市町別戸数'!$A:$G,4,FALSE),0)</f>
        <v>66</v>
      </c>
      <c r="F30" s="9">
        <f>IFERROR(VLOOKUP($B30,'[19]11市町別戸数'!$A:$G,5,FALSE),0)</f>
        <v>0</v>
      </c>
      <c r="G30" s="9">
        <f>IFERROR(VLOOKUP($B30,'[19]11市町別戸数'!$A:$G,6,FALSE),0)</f>
        <v>35</v>
      </c>
      <c r="H30" s="9">
        <f>IFERROR(VLOOKUP($B30,'[19]11市町別マンション戸数'!A:C,3,FALSE),0)</f>
        <v>0</v>
      </c>
    </row>
    <row r="31" spans="1:8">
      <c r="A31" s="17"/>
      <c r="B31" s="2" t="s">
        <v>18</v>
      </c>
      <c r="C31" s="9">
        <f>IFERROR(VLOOKUP($B31,'[19]11市町別戸数'!$A:$G,7,FALSE),0)</f>
        <v>149</v>
      </c>
      <c r="D31" s="9">
        <f>IFERROR(VLOOKUP($B31,'[19]11市町別戸数'!$A:$G,3,FALSE),0)</f>
        <v>89</v>
      </c>
      <c r="E31" s="9">
        <f>IFERROR(VLOOKUP($B31,'[19]11市町別戸数'!$A:$G,4,FALSE),0)</f>
        <v>44</v>
      </c>
      <c r="F31" s="9">
        <f>IFERROR(VLOOKUP($B31,'[19]11市町別戸数'!$A:$G,5,FALSE),0)</f>
        <v>0</v>
      </c>
      <c r="G31" s="9">
        <f>IFERROR(VLOOKUP($B31,'[19]11市町別戸数'!$A:$G,6,FALSE),0)</f>
        <v>16</v>
      </c>
      <c r="H31" s="9">
        <f>IFERROR(VLOOKUP($B31,'[19]11市町別マンション戸数'!A:C,3,FALSE),0)</f>
        <v>0</v>
      </c>
    </row>
    <row r="32" spans="1:8">
      <c r="A32" s="17"/>
      <c r="B32" s="2" t="s">
        <v>27</v>
      </c>
      <c r="C32" s="9">
        <f>IFERROR(VLOOKUP($B32,'[19]11市町別戸数'!$A:$G,7,FALSE),0)</f>
        <v>109</v>
      </c>
      <c r="D32" s="9">
        <f>IFERROR(VLOOKUP($B32,'[19]11市町別戸数'!$A:$G,3,FALSE),0)</f>
        <v>91</v>
      </c>
      <c r="E32" s="9">
        <f>IFERROR(VLOOKUP($B32,'[19]11市町別戸数'!$A:$G,4,FALSE),0)</f>
        <v>1</v>
      </c>
      <c r="F32" s="9">
        <f>IFERROR(VLOOKUP($B32,'[19]11市町別戸数'!$A:$G,5,FALSE),0)</f>
        <v>1</v>
      </c>
      <c r="G32" s="9">
        <f>IFERROR(VLOOKUP($B32,'[19]11市町別戸数'!$A:$G,6,FALSE),0)</f>
        <v>16</v>
      </c>
      <c r="H32" s="9">
        <f>IFERROR(VLOOKUP($B32,'[19]11市町別マンション戸数'!A:C,3,FALSE),0)</f>
        <v>0</v>
      </c>
    </row>
    <row r="33" spans="1:8">
      <c r="A33" s="17"/>
      <c r="B33" s="2" t="s">
        <v>16</v>
      </c>
      <c r="C33" s="9">
        <f>IFERROR(VLOOKUP($B33,'[19]11市町別戸数'!$A:$G,7,FALSE),0)</f>
        <v>8</v>
      </c>
      <c r="D33" s="9">
        <f>IFERROR(VLOOKUP($B33,'[19]11市町別戸数'!$A:$G,3,FALSE),0)</f>
        <v>8</v>
      </c>
      <c r="E33" s="9">
        <f>IFERROR(VLOOKUP($B33,'[19]11市町別戸数'!$A:$G,4,FALSE),0)</f>
        <v>0</v>
      </c>
      <c r="F33" s="9">
        <f>IFERROR(VLOOKUP($B33,'[19]11市町別戸数'!$A:$G,5,FALSE),0)</f>
        <v>0</v>
      </c>
      <c r="G33" s="9">
        <f>IFERROR(VLOOKUP($B33,'[19]11市町別戸数'!$A:$G,6,FALSE),0)</f>
        <v>0</v>
      </c>
      <c r="H33" s="9">
        <f>IFERROR(VLOOKUP($B33,'[19]11市町別マンション戸数'!A:C,3,FALSE),0)</f>
        <v>0</v>
      </c>
    </row>
    <row r="34" spans="1:8">
      <c r="A34" s="17"/>
      <c r="B34" s="3" t="s">
        <v>64</v>
      </c>
      <c r="C34" s="9">
        <f>IFERROR(VLOOKUP($B34,'[19]11市町別戸数'!$A:$G,7,FALSE),0)</f>
        <v>23</v>
      </c>
      <c r="D34" s="9">
        <f>IFERROR(VLOOKUP($B34,'[19]11市町別戸数'!$A:$G,3,FALSE),0)</f>
        <v>12</v>
      </c>
      <c r="E34" s="9">
        <f>IFERROR(VLOOKUP($B34,'[19]11市町別戸数'!$A:$G,4,FALSE),0)</f>
        <v>10</v>
      </c>
      <c r="F34" s="9">
        <f>IFERROR(VLOOKUP($B34,'[19]11市町別戸数'!$A:$G,5,FALSE),0)</f>
        <v>1</v>
      </c>
      <c r="G34" s="9">
        <f>IFERROR(VLOOKUP($B34,'[19]11市町別戸数'!$A:$G,6,FALSE),0)</f>
        <v>0</v>
      </c>
      <c r="H34" s="9">
        <f>IFERROR(VLOOKUP($B34,'[19]11市町別マンション戸数'!A:C,3,FALSE),0)</f>
        <v>0</v>
      </c>
    </row>
    <row r="35" spans="1:8">
      <c r="A35" s="17"/>
      <c r="B35" s="2" t="s">
        <v>62</v>
      </c>
      <c r="C35" s="9">
        <f>IFERROR(VLOOKUP($B35,'[19]11市町別戸数'!$A:$G,7,FALSE),0)</f>
        <v>11</v>
      </c>
      <c r="D35" s="9">
        <f>IFERROR(VLOOKUP($B35,'[19]11市町別戸数'!$A:$G,3,FALSE),0)</f>
        <v>11</v>
      </c>
      <c r="E35" s="9">
        <f>IFERROR(VLOOKUP($B35,'[19]11市町別戸数'!$A:$G,4,FALSE),0)</f>
        <v>0</v>
      </c>
      <c r="F35" s="9">
        <f>IFERROR(VLOOKUP($B35,'[19]11市町別戸数'!$A:$G,5,FALSE),0)</f>
        <v>0</v>
      </c>
      <c r="G35" s="9">
        <f>IFERROR(VLOOKUP($B35,'[19]11市町別戸数'!$A:$G,6,FALSE),0)</f>
        <v>0</v>
      </c>
      <c r="H35" s="9">
        <f>IFERROR(VLOOKUP($B35,'[19]11市町別マンション戸数'!A:C,3,FALSE),0)</f>
        <v>0</v>
      </c>
    </row>
    <row r="36" spans="1:8">
      <c r="A36" s="17"/>
      <c r="B36" s="2" t="s">
        <v>14</v>
      </c>
      <c r="C36" s="9">
        <f>IFERROR(VLOOKUP($B36,'[19]11市町別戸数'!$A:$G,7,FALSE),0)</f>
        <v>3</v>
      </c>
      <c r="D36" s="9">
        <f>IFERROR(VLOOKUP($B36,'[19]11市町別戸数'!$A:$G,3,FALSE),0)</f>
        <v>3</v>
      </c>
      <c r="E36" s="9">
        <f>IFERROR(VLOOKUP($B36,'[19]11市町別戸数'!$A:$G,4,FALSE),0)</f>
        <v>0</v>
      </c>
      <c r="F36" s="9">
        <f>IFERROR(VLOOKUP($B36,'[19]11市町別戸数'!$A:$G,5,FALSE),0)</f>
        <v>0</v>
      </c>
      <c r="G36" s="9">
        <f>IFERROR(VLOOKUP($B36,'[19]11市町別戸数'!$A:$G,6,FALSE),0)</f>
        <v>0</v>
      </c>
      <c r="H36" s="9">
        <f>IFERROR(VLOOKUP($B36,'[19]11市町別マンション戸数'!A:C,3,FALSE),0)</f>
        <v>0</v>
      </c>
    </row>
    <row r="37" spans="1:8">
      <c r="A37" s="17"/>
      <c r="B37" s="3" t="s">
        <v>33</v>
      </c>
      <c r="C37" s="9">
        <f>IFERROR(VLOOKUP($B37,'[19]11市町別戸数'!$A:$G,7,FALSE),0)</f>
        <v>7</v>
      </c>
      <c r="D37" s="9">
        <f>IFERROR(VLOOKUP($B37,'[19]11市町別戸数'!$A:$G,3,FALSE),0)</f>
        <v>7</v>
      </c>
      <c r="E37" s="9">
        <f>IFERROR(VLOOKUP($B37,'[19]11市町別戸数'!$A:$G,4,FALSE),0)</f>
        <v>0</v>
      </c>
      <c r="F37" s="9">
        <f>IFERROR(VLOOKUP($B37,'[19]11市町別戸数'!$A:$G,5,FALSE),0)</f>
        <v>0</v>
      </c>
      <c r="G37" s="9">
        <f>IFERROR(VLOOKUP($B37,'[19]11市町別戸数'!$A:$G,6,FALSE),0)</f>
        <v>0</v>
      </c>
      <c r="H37" s="9">
        <f>IFERROR(VLOOKUP($B37,'[19]11市町別マンション戸数'!A:C,3,FALSE),0)</f>
        <v>0</v>
      </c>
    </row>
    <row r="38" spans="1:8">
      <c r="A38" s="17"/>
      <c r="B38" s="2" t="s">
        <v>26</v>
      </c>
      <c r="C38" s="9">
        <f>IFERROR(VLOOKUP($B38,'[19]11市町別戸数'!$A:$G,7,FALSE),0)</f>
        <v>106</v>
      </c>
      <c r="D38" s="9">
        <f>IFERROR(VLOOKUP($B38,'[19]11市町別戸数'!$A:$G,3,FALSE),0)</f>
        <v>76</v>
      </c>
      <c r="E38" s="9">
        <f>IFERROR(VLOOKUP($B38,'[19]11市町別戸数'!$A:$G,4,FALSE),0)</f>
        <v>8</v>
      </c>
      <c r="F38" s="9">
        <f>IFERROR(VLOOKUP($B38,'[19]11市町別戸数'!$A:$G,5,FALSE),0)</f>
        <v>2</v>
      </c>
      <c r="G38" s="9">
        <f>IFERROR(VLOOKUP($B38,'[19]11市町別戸数'!$A:$G,6,FALSE),0)</f>
        <v>20</v>
      </c>
      <c r="H38" s="9">
        <f>IFERROR(VLOOKUP($B38,'[19]11市町別マンション戸数'!A:C,3,FALSE),0)</f>
        <v>0</v>
      </c>
    </row>
    <row r="39" spans="1:8">
      <c r="A39" s="17"/>
      <c r="B39" s="2" t="s">
        <v>54</v>
      </c>
      <c r="C39" s="9">
        <f>IFERROR(VLOOKUP($B39,'[19]11市町別戸数'!$A:$G,7,FALSE),0)</f>
        <v>146</v>
      </c>
      <c r="D39" s="9">
        <f>IFERROR(VLOOKUP($B39,'[19]11市町別戸数'!$A:$G,3,FALSE),0)</f>
        <v>66</v>
      </c>
      <c r="E39" s="9">
        <f>IFERROR(VLOOKUP($B39,'[19]11市町別戸数'!$A:$G,4,FALSE),0)</f>
        <v>32</v>
      </c>
      <c r="F39" s="9">
        <f>IFERROR(VLOOKUP($B39,'[19]11市町別戸数'!$A:$G,5,FALSE),0)</f>
        <v>0</v>
      </c>
      <c r="G39" s="9">
        <f>IFERROR(VLOOKUP($B39,'[19]11市町別戸数'!$A:$G,6,FALSE),0)</f>
        <v>48</v>
      </c>
      <c r="H39" s="9">
        <f>IFERROR(VLOOKUP($B39,'[19]11市町別マンション戸数'!A:C,3,FALSE),0)</f>
        <v>0</v>
      </c>
    </row>
    <row r="40" spans="1:8">
      <c r="A40" s="17"/>
      <c r="B40" s="2" t="s">
        <v>15</v>
      </c>
      <c r="C40" s="9">
        <f>IFERROR(VLOOKUP($B40,'[19]11市町別戸数'!$A:$G,7,FALSE),0)</f>
        <v>331</v>
      </c>
      <c r="D40" s="9">
        <f>IFERROR(VLOOKUP($B40,'[19]11市町別戸数'!$A:$G,3,FALSE),0)</f>
        <v>107</v>
      </c>
      <c r="E40" s="9">
        <f>IFERROR(VLOOKUP($B40,'[19]11市町別戸数'!$A:$G,4,FALSE),0)</f>
        <v>198</v>
      </c>
      <c r="F40" s="9">
        <f>IFERROR(VLOOKUP($B40,'[19]11市町別戸数'!$A:$G,5,FALSE),0)</f>
        <v>0</v>
      </c>
      <c r="G40" s="9">
        <f>IFERROR(VLOOKUP($B40,'[19]11市町別戸数'!$A:$G,6,FALSE),0)</f>
        <v>26</v>
      </c>
      <c r="H40" s="9">
        <f>IFERROR(VLOOKUP($B40,'[19]11市町別マンション戸数'!A:C,3,FALSE),0)</f>
        <v>0</v>
      </c>
    </row>
    <row r="41" spans="1:8">
      <c r="A41" s="17"/>
      <c r="B41" s="2" t="s">
        <v>3</v>
      </c>
      <c r="C41" s="9">
        <f>IFERROR(VLOOKUP($B41,'[19]11市町別戸数'!$A:$G,7,FALSE),0)</f>
        <v>113</v>
      </c>
      <c r="D41" s="9">
        <f>IFERROR(VLOOKUP($B41,'[19]11市町別戸数'!$A:$G,3,FALSE),0)</f>
        <v>46</v>
      </c>
      <c r="E41" s="9">
        <f>IFERROR(VLOOKUP($B41,'[19]11市町別戸数'!$A:$G,4,FALSE),0)</f>
        <v>47</v>
      </c>
      <c r="F41" s="9">
        <f>IFERROR(VLOOKUP($B41,'[19]11市町別戸数'!$A:$G,5,FALSE),0)</f>
        <v>0</v>
      </c>
      <c r="G41" s="9">
        <f>IFERROR(VLOOKUP($B41,'[19]11市町別戸数'!$A:$G,6,FALSE),0)</f>
        <v>20</v>
      </c>
      <c r="H41" s="9">
        <f>IFERROR(VLOOKUP($B41,'[19]11市町別マンション戸数'!A:C,3,FALSE),0)</f>
        <v>0</v>
      </c>
    </row>
    <row r="42" spans="1:8">
      <c r="A42" s="17"/>
      <c r="B42" s="2" t="s">
        <v>51</v>
      </c>
      <c r="C42" s="9">
        <f>IFERROR(VLOOKUP($B42,'[19]11市町別戸数'!$A:$G,7,FALSE),0)</f>
        <v>117</v>
      </c>
      <c r="D42" s="9">
        <f>IFERROR(VLOOKUP($B42,'[19]11市町別戸数'!$A:$G,3,FALSE),0)</f>
        <v>72</v>
      </c>
      <c r="E42" s="9">
        <f>IFERROR(VLOOKUP($B42,'[19]11市町別戸数'!$A:$G,4,FALSE),0)</f>
        <v>18</v>
      </c>
      <c r="F42" s="9">
        <f>IFERROR(VLOOKUP($B42,'[19]11市町別戸数'!$A:$G,5,FALSE),0)</f>
        <v>0</v>
      </c>
      <c r="G42" s="9">
        <f>IFERROR(VLOOKUP($B42,'[19]11市町別戸数'!$A:$G,6,FALSE),0)</f>
        <v>27</v>
      </c>
      <c r="H42" s="9">
        <f>IFERROR(VLOOKUP($B42,'[19]11市町別マンション戸数'!A:C,3,FALSE),0)</f>
        <v>0</v>
      </c>
    </row>
    <row r="43" spans="1:8">
      <c r="A43" s="17"/>
      <c r="B43" s="2" t="s">
        <v>1</v>
      </c>
      <c r="C43" s="9">
        <f>IFERROR(VLOOKUP($B43,'[19]11市町別戸数'!$A:$G,7,FALSE),0)</f>
        <v>3</v>
      </c>
      <c r="D43" s="9">
        <f>IFERROR(VLOOKUP($B43,'[19]11市町別戸数'!$A:$G,3,FALSE),0)</f>
        <v>3</v>
      </c>
      <c r="E43" s="9">
        <f>IFERROR(VLOOKUP($B43,'[19]11市町別戸数'!$A:$G,4,FALSE),0)</f>
        <v>0</v>
      </c>
      <c r="F43" s="9">
        <f>IFERROR(VLOOKUP($B43,'[19]11市町別戸数'!$A:$G,5,FALSE),0)</f>
        <v>0</v>
      </c>
      <c r="G43" s="9">
        <f>IFERROR(VLOOKUP($B43,'[19]11市町別戸数'!$A:$G,6,FALSE),0)</f>
        <v>0</v>
      </c>
      <c r="H43" s="9">
        <f>IFERROR(VLOOKUP($B43,'[19]11市町別マンション戸数'!A:C,3,FALSE),0)</f>
        <v>0</v>
      </c>
    </row>
    <row r="44" spans="1:8">
      <c r="A44" s="17"/>
      <c r="B44" s="4" t="s">
        <v>63</v>
      </c>
      <c r="C44" s="9">
        <f>IFERROR(VLOOKUP($B44,'[19]11市町別戸数'!$A:$G,7,FALSE),0)</f>
        <v>35</v>
      </c>
      <c r="D44" s="9">
        <f>IFERROR(VLOOKUP($B44,'[19]11市町別戸数'!$A:$G,3,FALSE),0)</f>
        <v>35</v>
      </c>
      <c r="E44" s="9">
        <f>IFERROR(VLOOKUP($B44,'[19]11市町別戸数'!$A:$G,4,FALSE),0)</f>
        <v>0</v>
      </c>
      <c r="F44" s="9">
        <f>IFERROR(VLOOKUP($B44,'[19]11市町別戸数'!$A:$G,5,FALSE),0)</f>
        <v>0</v>
      </c>
      <c r="G44" s="9">
        <f>IFERROR(VLOOKUP($B44,'[19]11市町別戸数'!$A:$G,6,FALSE),0)</f>
        <v>0</v>
      </c>
      <c r="H44" s="9">
        <f>IFERROR(VLOOKUP($B44,'[19]11市町別マンション戸数'!A:C,3,FALSE),0)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19280</v>
      </c>
      <c r="D45" s="9">
        <f t="shared" si="2"/>
        <v>8834</v>
      </c>
      <c r="E45" s="9">
        <f t="shared" si="2"/>
        <v>6303</v>
      </c>
      <c r="F45" s="9">
        <f t="shared" si="2"/>
        <v>387</v>
      </c>
      <c r="G45" s="9">
        <f t="shared" si="2"/>
        <v>3756</v>
      </c>
      <c r="H45" s="9">
        <f t="shared" si="2"/>
        <v>1125</v>
      </c>
    </row>
    <row r="46" spans="1:8">
      <c r="A46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view="pageBreakPreview" zoomScaleSheetLayoutView="100" workbookViewId="0">
      <selection activeCell="P64" sqref="P64"/>
    </sheetView>
  </sheetViews>
  <sheetFormatPr defaultRowHeight="13.5"/>
  <sheetData>
    <row r="2" spans="2:8" ht="17.25">
      <c r="C2" s="6"/>
      <c r="D2" s="6"/>
      <c r="E2" s="10"/>
      <c r="F2" s="10" t="s">
        <v>22</v>
      </c>
      <c r="G2" s="26" t="s">
        <v>50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2:8">
      <c r="B5" s="2" t="s">
        <v>35</v>
      </c>
      <c r="C5" s="9">
        <f>IFERROR(VLOOKUP($B5,'[29]11市町別戸数'!$A:$G,7,FALSE),0)</f>
        <v>1172</v>
      </c>
      <c r="D5" s="9">
        <f>IFERROR(VLOOKUP($B5,'[29]11市町別戸数'!$A:$G,3,FALSE),0)</f>
        <v>572</v>
      </c>
      <c r="E5" s="9">
        <f>IFERROR(VLOOKUP($B5,'[29]11市町別戸数'!$A:$G,4,FALSE),0)</f>
        <v>427</v>
      </c>
      <c r="F5" s="9">
        <f>IFERROR(VLOOKUP($B5,'[29]11市町別戸数'!$A:$G,5,FALSE),0)</f>
        <v>2</v>
      </c>
      <c r="G5" s="9">
        <f>IFERROR(VLOOKUP($B5,'[29]11市町別戸数'!$A:$G,6,FALSE),0)</f>
        <v>171</v>
      </c>
      <c r="H5" s="9">
        <f>IFERROR(VLOOKUP($B5,'[29]11市町別マンション戸数'!A:C,3,FALSE),0)</f>
        <v>0</v>
      </c>
    </row>
    <row r="6" spans="2:8">
      <c r="B6" s="2" t="s">
        <v>12</v>
      </c>
      <c r="C6" s="9">
        <f>IFERROR(VLOOKUP($B6,'[29]11市町別戸数'!$A:$G,7,FALSE),0)</f>
        <v>1419</v>
      </c>
      <c r="D6" s="9">
        <f>IFERROR(VLOOKUP($B6,'[29]11市町別戸数'!$A:$G,3,FALSE),0)</f>
        <v>421</v>
      </c>
      <c r="E6" s="9">
        <f>IFERROR(VLOOKUP($B6,'[29]11市町別戸数'!$A:$G,4,FALSE),0)</f>
        <v>698</v>
      </c>
      <c r="F6" s="9">
        <f>IFERROR(VLOOKUP($B6,'[29]11市町別戸数'!$A:$G,5,FALSE),0)</f>
        <v>5</v>
      </c>
      <c r="G6" s="9">
        <f>IFERROR(VLOOKUP($B6,'[29]11市町別戸数'!$A:$G,6,FALSE),0)</f>
        <v>295</v>
      </c>
      <c r="H6" s="9">
        <f>IFERROR(VLOOKUP($B6,'[29]11市町別マンション戸数'!A:C,3,FALSE),0)</f>
        <v>136</v>
      </c>
    </row>
    <row r="7" spans="2:8">
      <c r="B7" s="2" t="s">
        <v>11</v>
      </c>
      <c r="C7" s="9">
        <f>IFERROR(VLOOKUP($B7,'[29]11市町別戸数'!$A:$G,7,FALSE),0)</f>
        <v>1040</v>
      </c>
      <c r="D7" s="9">
        <f>IFERROR(VLOOKUP($B7,'[29]11市町別戸数'!$A:$G,3,FALSE),0)</f>
        <v>514</v>
      </c>
      <c r="E7" s="9">
        <f>IFERROR(VLOOKUP($B7,'[29]11市町別戸数'!$A:$G,4,FALSE),0)</f>
        <v>342</v>
      </c>
      <c r="F7" s="9">
        <f>IFERROR(VLOOKUP($B7,'[29]11市町別戸数'!$A:$G,5,FALSE),0)</f>
        <v>3</v>
      </c>
      <c r="G7" s="9">
        <f>IFERROR(VLOOKUP($B7,'[29]11市町別戸数'!$A:$G,6,FALSE),0)</f>
        <v>181</v>
      </c>
      <c r="H7" s="9">
        <f>IFERROR(VLOOKUP($B7,'[29]11市町別マンション戸数'!A:C,3,FALSE),0)</f>
        <v>0</v>
      </c>
    </row>
    <row r="8" spans="2:8">
      <c r="B8" s="2" t="s">
        <v>38</v>
      </c>
      <c r="C8" s="9">
        <f t="shared" ref="C8:H8" si="0">SUM(C5:C7)</f>
        <v>3631</v>
      </c>
      <c r="D8" s="9">
        <f t="shared" si="0"/>
        <v>1507</v>
      </c>
      <c r="E8" s="9">
        <f t="shared" si="0"/>
        <v>1467</v>
      </c>
      <c r="F8" s="9">
        <f t="shared" si="0"/>
        <v>10</v>
      </c>
      <c r="G8" s="9">
        <f t="shared" si="0"/>
        <v>647</v>
      </c>
      <c r="H8" s="9">
        <f t="shared" si="0"/>
        <v>136</v>
      </c>
    </row>
    <row r="9" spans="2:8">
      <c r="B9" s="2" t="s">
        <v>41</v>
      </c>
      <c r="C9" s="9">
        <f>IFERROR(VLOOKUP($B9,'[29]11市町別戸数'!$A:$G,7,FALSE),0)</f>
        <v>3940</v>
      </c>
      <c r="D9" s="9">
        <f>IFERROR(VLOOKUP($B9,'[29]11市町別戸数'!$A:$G,3,FALSE),0)</f>
        <v>1488</v>
      </c>
      <c r="E9" s="9">
        <f>IFERROR(VLOOKUP($B9,'[29]11市町別戸数'!$A:$G,4,FALSE),0)</f>
        <v>1809</v>
      </c>
      <c r="F9" s="9">
        <f>IFERROR(VLOOKUP($B9,'[29]11市町別戸数'!$A:$G,5,FALSE),0)</f>
        <v>7</v>
      </c>
      <c r="G9" s="9">
        <f>IFERROR(VLOOKUP($B9,'[29]11市町別戸数'!$A:$G,6,FALSE),0)</f>
        <v>636</v>
      </c>
      <c r="H9" s="9">
        <f>IFERROR(VLOOKUP($B9,'[29]11市町別マンション戸数'!A:C,3,FALSE),0)</f>
        <v>103</v>
      </c>
    </row>
    <row r="10" spans="2:8">
      <c r="B10" s="2" t="s">
        <v>5</v>
      </c>
      <c r="C10" s="9">
        <f>IFERROR(VLOOKUP($B10,'[29]11市町別戸数'!$A:$G,7,FALSE),0)</f>
        <v>797</v>
      </c>
      <c r="D10" s="9">
        <f>IFERROR(VLOOKUP($B10,'[29]11市町別戸数'!$A:$G,3,FALSE),0)</f>
        <v>461</v>
      </c>
      <c r="E10" s="9">
        <f>IFERROR(VLOOKUP($B10,'[29]11市町別戸数'!$A:$G,4,FALSE),0)</f>
        <v>132</v>
      </c>
      <c r="F10" s="9">
        <f>IFERROR(VLOOKUP($B10,'[29]11市町別戸数'!$A:$G,5,FALSE),0)</f>
        <v>0</v>
      </c>
      <c r="G10" s="9">
        <f>IFERROR(VLOOKUP($B10,'[29]11市町別戸数'!$A:$G,6,FALSE),0)</f>
        <v>204</v>
      </c>
      <c r="H10" s="9">
        <f>IFERROR(VLOOKUP($B10,'[29]11市町別マンション戸数'!A:C,3,FALSE),0)</f>
        <v>95</v>
      </c>
    </row>
    <row r="11" spans="2:8">
      <c r="B11" s="2" t="s">
        <v>68</v>
      </c>
      <c r="C11" s="9">
        <f>IFERROR(VLOOKUP($B11,'[29]11市町別戸数'!$A:$G,7,FALSE),0)</f>
        <v>71</v>
      </c>
      <c r="D11" s="9">
        <f>IFERROR(VLOOKUP($B11,'[29]11市町別戸数'!$A:$G,3,FALSE),0)</f>
        <v>37</v>
      </c>
      <c r="E11" s="9">
        <f>IFERROR(VLOOKUP($B11,'[29]11市町別戸数'!$A:$G,4,FALSE),0)</f>
        <v>27</v>
      </c>
      <c r="F11" s="9">
        <f>IFERROR(VLOOKUP($B11,'[29]11市町別戸数'!$A:$G,5,FALSE),0)</f>
        <v>0</v>
      </c>
      <c r="G11" s="9">
        <f>IFERROR(VLOOKUP($B11,'[29]11市町別戸数'!$A:$G,6,FALSE),0)</f>
        <v>7</v>
      </c>
      <c r="H11" s="9">
        <f>IFERROR(VLOOKUP($B11,'[29]11市町別マンション戸数'!A:C,3,FALSE),0)</f>
        <v>0</v>
      </c>
    </row>
    <row r="12" spans="2:8">
      <c r="B12" s="2" t="s">
        <v>6</v>
      </c>
      <c r="C12" s="9">
        <f t="shared" ref="C12:H12" si="1">SUM(C9:C11)</f>
        <v>4808</v>
      </c>
      <c r="D12" s="9">
        <f t="shared" si="1"/>
        <v>1986</v>
      </c>
      <c r="E12" s="9">
        <f t="shared" si="1"/>
        <v>1968</v>
      </c>
      <c r="F12" s="9">
        <f t="shared" si="1"/>
        <v>7</v>
      </c>
      <c r="G12" s="9">
        <f t="shared" si="1"/>
        <v>847</v>
      </c>
      <c r="H12" s="9">
        <f t="shared" si="1"/>
        <v>198</v>
      </c>
    </row>
    <row r="13" spans="2:8">
      <c r="B13" s="2" t="s">
        <v>9</v>
      </c>
      <c r="C13" s="9">
        <f>IFERROR(VLOOKUP($B13,'[29]11市町別戸数'!$A:$G,7,FALSE),0)</f>
        <v>969</v>
      </c>
      <c r="D13" s="9">
        <f>IFERROR(VLOOKUP($B13,'[29]11市町別戸数'!$A:$G,3,FALSE),0)</f>
        <v>336</v>
      </c>
      <c r="E13" s="9">
        <f>IFERROR(VLOOKUP($B13,'[29]11市町別戸数'!$A:$G,4,FALSE),0)</f>
        <v>436</v>
      </c>
      <c r="F13" s="9">
        <f>IFERROR(VLOOKUP($B13,'[29]11市町別戸数'!$A:$G,5,FALSE),0)</f>
        <v>5</v>
      </c>
      <c r="G13" s="9">
        <f>IFERROR(VLOOKUP($B13,'[29]11市町別戸数'!$A:$G,6,FALSE),0)</f>
        <v>192</v>
      </c>
      <c r="H13" s="9">
        <f>IFERROR(VLOOKUP($B13,'[29]11市町別マンション戸数'!A:C,3,FALSE),0)</f>
        <v>0</v>
      </c>
    </row>
    <row r="14" spans="2:8">
      <c r="B14" s="2" t="s">
        <v>23</v>
      </c>
      <c r="C14" s="9">
        <f>IFERROR(VLOOKUP($B14,'[29]11市町別戸数'!$A:$G,7,FALSE),0)</f>
        <v>201</v>
      </c>
      <c r="D14" s="9">
        <f>IFERROR(VLOOKUP($B14,'[29]11市町別戸数'!$A:$G,3,FALSE),0)</f>
        <v>48</v>
      </c>
      <c r="E14" s="9">
        <f>IFERROR(VLOOKUP($B14,'[29]11市町別戸数'!$A:$G,4,FALSE),0)</f>
        <v>104</v>
      </c>
      <c r="F14" s="9">
        <f>IFERROR(VLOOKUP($B14,'[29]11市町別戸数'!$A:$G,5,FALSE),0)</f>
        <v>1</v>
      </c>
      <c r="G14" s="9">
        <f>IFERROR(VLOOKUP($B14,'[29]11市町別戸数'!$A:$G,6,FALSE),0)</f>
        <v>48</v>
      </c>
      <c r="H14" s="9">
        <f>IFERROR(VLOOKUP($B14,'[29]11市町別マンション戸数'!A:C,3,FALSE),0)</f>
        <v>40</v>
      </c>
    </row>
    <row r="15" spans="2:8">
      <c r="B15" s="2" t="s">
        <v>48</v>
      </c>
      <c r="C15" s="9">
        <f>IFERROR(VLOOKUP($B15,'[29]11市町別戸数'!$A:$G,7,FALSE),0)</f>
        <v>760</v>
      </c>
      <c r="D15" s="9">
        <f>IFERROR(VLOOKUP($B15,'[29]11市町別戸数'!$A:$G,3,FALSE),0)</f>
        <v>281</v>
      </c>
      <c r="E15" s="9">
        <f>IFERROR(VLOOKUP($B15,'[29]11市町別戸数'!$A:$G,4,FALSE),0)</f>
        <v>90</v>
      </c>
      <c r="F15" s="9">
        <f>IFERROR(VLOOKUP($B15,'[29]11市町別戸数'!$A:$G,5,FALSE),0)</f>
        <v>1</v>
      </c>
      <c r="G15" s="9">
        <f>IFERROR(VLOOKUP($B15,'[29]11市町別戸数'!$A:$G,6,FALSE),0)</f>
        <v>388</v>
      </c>
      <c r="H15" s="9">
        <f>IFERROR(VLOOKUP($B15,'[29]11市町別マンション戸数'!A:C,3,FALSE),0)</f>
        <v>315</v>
      </c>
    </row>
    <row r="16" spans="2:8">
      <c r="B16" s="2" t="s">
        <v>52</v>
      </c>
      <c r="C16" s="9">
        <f>IFERROR(VLOOKUP($B16,'[29]11市町別戸数'!$A:$G,7,FALSE),0)</f>
        <v>655</v>
      </c>
      <c r="D16" s="9">
        <f>IFERROR(VLOOKUP($B16,'[29]11市町別戸数'!$A:$G,3,FALSE),0)</f>
        <v>356</v>
      </c>
      <c r="E16" s="9">
        <f>IFERROR(VLOOKUP($B16,'[29]11市町別戸数'!$A:$G,4,FALSE),0)</f>
        <v>195</v>
      </c>
      <c r="F16" s="9">
        <f>IFERROR(VLOOKUP($B16,'[29]11市町別戸数'!$A:$G,5,FALSE),0)</f>
        <v>3</v>
      </c>
      <c r="G16" s="9">
        <f>IFERROR(VLOOKUP($B16,'[29]11市町別戸数'!$A:$G,6,FALSE),0)</f>
        <v>101</v>
      </c>
      <c r="H16" s="9">
        <f>IFERROR(VLOOKUP($B16,'[29]11市町別マンション戸数'!A:C,3,FALSE),0)</f>
        <v>0</v>
      </c>
    </row>
    <row r="17" spans="2:8">
      <c r="B17" s="2" t="s">
        <v>56</v>
      </c>
      <c r="C17" s="9">
        <f>IFERROR(VLOOKUP($B17,'[29]11市町別戸数'!$A:$G,7,FALSE),0)</f>
        <v>156</v>
      </c>
      <c r="D17" s="9">
        <f>IFERROR(VLOOKUP($B17,'[29]11市町別戸数'!$A:$G,3,FALSE),0)</f>
        <v>120</v>
      </c>
      <c r="E17" s="9">
        <f>IFERROR(VLOOKUP($B17,'[29]11市町別戸数'!$A:$G,4,FALSE),0)</f>
        <v>13</v>
      </c>
      <c r="F17" s="9">
        <f>IFERROR(VLOOKUP($B17,'[29]11市町別戸数'!$A:$G,5,FALSE),0)</f>
        <v>5</v>
      </c>
      <c r="G17" s="9">
        <f>IFERROR(VLOOKUP($B17,'[29]11市町別戸数'!$A:$G,6,FALSE),0)</f>
        <v>18</v>
      </c>
      <c r="H17" s="9">
        <f>IFERROR(VLOOKUP($B17,'[29]11市町別マンション戸数'!A:C,3,FALSE),0)</f>
        <v>0</v>
      </c>
    </row>
    <row r="18" spans="2:8">
      <c r="B18" s="2" t="s">
        <v>58</v>
      </c>
      <c r="C18" s="9">
        <f>IFERROR(VLOOKUP($B18,'[29]11市町別戸数'!$A:$G,7,FALSE),0)</f>
        <v>408</v>
      </c>
      <c r="D18" s="9">
        <f>IFERROR(VLOOKUP($B18,'[29]11市町別戸数'!$A:$G,3,FALSE),0)</f>
        <v>275</v>
      </c>
      <c r="E18" s="9">
        <f>IFERROR(VLOOKUP($B18,'[29]11市町別戸数'!$A:$G,4,FALSE),0)</f>
        <v>54</v>
      </c>
      <c r="F18" s="9">
        <f>IFERROR(VLOOKUP($B18,'[29]11市町別戸数'!$A:$G,5,FALSE),0)</f>
        <v>12</v>
      </c>
      <c r="G18" s="9">
        <f>IFERROR(VLOOKUP($B18,'[29]11市町別戸数'!$A:$G,6,FALSE),0)</f>
        <v>67</v>
      </c>
      <c r="H18" s="9">
        <f>IFERROR(VLOOKUP($B18,'[29]11市町別マンション戸数'!A:C,3,FALSE),0)</f>
        <v>0</v>
      </c>
    </row>
    <row r="19" spans="2:8">
      <c r="B19" s="2" t="s">
        <v>13</v>
      </c>
      <c r="C19" s="9">
        <f>IFERROR(VLOOKUP($B19,'[29]11市町別戸数'!$A:$G,7,FALSE),0)</f>
        <v>1152</v>
      </c>
      <c r="D19" s="9">
        <f>IFERROR(VLOOKUP($B19,'[29]11市町別戸数'!$A:$G,3,FALSE),0)</f>
        <v>626</v>
      </c>
      <c r="E19" s="9">
        <f>IFERROR(VLOOKUP($B19,'[29]11市町別戸数'!$A:$G,4,FALSE),0)</f>
        <v>272</v>
      </c>
      <c r="F19" s="9">
        <f>IFERROR(VLOOKUP($B19,'[29]11市町別戸数'!$A:$G,5,FALSE),0)</f>
        <v>9</v>
      </c>
      <c r="G19" s="9">
        <f>IFERROR(VLOOKUP($B19,'[29]11市町別戸数'!$A:$G,6,FALSE),0)</f>
        <v>245</v>
      </c>
      <c r="H19" s="9">
        <f>IFERROR(VLOOKUP($B19,'[29]11市町別マンション戸数'!A:C,3,FALSE),0)</f>
        <v>83</v>
      </c>
    </row>
    <row r="20" spans="2:8">
      <c r="B20" s="2" t="s">
        <v>47</v>
      </c>
      <c r="C20" s="9">
        <f>IFERROR(VLOOKUP($B20,'[29]11市町別戸数'!$A:$G,7,FALSE),0)</f>
        <v>798</v>
      </c>
      <c r="D20" s="9">
        <f>IFERROR(VLOOKUP($B20,'[29]11市町別戸数'!$A:$G,3,FALSE),0)</f>
        <v>439</v>
      </c>
      <c r="E20" s="9">
        <f>IFERROR(VLOOKUP($B20,'[29]11市町別戸数'!$A:$G,4,FALSE),0)</f>
        <v>153</v>
      </c>
      <c r="F20" s="9">
        <f>IFERROR(VLOOKUP($B20,'[29]11市町別戸数'!$A:$G,5,FALSE),0)</f>
        <v>1</v>
      </c>
      <c r="G20" s="9">
        <f>IFERROR(VLOOKUP($B20,'[29]11市町別戸数'!$A:$G,6,FALSE),0)</f>
        <v>205</v>
      </c>
      <c r="H20" s="9">
        <f>IFERROR(VLOOKUP($B20,'[29]11市町別マンション戸数'!A:C,3,FALSE),0)</f>
        <v>86</v>
      </c>
    </row>
    <row r="21" spans="2:8">
      <c r="B21" s="2" t="s">
        <v>28</v>
      </c>
      <c r="C21" s="9">
        <f>IFERROR(VLOOKUP($B21,'[29]11市町別戸数'!$A:$G,7,FALSE),0)</f>
        <v>685</v>
      </c>
      <c r="D21" s="9">
        <f>IFERROR(VLOOKUP($B21,'[29]11市町別戸数'!$A:$G,3,FALSE),0)</f>
        <v>355</v>
      </c>
      <c r="E21" s="9">
        <f>IFERROR(VLOOKUP($B21,'[29]11市町別戸数'!$A:$G,4,FALSE),0)</f>
        <v>215</v>
      </c>
      <c r="F21" s="9">
        <f>IFERROR(VLOOKUP($B21,'[29]11市町別戸数'!$A:$G,5,FALSE),0)</f>
        <v>0</v>
      </c>
      <c r="G21" s="9">
        <f>IFERROR(VLOOKUP($B21,'[29]11市町別戸数'!$A:$G,6,FALSE),0)</f>
        <v>115</v>
      </c>
      <c r="H21" s="9">
        <f>IFERROR(VLOOKUP($B21,'[29]11市町別マンション戸数'!A:C,3,FALSE),0)</f>
        <v>0</v>
      </c>
    </row>
    <row r="22" spans="2:8">
      <c r="B22" s="2" t="s">
        <v>2</v>
      </c>
      <c r="C22" s="9">
        <f>IFERROR(VLOOKUP($B22,'[29]11市町別戸数'!$A:$G,7,FALSE),0)</f>
        <v>600</v>
      </c>
      <c r="D22" s="9">
        <f>IFERROR(VLOOKUP($B22,'[29]11市町別戸数'!$A:$G,3,FALSE),0)</f>
        <v>381</v>
      </c>
      <c r="E22" s="9">
        <f>IFERROR(VLOOKUP($B22,'[29]11市町別戸数'!$A:$G,4,FALSE),0)</f>
        <v>141</v>
      </c>
      <c r="F22" s="9">
        <f>IFERROR(VLOOKUP($B22,'[29]11市町別戸数'!$A:$G,5,FALSE),0)</f>
        <v>0</v>
      </c>
      <c r="G22" s="9">
        <f>IFERROR(VLOOKUP($B22,'[29]11市町別戸数'!$A:$G,6,FALSE),0)</f>
        <v>78</v>
      </c>
      <c r="H22" s="9">
        <f>IFERROR(VLOOKUP($B22,'[29]11市町別マンション戸数'!A:C,3,FALSE),0)</f>
        <v>0</v>
      </c>
    </row>
    <row r="23" spans="2:8">
      <c r="B23" s="2" t="s">
        <v>49</v>
      </c>
      <c r="C23" s="9">
        <f>IFERROR(VLOOKUP($B23,'[29]11市町別戸数'!$A:$G,7,FALSE),0)</f>
        <v>811</v>
      </c>
      <c r="D23" s="9">
        <f>IFERROR(VLOOKUP($B23,'[29]11市町別戸数'!$A:$G,3,FALSE),0)</f>
        <v>414</v>
      </c>
      <c r="E23" s="9">
        <f>IFERROR(VLOOKUP($B23,'[29]11市町別戸数'!$A:$G,4,FALSE),0)</f>
        <v>181</v>
      </c>
      <c r="F23" s="9">
        <f>IFERROR(VLOOKUP($B23,'[29]11市町別戸数'!$A:$G,5,FALSE),0)</f>
        <v>2</v>
      </c>
      <c r="G23" s="9">
        <f>IFERROR(VLOOKUP($B23,'[29]11市町別戸数'!$A:$G,6,FALSE),0)</f>
        <v>214</v>
      </c>
      <c r="H23" s="9">
        <f>IFERROR(VLOOKUP($B23,'[29]11市町別マンション戸数'!A:C,3,FALSE),0)</f>
        <v>132</v>
      </c>
    </row>
    <row r="24" spans="2:8">
      <c r="B24" s="2" t="s">
        <v>59</v>
      </c>
      <c r="C24" s="9">
        <f>IFERROR(VLOOKUP($B24,'[29]11市町別戸数'!$A:$G,7,FALSE),0)</f>
        <v>543</v>
      </c>
      <c r="D24" s="9">
        <f>IFERROR(VLOOKUP($B24,'[29]11市町別戸数'!$A:$G,3,FALSE),0)</f>
        <v>198</v>
      </c>
      <c r="E24" s="9">
        <f>IFERROR(VLOOKUP($B24,'[29]11市町別戸数'!$A:$G,4,FALSE),0)</f>
        <v>263</v>
      </c>
      <c r="F24" s="9">
        <f>IFERROR(VLOOKUP($B24,'[29]11市町別戸数'!$A:$G,5,FALSE),0)</f>
        <v>5</v>
      </c>
      <c r="G24" s="9">
        <f>IFERROR(VLOOKUP($B24,'[29]11市町別戸数'!$A:$G,6,FALSE),0)</f>
        <v>77</v>
      </c>
      <c r="H24" s="9">
        <f>IFERROR(VLOOKUP($B24,'[29]11市町別マンション戸数'!A:C,3,FALSE),0)</f>
        <v>0</v>
      </c>
    </row>
    <row r="25" spans="2:8">
      <c r="B25" s="2" t="s">
        <v>24</v>
      </c>
      <c r="C25" s="9">
        <f>IFERROR(VLOOKUP($B25,'[29]11市町別戸数'!$A:$G,7,FALSE),0)</f>
        <v>433</v>
      </c>
      <c r="D25" s="9">
        <f>IFERROR(VLOOKUP($B25,'[29]11市町別戸数'!$A:$G,3,FALSE),0)</f>
        <v>257</v>
      </c>
      <c r="E25" s="9">
        <f>IFERROR(VLOOKUP($B25,'[29]11市町別戸数'!$A:$G,4,FALSE),0)</f>
        <v>92</v>
      </c>
      <c r="F25" s="9">
        <f>IFERROR(VLOOKUP($B25,'[29]11市町別戸数'!$A:$G,5,FALSE),0)</f>
        <v>1</v>
      </c>
      <c r="G25" s="9">
        <f>IFERROR(VLOOKUP($B25,'[29]11市町別戸数'!$A:$G,6,FALSE),0)</f>
        <v>83</v>
      </c>
      <c r="H25" s="9">
        <f>IFERROR(VLOOKUP($B25,'[29]11市町別マンション戸数'!A:C,3,FALSE),0)</f>
        <v>0</v>
      </c>
    </row>
    <row r="26" spans="2:8">
      <c r="B26" s="2" t="s">
        <v>53</v>
      </c>
      <c r="C26" s="9">
        <f>IFERROR(VLOOKUP($B26,'[29]11市町別戸数'!$A:$G,7,FALSE),0)</f>
        <v>31</v>
      </c>
      <c r="D26" s="9">
        <f>IFERROR(VLOOKUP($B26,'[29]11市町別戸数'!$A:$G,3,FALSE),0)</f>
        <v>27</v>
      </c>
      <c r="E26" s="9">
        <f>IFERROR(VLOOKUP($B26,'[29]11市町別戸数'!$A:$G,4,FALSE),0)</f>
        <v>0</v>
      </c>
      <c r="F26" s="9">
        <f>IFERROR(VLOOKUP($B26,'[29]11市町別戸数'!$A:$G,5,FALSE),0)</f>
        <v>2</v>
      </c>
      <c r="G26" s="9">
        <f>IFERROR(VLOOKUP($B26,'[29]11市町別戸数'!$A:$G,6,FALSE),0)</f>
        <v>2</v>
      </c>
      <c r="H26" s="9">
        <f>IFERROR(VLOOKUP($B26,'[29]11市町別マンション戸数'!A:C,3,FALSE),0)</f>
        <v>0</v>
      </c>
    </row>
    <row r="27" spans="2:8">
      <c r="B27" s="2" t="s">
        <v>40</v>
      </c>
      <c r="C27" s="9">
        <f>IFERROR(VLOOKUP($B27,'[29]11市町別戸数'!$A:$G,7,FALSE),0)</f>
        <v>245</v>
      </c>
      <c r="D27" s="9">
        <f>IFERROR(VLOOKUP($B27,'[29]11市町別戸数'!$A:$G,3,FALSE),0)</f>
        <v>128</v>
      </c>
      <c r="E27" s="9">
        <f>IFERROR(VLOOKUP($B27,'[29]11市町別戸数'!$A:$G,4,FALSE),0)</f>
        <v>70</v>
      </c>
      <c r="F27" s="9">
        <f>IFERROR(VLOOKUP($B27,'[29]11市町別戸数'!$A:$G,5,FALSE),0)</f>
        <v>1</v>
      </c>
      <c r="G27" s="9">
        <f>IFERROR(VLOOKUP($B27,'[29]11市町別戸数'!$A:$G,6,FALSE),0)</f>
        <v>46</v>
      </c>
      <c r="H27" s="9">
        <f>IFERROR(VLOOKUP($B27,'[29]11市町別マンション戸数'!A:C,3,FALSE),0)</f>
        <v>0</v>
      </c>
    </row>
    <row r="28" spans="2:8">
      <c r="B28" s="2" t="s">
        <v>0</v>
      </c>
      <c r="C28" s="9">
        <f>IFERROR(VLOOKUP($B28,'[29]11市町別戸数'!$A:$G,7,FALSE),0)</f>
        <v>580</v>
      </c>
      <c r="D28" s="9">
        <f>IFERROR(VLOOKUP($B28,'[29]11市町別戸数'!$A:$G,3,FALSE),0)</f>
        <v>130</v>
      </c>
      <c r="E28" s="9">
        <f>IFERROR(VLOOKUP($B28,'[29]11市町別戸数'!$A:$G,4,FALSE),0)</f>
        <v>102</v>
      </c>
      <c r="F28" s="9">
        <f>IFERROR(VLOOKUP($B28,'[29]11市町別戸数'!$A:$G,5,FALSE),0)</f>
        <v>297</v>
      </c>
      <c r="G28" s="9">
        <f>IFERROR(VLOOKUP($B28,'[29]11市町別戸数'!$A:$G,6,FALSE),0)</f>
        <v>51</v>
      </c>
      <c r="H28" s="9">
        <f>IFERROR(VLOOKUP($B28,'[29]11市町別マンション戸数'!A:C,3,FALSE),0)</f>
        <v>0</v>
      </c>
    </row>
    <row r="29" spans="2:8">
      <c r="B29" s="2" t="s">
        <v>55</v>
      </c>
      <c r="C29" s="9">
        <f>IFERROR(VLOOKUP($B29,'[29]11市町別戸数'!$A:$G,7,FALSE),0)</f>
        <v>66</v>
      </c>
      <c r="D29" s="9">
        <f>IFERROR(VLOOKUP($B29,'[29]11市町別戸数'!$A:$G,3,FALSE),0)</f>
        <v>52</v>
      </c>
      <c r="E29" s="9">
        <f>IFERROR(VLOOKUP($B29,'[29]11市町別戸数'!$A:$G,4,FALSE),0)</f>
        <v>10</v>
      </c>
      <c r="F29" s="9">
        <f>IFERROR(VLOOKUP($B29,'[29]11市町別戸数'!$A:$G,5,FALSE),0)</f>
        <v>0</v>
      </c>
      <c r="G29" s="9">
        <f>IFERROR(VLOOKUP($B29,'[29]11市町別戸数'!$A:$G,6,FALSE),0)</f>
        <v>4</v>
      </c>
      <c r="H29" s="9">
        <f>IFERROR(VLOOKUP($B29,'[29]11市町別マンション戸数'!A:C,3,FALSE),0)</f>
        <v>0</v>
      </c>
    </row>
    <row r="30" spans="2:8">
      <c r="B30" s="2" t="s">
        <v>32</v>
      </c>
      <c r="C30" s="9">
        <f>IFERROR(VLOOKUP($B30,'[29]11市町別戸数'!$A:$G,7,FALSE),0)</f>
        <v>51</v>
      </c>
      <c r="D30" s="9">
        <f>IFERROR(VLOOKUP($B30,'[29]11市町別戸数'!$A:$G,3,FALSE),0)</f>
        <v>51</v>
      </c>
      <c r="E30" s="9">
        <f>IFERROR(VLOOKUP($B30,'[29]11市町別戸数'!$A:$G,4,FALSE),0)</f>
        <v>0</v>
      </c>
      <c r="F30" s="9">
        <f>IFERROR(VLOOKUP($B30,'[29]11市町別戸数'!$A:$G,5,FALSE),0)</f>
        <v>0</v>
      </c>
      <c r="G30" s="9">
        <f>IFERROR(VLOOKUP($B30,'[29]11市町別戸数'!$A:$G,6,FALSE),0)</f>
        <v>0</v>
      </c>
      <c r="H30" s="9">
        <f>IFERROR(VLOOKUP($B30,'[29]11市町別マンション戸数'!A:C,3,FALSE),0)</f>
        <v>0</v>
      </c>
    </row>
    <row r="31" spans="2:8">
      <c r="B31" s="2" t="s">
        <v>25</v>
      </c>
      <c r="C31" s="9">
        <f>IFERROR(VLOOKUP($B31,'[29]11市町別戸数'!$A:$G,7,FALSE),0)</f>
        <v>186</v>
      </c>
      <c r="D31" s="9">
        <f>IFERROR(VLOOKUP($B31,'[29]11市町別戸数'!$A:$G,3,FALSE),0)</f>
        <v>116</v>
      </c>
      <c r="E31" s="9">
        <f>IFERROR(VLOOKUP($B31,'[29]11市町別戸数'!$A:$G,4,FALSE),0)</f>
        <v>50</v>
      </c>
      <c r="F31" s="9">
        <f>IFERROR(VLOOKUP($B31,'[29]11市町別戸数'!$A:$G,5,FALSE),0)</f>
        <v>0</v>
      </c>
      <c r="G31" s="9">
        <f>IFERROR(VLOOKUP($B31,'[29]11市町別戸数'!$A:$G,6,FALSE),0)</f>
        <v>20</v>
      </c>
      <c r="H31" s="9">
        <f>IFERROR(VLOOKUP($B31,'[29]11市町別マンション戸数'!A:C,3,FALSE),0)</f>
        <v>0</v>
      </c>
    </row>
    <row r="32" spans="2:8">
      <c r="B32" s="2" t="s">
        <v>18</v>
      </c>
      <c r="C32" s="9">
        <f>IFERROR(VLOOKUP($B32,'[29]11市町別戸数'!$A:$G,7,FALSE),0)</f>
        <v>148</v>
      </c>
      <c r="D32" s="9">
        <f>IFERROR(VLOOKUP($B32,'[29]11市町別戸数'!$A:$G,3,FALSE),0)</f>
        <v>92</v>
      </c>
      <c r="E32" s="9">
        <f>IFERROR(VLOOKUP($B32,'[29]11市町別戸数'!$A:$G,4,FALSE),0)</f>
        <v>42</v>
      </c>
      <c r="F32" s="9">
        <f>IFERROR(VLOOKUP($B32,'[29]11市町別戸数'!$A:$G,5,FALSE),0)</f>
        <v>0</v>
      </c>
      <c r="G32" s="9">
        <f>IFERROR(VLOOKUP($B32,'[29]11市町別戸数'!$A:$G,6,FALSE),0)</f>
        <v>14</v>
      </c>
      <c r="H32" s="9">
        <f>IFERROR(VLOOKUP($B32,'[29]11市町別マンション戸数'!A:C,3,FALSE),0)</f>
        <v>0</v>
      </c>
    </row>
    <row r="33" spans="2:8">
      <c r="B33" s="2" t="s">
        <v>27</v>
      </c>
      <c r="C33" s="9">
        <f>IFERROR(VLOOKUP($B33,'[29]11市町別戸数'!$A:$G,7,FALSE),0)</f>
        <v>93</v>
      </c>
      <c r="D33" s="9">
        <f>IFERROR(VLOOKUP($B33,'[29]11市町別戸数'!$A:$G,3,FALSE),0)</f>
        <v>80</v>
      </c>
      <c r="E33" s="9">
        <f>IFERROR(VLOOKUP($B33,'[29]11市町別戸数'!$A:$G,4,FALSE),0)</f>
        <v>0</v>
      </c>
      <c r="F33" s="9">
        <f>IFERROR(VLOOKUP($B33,'[29]11市町別戸数'!$A:$G,5,FALSE),0)</f>
        <v>1</v>
      </c>
      <c r="G33" s="9">
        <f>IFERROR(VLOOKUP($B33,'[29]11市町別戸数'!$A:$G,6,FALSE),0)</f>
        <v>12</v>
      </c>
      <c r="H33" s="9">
        <f>IFERROR(VLOOKUP($B33,'[29]11市町別マンション戸数'!A:C,3,FALSE),0)</f>
        <v>0</v>
      </c>
    </row>
    <row r="34" spans="2:8">
      <c r="B34" s="2" t="s">
        <v>16</v>
      </c>
      <c r="C34" s="9">
        <f>IFERROR(VLOOKUP($B34,'[29]11市町別戸数'!$A:$G,7,FALSE),0)</f>
        <v>8</v>
      </c>
      <c r="D34" s="9">
        <f>IFERROR(VLOOKUP($B34,'[29]11市町別戸数'!$A:$G,3,FALSE),0)</f>
        <v>7</v>
      </c>
      <c r="E34" s="9">
        <f>IFERROR(VLOOKUP($B34,'[29]11市町別戸数'!$A:$G,4,FALSE),0)</f>
        <v>0</v>
      </c>
      <c r="F34" s="9">
        <f>IFERROR(VLOOKUP($B34,'[29]11市町別戸数'!$A:$G,5,FALSE),0)</f>
        <v>1</v>
      </c>
      <c r="G34" s="9">
        <f>IFERROR(VLOOKUP($B34,'[29]11市町別戸数'!$A:$G,6,FALSE),0)</f>
        <v>0</v>
      </c>
      <c r="H34" s="9">
        <f>IFERROR(VLOOKUP($B34,'[29]11市町別マンション戸数'!A:C,3,FALSE),0)</f>
        <v>0</v>
      </c>
    </row>
    <row r="35" spans="2:8">
      <c r="B35" s="3" t="s">
        <v>64</v>
      </c>
      <c r="C35" s="9">
        <f>IFERROR(VLOOKUP($B35,'[29]11市町別戸数'!$A:$G,7,FALSE),0)</f>
        <v>14</v>
      </c>
      <c r="D35" s="9">
        <f>IFERROR(VLOOKUP($B35,'[29]11市町別戸数'!$A:$G,3,FALSE),0)</f>
        <v>13</v>
      </c>
      <c r="E35" s="9">
        <f>IFERROR(VLOOKUP($B35,'[29]11市町別戸数'!$A:$G,4,FALSE),0)</f>
        <v>0</v>
      </c>
      <c r="F35" s="9">
        <f>IFERROR(VLOOKUP($B35,'[29]11市町別戸数'!$A:$G,5,FALSE),0)</f>
        <v>1</v>
      </c>
      <c r="G35" s="9">
        <f>IFERROR(VLOOKUP($B35,'[29]11市町別戸数'!$A:$G,6,FALSE),0)</f>
        <v>0</v>
      </c>
      <c r="H35" s="9">
        <f>IFERROR(VLOOKUP($B35,'[29]11市町別マンション戸数'!A:C,3,FALSE),0)</f>
        <v>0</v>
      </c>
    </row>
    <row r="36" spans="2:8">
      <c r="B36" s="2" t="s">
        <v>62</v>
      </c>
      <c r="C36" s="9">
        <f>IFERROR(VLOOKUP($B36,'[29]11市町別戸数'!$A:$G,7,FALSE),0)</f>
        <v>8</v>
      </c>
      <c r="D36" s="9">
        <f>IFERROR(VLOOKUP($B36,'[29]11市町別戸数'!$A:$G,3,FALSE),0)</f>
        <v>8</v>
      </c>
      <c r="E36" s="9">
        <f>IFERROR(VLOOKUP($B36,'[29]11市町別戸数'!$A:$G,4,FALSE),0)</f>
        <v>0</v>
      </c>
      <c r="F36" s="9">
        <f>IFERROR(VLOOKUP($B36,'[29]11市町別戸数'!$A:$G,5,FALSE),0)</f>
        <v>0</v>
      </c>
      <c r="G36" s="9">
        <f>IFERROR(VLOOKUP($B36,'[29]11市町別戸数'!$A:$G,6,FALSE),0)</f>
        <v>0</v>
      </c>
      <c r="H36" s="9">
        <f>IFERROR(VLOOKUP($B36,'[29]11市町別マンション戸数'!A:C,3,FALSE),0)</f>
        <v>0</v>
      </c>
    </row>
    <row r="37" spans="2:8">
      <c r="B37" s="2" t="s">
        <v>14</v>
      </c>
      <c r="C37" s="9">
        <f>IFERROR(VLOOKUP($B37,'[29]11市町別戸数'!$A:$G,7,FALSE),0)</f>
        <v>2</v>
      </c>
      <c r="D37" s="9">
        <f>IFERROR(VLOOKUP($B37,'[29]11市町別戸数'!$A:$G,3,FALSE),0)</f>
        <v>2</v>
      </c>
      <c r="E37" s="9">
        <f>IFERROR(VLOOKUP($B37,'[29]11市町別戸数'!$A:$G,4,FALSE),0)</f>
        <v>0</v>
      </c>
      <c r="F37" s="9">
        <f>IFERROR(VLOOKUP($B37,'[29]11市町別戸数'!$A:$G,5,FALSE),0)</f>
        <v>0</v>
      </c>
      <c r="G37" s="9">
        <f>IFERROR(VLOOKUP($B37,'[29]11市町別戸数'!$A:$G,6,FALSE),0)</f>
        <v>0</v>
      </c>
      <c r="H37" s="9">
        <f>IFERROR(VLOOKUP($B37,'[29]11市町別マンション戸数'!A:C,3,FALSE),0)</f>
        <v>0</v>
      </c>
    </row>
    <row r="38" spans="2:8">
      <c r="B38" s="3" t="s">
        <v>33</v>
      </c>
      <c r="C38" s="9">
        <f>IFERROR(VLOOKUP($B38,'[29]11市町別戸数'!$A:$G,7,FALSE),0)</f>
        <v>8</v>
      </c>
      <c r="D38" s="9">
        <f>IFERROR(VLOOKUP($B38,'[29]11市町別戸数'!$A:$G,3,FALSE),0)</f>
        <v>8</v>
      </c>
      <c r="E38" s="9">
        <f>IFERROR(VLOOKUP($B38,'[29]11市町別戸数'!$A:$G,4,FALSE),0)</f>
        <v>0</v>
      </c>
      <c r="F38" s="9">
        <f>IFERROR(VLOOKUP($B38,'[29]11市町別戸数'!$A:$G,5,FALSE),0)</f>
        <v>0</v>
      </c>
      <c r="G38" s="9">
        <f>IFERROR(VLOOKUP($B38,'[29]11市町別戸数'!$A:$G,6,FALSE),0)</f>
        <v>0</v>
      </c>
      <c r="H38" s="9">
        <f>IFERROR(VLOOKUP($B38,'[29]11市町別マンション戸数'!A:C,3,FALSE),0)</f>
        <v>0</v>
      </c>
    </row>
    <row r="39" spans="2:8">
      <c r="B39" s="2" t="s">
        <v>26</v>
      </c>
      <c r="C39" s="9">
        <f>IFERROR(VLOOKUP($B39,'[29]11市町別戸数'!$A:$G,7,FALSE),0)</f>
        <v>132</v>
      </c>
      <c r="D39" s="9">
        <f>IFERROR(VLOOKUP($B39,'[29]11市町別戸数'!$A:$G,3,FALSE),0)</f>
        <v>73</v>
      </c>
      <c r="E39" s="9">
        <f>IFERROR(VLOOKUP($B39,'[29]11市町別戸数'!$A:$G,4,FALSE),0)</f>
        <v>37</v>
      </c>
      <c r="F39" s="9">
        <f>IFERROR(VLOOKUP($B39,'[29]11市町別戸数'!$A:$G,5,FALSE),0)</f>
        <v>2</v>
      </c>
      <c r="G39" s="9">
        <f>IFERROR(VLOOKUP($B39,'[29]11市町別戸数'!$A:$G,6,FALSE),0)</f>
        <v>20</v>
      </c>
      <c r="H39" s="9">
        <f>IFERROR(VLOOKUP($B39,'[29]11市町別マンション戸数'!A:C,3,FALSE),0)</f>
        <v>0</v>
      </c>
    </row>
    <row r="40" spans="2:8">
      <c r="B40" s="2" t="s">
        <v>54</v>
      </c>
      <c r="C40" s="9">
        <f>IFERROR(VLOOKUP($B40,'[29]11市町別戸数'!$A:$G,7,FALSE),0)</f>
        <v>127</v>
      </c>
      <c r="D40" s="9">
        <f>IFERROR(VLOOKUP($B40,'[29]11市町別戸数'!$A:$G,3,FALSE),0)</f>
        <v>68</v>
      </c>
      <c r="E40" s="9">
        <f>IFERROR(VLOOKUP($B40,'[29]11市町別戸数'!$A:$G,4,FALSE),0)</f>
        <v>8</v>
      </c>
      <c r="F40" s="9">
        <f>IFERROR(VLOOKUP($B40,'[29]11市町別戸数'!$A:$G,5,FALSE),0)</f>
        <v>0</v>
      </c>
      <c r="G40" s="9">
        <f>IFERROR(VLOOKUP($B40,'[29]11市町別戸数'!$A:$G,6,FALSE),0)</f>
        <v>51</v>
      </c>
      <c r="H40" s="9">
        <f>IFERROR(VLOOKUP($B40,'[29]11市町別マンション戸数'!A:C,3,FALSE),0)</f>
        <v>0</v>
      </c>
    </row>
    <row r="41" spans="2:8">
      <c r="B41" s="2" t="s">
        <v>15</v>
      </c>
      <c r="C41" s="9">
        <f>IFERROR(VLOOKUP($B41,'[29]11市町別戸数'!$A:$G,7,FALSE),0)</f>
        <v>283</v>
      </c>
      <c r="D41" s="9">
        <f>IFERROR(VLOOKUP($B41,'[29]11市町別戸数'!$A:$G,3,FALSE),0)</f>
        <v>104</v>
      </c>
      <c r="E41" s="9">
        <f>IFERROR(VLOOKUP($B41,'[29]11市町別戸数'!$A:$G,4,FALSE),0)</f>
        <v>149</v>
      </c>
      <c r="F41" s="9">
        <f>IFERROR(VLOOKUP($B41,'[29]11市町別戸数'!$A:$G,5,FALSE),0)</f>
        <v>0</v>
      </c>
      <c r="G41" s="9">
        <f>IFERROR(VLOOKUP($B41,'[29]11市町別戸数'!$A:$G,6,FALSE),0)</f>
        <v>30</v>
      </c>
      <c r="H41" s="9">
        <f>IFERROR(VLOOKUP($B41,'[29]11市町別マンション戸数'!A:C,3,FALSE),0)</f>
        <v>0</v>
      </c>
    </row>
    <row r="42" spans="2:8">
      <c r="B42" s="2" t="s">
        <v>3</v>
      </c>
      <c r="C42" s="9">
        <f>IFERROR(VLOOKUP($B42,'[29]11市町別戸数'!$A:$G,7,FALSE),0)</f>
        <v>108</v>
      </c>
      <c r="D42" s="9">
        <f>IFERROR(VLOOKUP($B42,'[29]11市町別戸数'!$A:$G,3,FALSE),0)</f>
        <v>47</v>
      </c>
      <c r="E42" s="9">
        <f>IFERROR(VLOOKUP($B42,'[29]11市町別戸数'!$A:$G,4,FALSE),0)</f>
        <v>37</v>
      </c>
      <c r="F42" s="9">
        <f>IFERROR(VLOOKUP($B42,'[29]11市町別戸数'!$A:$G,5,FALSE),0)</f>
        <v>0</v>
      </c>
      <c r="G42" s="9">
        <f>IFERROR(VLOOKUP($B42,'[29]11市町別戸数'!$A:$G,6,FALSE),0)</f>
        <v>24</v>
      </c>
      <c r="H42" s="9">
        <f>IFERROR(VLOOKUP($B42,'[29]11市町別マンション戸数'!A:C,3,FALSE),0)</f>
        <v>0</v>
      </c>
    </row>
    <row r="43" spans="2:8">
      <c r="B43" s="2" t="s">
        <v>51</v>
      </c>
      <c r="C43" s="9">
        <f>IFERROR(VLOOKUP($B43,'[29]11市町別戸数'!$A:$G,7,FALSE),0)</f>
        <v>100</v>
      </c>
      <c r="D43" s="9">
        <f>IFERROR(VLOOKUP($B43,'[29]11市町別戸数'!$A:$G,3,FALSE),0)</f>
        <v>69</v>
      </c>
      <c r="E43" s="9">
        <f>IFERROR(VLOOKUP($B43,'[29]11市町別戸数'!$A:$G,4,FALSE),0)</f>
        <v>8</v>
      </c>
      <c r="F43" s="9">
        <f>IFERROR(VLOOKUP($B43,'[29]11市町別戸数'!$A:$G,5,FALSE),0)</f>
        <v>0</v>
      </c>
      <c r="G43" s="9">
        <f>IFERROR(VLOOKUP($B43,'[29]11市町別戸数'!$A:$G,6,FALSE),0)</f>
        <v>23</v>
      </c>
      <c r="H43" s="9">
        <f>IFERROR(VLOOKUP($B43,'[29]11市町別マンション戸数'!A:C,3,FALSE),0)</f>
        <v>0</v>
      </c>
    </row>
    <row r="44" spans="2:8">
      <c r="B44" s="2" t="s">
        <v>1</v>
      </c>
      <c r="C44" s="9">
        <f>IFERROR(VLOOKUP($B44,'[29]11市町別戸数'!$A:$G,7,FALSE),0)</f>
        <v>6</v>
      </c>
      <c r="D44" s="9">
        <f>IFERROR(VLOOKUP($B44,'[29]11市町別戸数'!$A:$G,3,FALSE),0)</f>
        <v>6</v>
      </c>
      <c r="E44" s="9">
        <f>IFERROR(VLOOKUP($B44,'[29]11市町別戸数'!$A:$G,4,FALSE),0)</f>
        <v>0</v>
      </c>
      <c r="F44" s="9">
        <f>IFERROR(VLOOKUP($B44,'[29]11市町別戸数'!$A:$G,5,FALSE),0)</f>
        <v>0</v>
      </c>
      <c r="G44" s="9">
        <f>IFERROR(VLOOKUP($B44,'[29]11市町別戸数'!$A:$G,6,FALSE),0)</f>
        <v>0</v>
      </c>
      <c r="H44" s="9">
        <f>IFERROR(VLOOKUP($B44,'[29]11市町別マンション戸数'!A:C,3,FALSE),0)</f>
        <v>0</v>
      </c>
    </row>
    <row r="45" spans="2:8">
      <c r="B45" s="4" t="s">
        <v>63</v>
      </c>
      <c r="C45" s="9">
        <f>IFERROR(VLOOKUP($B45,'[29]11市町別戸数'!$A:$G,7,FALSE),0)</f>
        <v>39</v>
      </c>
      <c r="D45" s="9">
        <f>IFERROR(VLOOKUP($B45,'[29]11市町別戸数'!$A:$G,3,FALSE),0)</f>
        <v>38</v>
      </c>
      <c r="E45" s="9">
        <f>IFERROR(VLOOKUP($B45,'[29]11市町別戸数'!$A:$G,4,FALSE),0)</f>
        <v>0</v>
      </c>
      <c r="F45" s="9">
        <f>IFERROR(VLOOKUP($B45,'[29]11市町別戸数'!$A:$G,5,FALSE),0)</f>
        <v>0</v>
      </c>
      <c r="G45" s="9">
        <f>IFERROR(VLOOKUP($B45,'[29]11市町別戸数'!$A:$G,6,FALSE),0)</f>
        <v>1</v>
      </c>
      <c r="H45" s="9">
        <f>IFERROR(VLOOKUP($B45,'[29]11市町別マンション戸数'!A:C,3,FALSE),0)</f>
        <v>0</v>
      </c>
    </row>
    <row r="46" spans="2:8">
      <c r="B46" s="5" t="s">
        <v>20</v>
      </c>
      <c r="C46" s="9">
        <f t="shared" ref="C46:H46" si="2">SUM(C5:C45)-C8-C12</f>
        <v>18845</v>
      </c>
      <c r="D46" s="9">
        <f t="shared" si="2"/>
        <v>8698</v>
      </c>
      <c r="E46" s="9">
        <f t="shared" si="2"/>
        <v>6157</v>
      </c>
      <c r="F46" s="9">
        <f t="shared" si="2"/>
        <v>367</v>
      </c>
      <c r="G46" s="9">
        <f t="shared" si="2"/>
        <v>3623</v>
      </c>
      <c r="H46" s="9">
        <f t="shared" si="2"/>
        <v>990</v>
      </c>
    </row>
  </sheetData>
  <phoneticPr fontId="4" type="Hiragana"/>
  <printOptions horizontalCentered="1"/>
  <pageMargins left="0.7" right="0.7" top="0.75" bottom="0.75" header="0.3" footer="0.3"/>
  <pageSetup paperSize="9" scale="115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F2" sqref="F2"/>
    </sheetView>
  </sheetViews>
  <sheetFormatPr defaultRowHeight="12.9"/>
  <cols>
    <col min="1" max="1" width="14.375" customWidth="1"/>
    <col min="6" max="6" width="10.75" bestFit="1" customWidth="1"/>
  </cols>
  <sheetData>
    <row r="1" spans="1:7" ht="17">
      <c r="B1" s="6"/>
      <c r="C1" s="6"/>
      <c r="D1" s="10"/>
      <c r="E1" s="10" t="s">
        <v>22</v>
      </c>
      <c r="F1" s="12">
        <v>45017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65</v>
      </c>
      <c r="B3" s="8" t="s">
        <v>61</v>
      </c>
      <c r="C3" s="1" t="s">
        <v>57</v>
      </c>
      <c r="D3" s="1" t="s">
        <v>10</v>
      </c>
      <c r="E3" s="11" t="s">
        <v>67</v>
      </c>
      <c r="F3" s="1" t="s">
        <v>17</v>
      </c>
      <c r="G3" s="15" t="s">
        <v>19</v>
      </c>
    </row>
    <row r="4" spans="1:7">
      <c r="A4" s="2" t="s">
        <v>35</v>
      </c>
      <c r="B4" s="9">
        <f>IFERROR(VLOOKUP($A4,'[27]11市町別戸数'!$A:$G,7,FALSE),0)</f>
        <v>134</v>
      </c>
      <c r="C4" s="9">
        <f>IFERROR(VLOOKUP($A4,'[27]11市町別戸数'!$A:$G,3,FALSE),0)</f>
        <v>47</v>
      </c>
      <c r="D4" s="9">
        <f>IFERROR(VLOOKUP($A4,'[27]11市町別戸数'!$A:$G,4,FALSE),0)</f>
        <v>62</v>
      </c>
      <c r="E4" s="9">
        <f>IFERROR(VLOOKUP($A4,'[27]11市町別戸数'!$A:$G,5,FALSE),0)</f>
        <v>0</v>
      </c>
      <c r="F4" s="9">
        <f>IFERROR(VLOOKUP($A4,'[27]11市町別戸数'!$A:$G,6,FALSE),0)</f>
        <v>25</v>
      </c>
      <c r="G4" s="9">
        <f>IFERROR(VLOOKUP($A4,'[27]11市町別マンション戸数'!A:C,3,FALSE),0)</f>
        <v>0</v>
      </c>
    </row>
    <row r="5" spans="1:7">
      <c r="A5" s="2" t="s">
        <v>12</v>
      </c>
      <c r="B5" s="9">
        <f>IFERROR(VLOOKUP($A5,'[27]11市町別戸数'!$A:$G,7,FALSE),0)</f>
        <v>102</v>
      </c>
      <c r="C5" s="9">
        <f>IFERROR(VLOOKUP($A5,'[27]11市町別戸数'!$A:$G,3,FALSE),0)</f>
        <v>31</v>
      </c>
      <c r="D5" s="9">
        <f>IFERROR(VLOOKUP($A5,'[27]11市町別戸数'!$A:$G,4,FALSE),0)</f>
        <v>44</v>
      </c>
      <c r="E5" s="9">
        <f>IFERROR(VLOOKUP($A5,'[27]11市町別戸数'!$A:$G,5,FALSE),0)</f>
        <v>0</v>
      </c>
      <c r="F5" s="9">
        <f>IFERROR(VLOOKUP($A5,'[27]11市町別戸数'!$A:$G,6,FALSE),0)</f>
        <v>27</v>
      </c>
      <c r="G5" s="9">
        <f>IFERROR(VLOOKUP($A5,'[27]11市町別マンション戸数'!A:C,3,FALSE),0)</f>
        <v>0</v>
      </c>
    </row>
    <row r="6" spans="1:7">
      <c r="A6" s="2" t="s">
        <v>11</v>
      </c>
      <c r="B6" s="9">
        <f>IFERROR(VLOOKUP($A6,'[27]11市町別戸数'!$A:$G,7,FALSE),0)</f>
        <v>78</v>
      </c>
      <c r="C6" s="9">
        <f>IFERROR(VLOOKUP($A6,'[27]11市町別戸数'!$A:$G,3,FALSE),0)</f>
        <v>42</v>
      </c>
      <c r="D6" s="9">
        <f>IFERROR(VLOOKUP($A6,'[27]11市町別戸数'!$A:$G,4,FALSE),0)</f>
        <v>8</v>
      </c>
      <c r="E6" s="9">
        <f>IFERROR(VLOOKUP($A6,'[27]11市町別戸数'!$A:$G,5,FALSE),0)</f>
        <v>0</v>
      </c>
      <c r="F6" s="9">
        <f>IFERROR(VLOOKUP($A6,'[27]11市町別戸数'!$A:$G,6,FALSE),0)</f>
        <v>28</v>
      </c>
      <c r="G6" s="9">
        <f>IFERROR(VLOOKUP($A6,'[27]11市町別マンション戸数'!A:C,3,FALSE),0)</f>
        <v>0</v>
      </c>
    </row>
    <row r="7" spans="1:7">
      <c r="A7" s="2" t="s">
        <v>38</v>
      </c>
      <c r="B7" s="9">
        <f t="shared" ref="B7:G7" si="0">SUM(B4:B6)</f>
        <v>314</v>
      </c>
      <c r="C7" s="9">
        <f t="shared" si="0"/>
        <v>120</v>
      </c>
      <c r="D7" s="9">
        <f t="shared" si="0"/>
        <v>114</v>
      </c>
      <c r="E7" s="9">
        <f t="shared" si="0"/>
        <v>0</v>
      </c>
      <c r="F7" s="9">
        <f t="shared" si="0"/>
        <v>80</v>
      </c>
      <c r="G7" s="9">
        <f t="shared" si="0"/>
        <v>0</v>
      </c>
    </row>
    <row r="8" spans="1:7">
      <c r="A8" s="2" t="s">
        <v>4</v>
      </c>
      <c r="B8" s="9">
        <f>IFERROR(VLOOKUP($A8,'[27]11市町別戸数'!$A:$G,7,FALSE),0)</f>
        <v>235</v>
      </c>
      <c r="C8" s="9">
        <f>IFERROR(VLOOKUP($A8,'[27]11市町別戸数'!$A:$G,3,FALSE),0)</f>
        <v>38</v>
      </c>
      <c r="D8" s="9">
        <f>IFERROR(VLOOKUP($A8,'[27]11市町別戸数'!$A:$G,4,FALSE),0)</f>
        <v>88</v>
      </c>
      <c r="E8" s="9">
        <f>IFERROR(VLOOKUP($A8,'[27]11市町別戸数'!$A:$G,5,FALSE),0)</f>
        <v>0</v>
      </c>
      <c r="F8" s="9">
        <f>IFERROR(VLOOKUP($A8,'[27]11市町別戸数'!$A:$G,6,FALSE),0)</f>
        <v>109</v>
      </c>
      <c r="G8" s="9">
        <f>IFERROR(VLOOKUP($A8,'[27]11市町別マンション戸数'!A:C,3,FALSE),0)</f>
        <v>98</v>
      </c>
    </row>
    <row r="9" spans="1:7">
      <c r="A9" s="2" t="s">
        <v>39</v>
      </c>
      <c r="B9" s="9">
        <f>IFERROR(VLOOKUP($A9,'[27]11市町別戸数'!$A:$G,7,FALSE),0)</f>
        <v>130</v>
      </c>
      <c r="C9" s="9">
        <f>IFERROR(VLOOKUP($A9,'[27]11市町別戸数'!$A:$G,3,FALSE),0)</f>
        <v>25</v>
      </c>
      <c r="D9" s="9">
        <f>IFERROR(VLOOKUP($A9,'[27]11市町別戸数'!$A:$G,4,FALSE),0)</f>
        <v>6</v>
      </c>
      <c r="E9" s="9">
        <f>IFERROR(VLOOKUP($A9,'[27]11市町別戸数'!$A:$G,5,FALSE),0)</f>
        <v>0</v>
      </c>
      <c r="F9" s="9">
        <f>IFERROR(VLOOKUP($A9,'[27]11市町別戸数'!$A:$G,6,FALSE),0)</f>
        <v>99</v>
      </c>
      <c r="G9" s="9">
        <f>IFERROR(VLOOKUP($A9,'[27]11市町別マンション戸数'!A:C,3,FALSE),0)</f>
        <v>97</v>
      </c>
    </row>
    <row r="10" spans="1:7">
      <c r="A10" s="2" t="s">
        <v>42</v>
      </c>
      <c r="B10" s="9">
        <f>IFERROR(VLOOKUP($A10,'[27]11市町別戸数'!$A:$G,7,FALSE),0)</f>
        <v>30</v>
      </c>
      <c r="C10" s="9">
        <f>IFERROR(VLOOKUP($A10,'[27]11市町別戸数'!$A:$G,3,FALSE),0)</f>
        <v>19</v>
      </c>
      <c r="D10" s="9">
        <f>IFERROR(VLOOKUP($A10,'[27]11市町別戸数'!$A:$G,4,FALSE),0)</f>
        <v>6</v>
      </c>
      <c r="E10" s="9">
        <f>IFERROR(VLOOKUP($A10,'[27]11市町別戸数'!$A:$G,5,FALSE),0)</f>
        <v>0</v>
      </c>
      <c r="F10" s="9">
        <f>IFERROR(VLOOKUP($A10,'[27]11市町別戸数'!$A:$G,6,FALSE),0)</f>
        <v>5</v>
      </c>
      <c r="G10" s="9">
        <f>IFERROR(VLOOKUP($A10,'[27]11市町別マンション戸数'!A:C,3,FALSE),0)</f>
        <v>0</v>
      </c>
    </row>
    <row r="11" spans="1:7">
      <c r="A11" s="2" t="s">
        <v>43</v>
      </c>
      <c r="B11" s="9">
        <f>IFERROR(VLOOKUP($A11,'[27]11市町別戸数'!$A:$G,7,FALSE),0)</f>
        <v>38</v>
      </c>
      <c r="C11" s="9">
        <f>IFERROR(VLOOKUP($A11,'[27]11市町別戸数'!$A:$G,3,FALSE),0)</f>
        <v>30</v>
      </c>
      <c r="D11" s="9">
        <f>IFERROR(VLOOKUP($A11,'[27]11市町別戸数'!$A:$G,4,FALSE),0)</f>
        <v>2</v>
      </c>
      <c r="E11" s="9">
        <f>IFERROR(VLOOKUP($A11,'[27]11市町別戸数'!$A:$G,5,FALSE),0)</f>
        <v>1</v>
      </c>
      <c r="F11" s="9">
        <f>IFERROR(VLOOKUP($A11,'[27]11市町別戸数'!$A:$G,6,FALSE),0)</f>
        <v>5</v>
      </c>
      <c r="G11" s="9">
        <f>IFERROR(VLOOKUP($A11,'[27]11市町別マンション戸数'!A:C,3,FALSE),0)</f>
        <v>0</v>
      </c>
    </row>
    <row r="12" spans="1:7">
      <c r="A12" s="2" t="s">
        <v>44</v>
      </c>
      <c r="B12" s="9">
        <f>IFERROR(VLOOKUP($A12,'[27]11市町別戸数'!$A:$G,7,FALSE),0)</f>
        <v>71</v>
      </c>
      <c r="C12" s="9">
        <f>IFERROR(VLOOKUP($A12,'[27]11市町別戸数'!$A:$G,3,FALSE),0)</f>
        <v>14</v>
      </c>
      <c r="D12" s="9">
        <f>IFERROR(VLOOKUP($A12,'[27]11市町別戸数'!$A:$G,4,FALSE),0)</f>
        <v>48</v>
      </c>
      <c r="E12" s="9">
        <f>IFERROR(VLOOKUP($A12,'[27]11市町別戸数'!$A:$G,5,FALSE),0)</f>
        <v>0</v>
      </c>
      <c r="F12" s="9">
        <f>IFERROR(VLOOKUP($A12,'[27]11市町別戸数'!$A:$G,6,FALSE),0)</f>
        <v>9</v>
      </c>
      <c r="G12" s="9">
        <f>IFERROR(VLOOKUP($A12,'[27]11市町別マンション戸数'!A:C,3,FALSE),0)</f>
        <v>0</v>
      </c>
    </row>
    <row r="13" spans="1:7">
      <c r="A13" s="2" t="s">
        <v>46</v>
      </c>
      <c r="B13" s="9">
        <f>IFERROR(VLOOKUP($A13,'[27]11市町別戸数'!$A:$G,7,FALSE),0)</f>
        <v>45</v>
      </c>
      <c r="C13" s="9">
        <f>IFERROR(VLOOKUP($A13,'[27]11市町別戸数'!$A:$G,3,FALSE),0)</f>
        <v>26</v>
      </c>
      <c r="D13" s="9">
        <f>IFERROR(VLOOKUP($A13,'[27]11市町別戸数'!$A:$G,4,FALSE),0)</f>
        <v>14</v>
      </c>
      <c r="E13" s="9">
        <f>IFERROR(VLOOKUP($A13,'[27]11市町別戸数'!$A:$G,5,FALSE),0)</f>
        <v>0</v>
      </c>
      <c r="F13" s="9">
        <f>IFERROR(VLOOKUP($A13,'[27]11市町別戸数'!$A:$G,6,FALSE),0)</f>
        <v>5</v>
      </c>
      <c r="G13" s="9">
        <f>IFERROR(VLOOKUP($A13,'[27]11市町別マンション戸数'!A:C,3,FALSE),0)</f>
        <v>0</v>
      </c>
    </row>
    <row r="14" spans="1:7">
      <c r="A14" s="2" t="s">
        <v>45</v>
      </c>
      <c r="B14" s="9">
        <f>IFERROR(VLOOKUP($A14,'[27]11市町別戸数'!$A:$G,7,FALSE),0)</f>
        <v>5</v>
      </c>
      <c r="C14" s="9">
        <f>IFERROR(VLOOKUP($A14,'[27]11市町別戸数'!$A:$G,3,FALSE),0)</f>
        <v>4</v>
      </c>
      <c r="D14" s="9">
        <f>IFERROR(VLOOKUP($A14,'[27]11市町別戸数'!$A:$G,4,FALSE),0)</f>
        <v>0</v>
      </c>
      <c r="E14" s="9">
        <f>IFERROR(VLOOKUP($A14,'[27]11市町別戸数'!$A:$G,5,FALSE),0)</f>
        <v>0</v>
      </c>
      <c r="F14" s="9">
        <f>IFERROR(VLOOKUP($A14,'[27]11市町別戸数'!$A:$G,6,FALSE),0)</f>
        <v>1</v>
      </c>
      <c r="G14" s="9">
        <f>IFERROR(VLOOKUP($A14,'[27]11市町別マンション戸数'!A:C,3,FALSE),0)</f>
        <v>0</v>
      </c>
    </row>
    <row r="15" spans="1:7">
      <c r="A15" s="2" t="s">
        <v>6</v>
      </c>
      <c r="B15" s="9">
        <f t="shared" ref="B15:G15" si="1">SUM(B8:B14)</f>
        <v>554</v>
      </c>
      <c r="C15" s="9">
        <f t="shared" si="1"/>
        <v>156</v>
      </c>
      <c r="D15" s="9">
        <f t="shared" si="1"/>
        <v>164</v>
      </c>
      <c r="E15" s="9">
        <f t="shared" si="1"/>
        <v>1</v>
      </c>
      <c r="F15" s="9">
        <f t="shared" si="1"/>
        <v>233</v>
      </c>
      <c r="G15" s="9">
        <f t="shared" si="1"/>
        <v>195</v>
      </c>
    </row>
    <row r="16" spans="1:7">
      <c r="A16" s="2" t="s">
        <v>9</v>
      </c>
      <c r="B16" s="9">
        <f>IFERROR(VLOOKUP($A16,'[27]11市町別戸数'!$A:$G,7,FALSE),0)</f>
        <v>71</v>
      </c>
      <c r="C16" s="9">
        <f>IFERROR(VLOOKUP($A16,'[27]11市町別戸数'!$A:$G,3,FALSE),0)</f>
        <v>37</v>
      </c>
      <c r="D16" s="9">
        <f>IFERROR(VLOOKUP($A16,'[27]11市町別戸数'!$A:$G,4,FALSE),0)</f>
        <v>12</v>
      </c>
      <c r="E16" s="9">
        <f>IFERROR(VLOOKUP($A16,'[27]11市町別戸数'!$A:$G,5,FALSE),0)</f>
        <v>0</v>
      </c>
      <c r="F16" s="9">
        <f>IFERROR(VLOOKUP($A16,'[27]11市町別戸数'!$A:$G,6,FALSE),0)</f>
        <v>22</v>
      </c>
      <c r="G16" s="9">
        <f>IFERROR(VLOOKUP($A16,'[27]11市町別マンション戸数'!A:C,3,FALSE),0)</f>
        <v>0</v>
      </c>
    </row>
    <row r="17" spans="1:7">
      <c r="A17" s="2" t="s">
        <v>23</v>
      </c>
      <c r="B17" s="9">
        <f>IFERROR(VLOOKUP($A17,'[27]11市町別戸数'!$A:$G,7,FALSE),0)</f>
        <v>7</v>
      </c>
      <c r="C17" s="9">
        <f>IFERROR(VLOOKUP($A17,'[27]11市町別戸数'!$A:$G,3,FALSE),0)</f>
        <v>5</v>
      </c>
      <c r="D17" s="9">
        <f>IFERROR(VLOOKUP($A17,'[27]11市町別戸数'!$A:$G,4,FALSE),0)</f>
        <v>0</v>
      </c>
      <c r="E17" s="9">
        <f>IFERROR(VLOOKUP($A17,'[27]11市町別戸数'!$A:$G,5,FALSE),0)</f>
        <v>2</v>
      </c>
      <c r="F17" s="9">
        <f>IFERROR(VLOOKUP($A17,'[27]11市町別戸数'!$A:$G,6,FALSE),0)</f>
        <v>0</v>
      </c>
      <c r="G17" s="9">
        <f>IFERROR(VLOOKUP($A17,'[27]11市町別マンション戸数'!A:C,3,FALSE),0)</f>
        <v>0</v>
      </c>
    </row>
    <row r="18" spans="1:7">
      <c r="A18" s="2" t="s">
        <v>48</v>
      </c>
      <c r="B18" s="9">
        <f>IFERROR(VLOOKUP($A18,'[27]11市町別戸数'!$A:$G,7,FALSE),0)</f>
        <v>34</v>
      </c>
      <c r="C18" s="9">
        <f>IFERROR(VLOOKUP($A18,'[27]11市町別戸数'!$A:$G,3,FALSE),0)</f>
        <v>17</v>
      </c>
      <c r="D18" s="9">
        <f>IFERROR(VLOOKUP($A18,'[27]11市町別戸数'!$A:$G,4,FALSE),0)</f>
        <v>6</v>
      </c>
      <c r="E18" s="9">
        <f>IFERROR(VLOOKUP($A18,'[27]11市町別戸数'!$A:$G,5,FALSE),0)</f>
        <v>0</v>
      </c>
      <c r="F18" s="9">
        <f>IFERROR(VLOOKUP($A18,'[27]11市町別戸数'!$A:$G,6,FALSE),0)</f>
        <v>11</v>
      </c>
      <c r="G18" s="9">
        <f>IFERROR(VLOOKUP($A18,'[27]11市町別マンション戸数'!A:C,3,FALSE),0)</f>
        <v>0</v>
      </c>
    </row>
    <row r="19" spans="1:7">
      <c r="A19" s="2" t="s">
        <v>52</v>
      </c>
      <c r="B19" s="9">
        <f>IFERROR(VLOOKUP($A19,'[27]11市町別戸数'!$A:$G,7,FALSE),0)</f>
        <v>96</v>
      </c>
      <c r="C19" s="9">
        <f>IFERROR(VLOOKUP($A19,'[27]11市町別戸数'!$A:$G,3,FALSE),0)</f>
        <v>32</v>
      </c>
      <c r="D19" s="9">
        <f>IFERROR(VLOOKUP($A19,'[27]11市町別戸数'!$A:$G,4,FALSE),0)</f>
        <v>42</v>
      </c>
      <c r="E19" s="9">
        <f>IFERROR(VLOOKUP($A19,'[27]11市町別戸数'!$A:$G,5,FALSE),0)</f>
        <v>0</v>
      </c>
      <c r="F19" s="9">
        <f>IFERROR(VLOOKUP($A19,'[27]11市町別戸数'!$A:$G,6,FALSE),0)</f>
        <v>22</v>
      </c>
      <c r="G19" s="9">
        <f>IFERROR(VLOOKUP($A19,'[27]11市町別マンション戸数'!A:C,3,FALSE),0)</f>
        <v>0</v>
      </c>
    </row>
    <row r="20" spans="1:7">
      <c r="A20" s="2" t="s">
        <v>56</v>
      </c>
      <c r="B20" s="9">
        <f>IFERROR(VLOOKUP($A20,'[27]11市町別戸数'!$A:$G,7,FALSE),0)</f>
        <v>14</v>
      </c>
      <c r="C20" s="9">
        <f>IFERROR(VLOOKUP($A20,'[27]11市町別戸数'!$A:$G,3,FALSE),0)</f>
        <v>9</v>
      </c>
      <c r="D20" s="9">
        <f>IFERROR(VLOOKUP($A20,'[27]11市町別戸数'!$A:$G,4,FALSE),0)</f>
        <v>4</v>
      </c>
      <c r="E20" s="9">
        <f>IFERROR(VLOOKUP($A20,'[27]11市町別戸数'!$A:$G,5,FALSE),0)</f>
        <v>0</v>
      </c>
      <c r="F20" s="9">
        <f>IFERROR(VLOOKUP($A20,'[27]11市町別戸数'!$A:$G,6,FALSE),0)</f>
        <v>1</v>
      </c>
      <c r="G20" s="9">
        <f>IFERROR(VLOOKUP($A20,'[27]11市町別マンション戸数'!A:C,3,FALSE),0)</f>
        <v>0</v>
      </c>
    </row>
    <row r="21" spans="1:7">
      <c r="A21" s="2" t="s">
        <v>58</v>
      </c>
      <c r="B21" s="9">
        <f>IFERROR(VLOOKUP($A21,'[27]11市町別戸数'!$A:$G,7,FALSE),0)</f>
        <v>22</v>
      </c>
      <c r="C21" s="9">
        <f>IFERROR(VLOOKUP($A21,'[27]11市町別戸数'!$A:$G,3,FALSE),0)</f>
        <v>18</v>
      </c>
      <c r="D21" s="9">
        <f>IFERROR(VLOOKUP($A21,'[27]11市町別戸数'!$A:$G,4,FALSE),0)</f>
        <v>0</v>
      </c>
      <c r="E21" s="9">
        <f>IFERROR(VLOOKUP($A21,'[27]11市町別戸数'!$A:$G,5,FALSE),0)</f>
        <v>0</v>
      </c>
      <c r="F21" s="9">
        <f>IFERROR(VLOOKUP($A21,'[27]11市町別戸数'!$A:$G,6,FALSE),0)</f>
        <v>4</v>
      </c>
      <c r="G21" s="9">
        <f>IFERROR(VLOOKUP($A21,'[27]11市町別マンション戸数'!A:C,3,FALSE),0)</f>
        <v>0</v>
      </c>
    </row>
    <row r="22" spans="1:7">
      <c r="A22" s="2" t="s">
        <v>13</v>
      </c>
      <c r="B22" s="9">
        <f>IFERROR(VLOOKUP($A22,'[27]11市町別戸数'!$A:$G,7,FALSE),0)</f>
        <v>118</v>
      </c>
      <c r="C22" s="9">
        <f>IFERROR(VLOOKUP($A22,'[27]11市町別戸数'!$A:$G,3,FALSE),0)</f>
        <v>62</v>
      </c>
      <c r="D22" s="9">
        <f>IFERROR(VLOOKUP($A22,'[27]11市町別戸数'!$A:$G,4,FALSE),0)</f>
        <v>36</v>
      </c>
      <c r="E22" s="9">
        <f>IFERROR(VLOOKUP($A22,'[27]11市町別戸数'!$A:$G,5,FALSE),0)</f>
        <v>1</v>
      </c>
      <c r="F22" s="9">
        <f>IFERROR(VLOOKUP($A22,'[27]11市町別戸数'!$A:$G,6,FALSE),0)</f>
        <v>19</v>
      </c>
      <c r="G22" s="9">
        <f>IFERROR(VLOOKUP($A22,'[27]11市町別マンション戸数'!A:C,3,FALSE),0)</f>
        <v>0</v>
      </c>
    </row>
    <row r="23" spans="1:7">
      <c r="A23" s="2" t="s">
        <v>47</v>
      </c>
      <c r="B23" s="9">
        <f>IFERROR(VLOOKUP($A23,'[27]11市町別戸数'!$A:$G,7,FALSE),0)</f>
        <v>57</v>
      </c>
      <c r="C23" s="9">
        <f>IFERROR(VLOOKUP($A23,'[27]11市町別戸数'!$A:$G,3,FALSE),0)</f>
        <v>41</v>
      </c>
      <c r="D23" s="9">
        <f>IFERROR(VLOOKUP($A23,'[27]11市町別戸数'!$A:$G,4,FALSE),0)</f>
        <v>0</v>
      </c>
      <c r="E23" s="9">
        <f>IFERROR(VLOOKUP($A23,'[27]11市町別戸数'!$A:$G,5,FALSE),0)</f>
        <v>0</v>
      </c>
      <c r="F23" s="9">
        <f>IFERROR(VLOOKUP($A23,'[27]11市町別戸数'!$A:$G,6,FALSE),0)</f>
        <v>16</v>
      </c>
      <c r="G23" s="9">
        <f>IFERROR(VLOOKUP($A23,'[27]11市町別マンション戸数'!A:C,3,FALSE),0)</f>
        <v>0</v>
      </c>
    </row>
    <row r="24" spans="1:7">
      <c r="A24" s="2" t="s">
        <v>28</v>
      </c>
      <c r="B24" s="9">
        <f>IFERROR(VLOOKUP($A24,'[27]11市町別戸数'!$A:$G,7,FALSE),0)</f>
        <v>47</v>
      </c>
      <c r="C24" s="9">
        <f>IFERROR(VLOOKUP($A24,'[27]11市町別戸数'!$A:$G,3,FALSE),0)</f>
        <v>28</v>
      </c>
      <c r="D24" s="9">
        <f>IFERROR(VLOOKUP($A24,'[27]11市町別戸数'!$A:$G,4,FALSE),0)</f>
        <v>0</v>
      </c>
      <c r="E24" s="9">
        <f>IFERROR(VLOOKUP($A24,'[27]11市町別戸数'!$A:$G,5,FALSE),0)</f>
        <v>0</v>
      </c>
      <c r="F24" s="9">
        <f>IFERROR(VLOOKUP($A24,'[27]11市町別戸数'!$A:$G,6,FALSE),0)</f>
        <v>19</v>
      </c>
      <c r="G24" s="9">
        <f>IFERROR(VLOOKUP($A24,'[27]11市町別マンション戸数'!A:C,3,FALSE),0)</f>
        <v>0</v>
      </c>
    </row>
    <row r="25" spans="1:7">
      <c r="A25" s="2" t="s">
        <v>2</v>
      </c>
      <c r="B25" s="9">
        <f>IFERROR(VLOOKUP($A25,'[27]11市町別戸数'!$A:$G,7,FALSE),0)</f>
        <v>41</v>
      </c>
      <c r="C25" s="9">
        <f>IFERROR(VLOOKUP($A25,'[27]11市町別戸数'!$A:$G,3,FALSE),0)</f>
        <v>35</v>
      </c>
      <c r="D25" s="9">
        <f>IFERROR(VLOOKUP($A25,'[27]11市町別戸数'!$A:$G,4,FALSE),0)</f>
        <v>3</v>
      </c>
      <c r="E25" s="9">
        <f>IFERROR(VLOOKUP($A25,'[27]11市町別戸数'!$A:$G,5,FALSE),0)</f>
        <v>0</v>
      </c>
      <c r="F25" s="9">
        <f>IFERROR(VLOOKUP($A25,'[27]11市町別戸数'!$A:$G,6,FALSE),0)</f>
        <v>3</v>
      </c>
      <c r="G25" s="9">
        <f>IFERROR(VLOOKUP($A25,'[27]11市町別マンション戸数'!A:C,3,FALSE),0)</f>
        <v>0</v>
      </c>
    </row>
    <row r="26" spans="1:7">
      <c r="A26" s="2" t="s">
        <v>49</v>
      </c>
      <c r="B26" s="9">
        <f>IFERROR(VLOOKUP($A26,'[27]11市町別戸数'!$A:$G,7,FALSE),0)</f>
        <v>52</v>
      </c>
      <c r="C26" s="9">
        <f>IFERROR(VLOOKUP($A26,'[27]11市町別戸数'!$A:$G,3,FALSE),0)</f>
        <v>33</v>
      </c>
      <c r="D26" s="9">
        <f>IFERROR(VLOOKUP($A26,'[27]11市町別戸数'!$A:$G,4,FALSE),0)</f>
        <v>10</v>
      </c>
      <c r="E26" s="9">
        <f>IFERROR(VLOOKUP($A26,'[27]11市町別戸数'!$A:$G,5,FALSE),0)</f>
        <v>0</v>
      </c>
      <c r="F26" s="9">
        <f>IFERROR(VLOOKUP($A26,'[27]11市町別戸数'!$A:$G,6,FALSE),0)</f>
        <v>9</v>
      </c>
      <c r="G26" s="9">
        <f>IFERROR(VLOOKUP($A26,'[27]11市町別マンション戸数'!A:C,3,FALSE),0)</f>
        <v>0</v>
      </c>
    </row>
    <row r="27" spans="1:7">
      <c r="A27" s="2" t="s">
        <v>59</v>
      </c>
      <c r="B27" s="9">
        <f>IFERROR(VLOOKUP($A27,'[27]11市町別戸数'!$A:$G,7,FALSE),0)</f>
        <v>32</v>
      </c>
      <c r="C27" s="9">
        <f>IFERROR(VLOOKUP($A27,'[27]11市町別戸数'!$A:$G,3,FALSE),0)</f>
        <v>15</v>
      </c>
      <c r="D27" s="9">
        <f>IFERROR(VLOOKUP($A27,'[27]11市町別戸数'!$A:$G,4,FALSE),0)</f>
        <v>12</v>
      </c>
      <c r="E27" s="9">
        <f>IFERROR(VLOOKUP($A27,'[27]11市町別戸数'!$A:$G,5,FALSE),0)</f>
        <v>1</v>
      </c>
      <c r="F27" s="9">
        <f>IFERROR(VLOOKUP($A27,'[27]11市町別戸数'!$A:$G,6,FALSE),0)</f>
        <v>4</v>
      </c>
      <c r="G27" s="9">
        <f>IFERROR(VLOOKUP($A27,'[27]11市町別マンション戸数'!A:C,3,FALSE),0)</f>
        <v>0</v>
      </c>
    </row>
    <row r="28" spans="1:7">
      <c r="A28" s="2" t="s">
        <v>24</v>
      </c>
      <c r="B28" s="9">
        <f>IFERROR(VLOOKUP($A28,'[27]11市町別戸数'!$A:$G,7,FALSE),0)</f>
        <v>75</v>
      </c>
      <c r="C28" s="9">
        <f>IFERROR(VLOOKUP($A28,'[27]11市町別戸数'!$A:$G,3,FALSE),0)</f>
        <v>20</v>
      </c>
      <c r="D28" s="9">
        <f>IFERROR(VLOOKUP($A28,'[27]11市町別戸数'!$A:$G,4,FALSE),0)</f>
        <v>0</v>
      </c>
      <c r="E28" s="9">
        <f>IFERROR(VLOOKUP($A28,'[27]11市町別戸数'!$A:$G,5,FALSE),0)</f>
        <v>1</v>
      </c>
      <c r="F28" s="9">
        <f>IFERROR(VLOOKUP($A28,'[27]11市町別戸数'!$A:$G,6,FALSE),0)</f>
        <v>54</v>
      </c>
      <c r="G28" s="9">
        <f>IFERROR(VLOOKUP($A28,'[27]11市町別マンション戸数'!A:C,3,FALSE),0)</f>
        <v>48</v>
      </c>
    </row>
    <row r="29" spans="1:7">
      <c r="A29" s="2" t="s">
        <v>53</v>
      </c>
      <c r="B29" s="9">
        <f>IFERROR(VLOOKUP($A29,'[27]11市町別戸数'!$A:$G,7,FALSE),0)</f>
        <v>5</v>
      </c>
      <c r="C29" s="9">
        <f>IFERROR(VLOOKUP($A29,'[27]11市町別戸数'!$A:$G,3,FALSE),0)</f>
        <v>5</v>
      </c>
      <c r="D29" s="9">
        <f>IFERROR(VLOOKUP($A29,'[27]11市町別戸数'!$A:$G,4,FALSE),0)</f>
        <v>0</v>
      </c>
      <c r="E29" s="9">
        <f>IFERROR(VLOOKUP($A29,'[27]11市町別戸数'!$A:$G,5,FALSE),0)</f>
        <v>0</v>
      </c>
      <c r="F29" s="9">
        <f>IFERROR(VLOOKUP($A29,'[27]11市町別戸数'!$A:$G,6,FALSE),0)</f>
        <v>0</v>
      </c>
      <c r="G29" s="9">
        <f>IFERROR(VLOOKUP($A29,'[27]11市町別マンション戸数'!A:C,3,FALSE),0)</f>
        <v>0</v>
      </c>
    </row>
    <row r="30" spans="1:7">
      <c r="A30" s="2" t="s">
        <v>40</v>
      </c>
      <c r="B30" s="9">
        <f>IFERROR(VLOOKUP($A30,'[27]11市町別戸数'!$A:$G,7,FALSE),0)</f>
        <v>19</v>
      </c>
      <c r="C30" s="9">
        <f>IFERROR(VLOOKUP($A30,'[27]11市町別戸数'!$A:$G,3,FALSE),0)</f>
        <v>8</v>
      </c>
      <c r="D30" s="9">
        <f>IFERROR(VLOOKUP($A30,'[27]11市町別戸数'!$A:$G,4,FALSE),0)</f>
        <v>0</v>
      </c>
      <c r="E30" s="9">
        <f>IFERROR(VLOOKUP($A30,'[27]11市町別戸数'!$A:$G,5,FALSE),0)</f>
        <v>0</v>
      </c>
      <c r="F30" s="9">
        <f>IFERROR(VLOOKUP($A30,'[27]11市町別戸数'!$A:$G,6,FALSE),0)</f>
        <v>11</v>
      </c>
      <c r="G30" s="9">
        <f>IFERROR(VLOOKUP($A30,'[27]11市町別マンション戸数'!A:C,3,FALSE),0)</f>
        <v>0</v>
      </c>
    </row>
    <row r="31" spans="1:7">
      <c r="A31" s="2" t="s">
        <v>0</v>
      </c>
      <c r="B31" s="9">
        <f>IFERROR(VLOOKUP($A31,'[27]11市町別戸数'!$A:$G,7,FALSE),0)</f>
        <v>18</v>
      </c>
      <c r="C31" s="9">
        <f>IFERROR(VLOOKUP($A31,'[27]11市町別戸数'!$A:$G,3,FALSE),0)</f>
        <v>16</v>
      </c>
      <c r="D31" s="9">
        <f>IFERROR(VLOOKUP($A31,'[27]11市町別戸数'!$A:$G,4,FALSE),0)</f>
        <v>0</v>
      </c>
      <c r="E31" s="9">
        <f>IFERROR(VLOOKUP($A31,'[27]11市町別戸数'!$A:$G,5,FALSE),0)</f>
        <v>0</v>
      </c>
      <c r="F31" s="9">
        <f>IFERROR(VLOOKUP($A31,'[27]11市町別戸数'!$A:$G,6,FALSE),0)</f>
        <v>2</v>
      </c>
      <c r="G31" s="9">
        <f>IFERROR(VLOOKUP($A31,'[27]11市町別マンション戸数'!A:C,3,FALSE),0)</f>
        <v>0</v>
      </c>
    </row>
    <row r="32" spans="1:7">
      <c r="A32" s="2" t="s">
        <v>55</v>
      </c>
      <c r="B32" s="9">
        <f>IFERROR(VLOOKUP($A32,'[27]11市町別戸数'!$A:$G,7,FALSE),0)</f>
        <v>4</v>
      </c>
      <c r="C32" s="9">
        <f>IFERROR(VLOOKUP($A32,'[27]11市町別戸数'!$A:$G,3,FALSE),0)</f>
        <v>4</v>
      </c>
      <c r="D32" s="9">
        <f>IFERROR(VLOOKUP($A32,'[27]11市町別戸数'!$A:$G,4,FALSE),0)</f>
        <v>0</v>
      </c>
      <c r="E32" s="9">
        <f>IFERROR(VLOOKUP($A32,'[27]11市町別戸数'!$A:$G,5,FALSE),0)</f>
        <v>0</v>
      </c>
      <c r="F32" s="9">
        <f>IFERROR(VLOOKUP($A32,'[27]11市町別戸数'!$A:$G,6,FALSE),0)</f>
        <v>0</v>
      </c>
      <c r="G32" s="9">
        <f>IFERROR(VLOOKUP($A32,'[27]11市町別マンション戸数'!A:C,3,FALSE),0)</f>
        <v>0</v>
      </c>
    </row>
    <row r="33" spans="1:7">
      <c r="A33" s="2" t="s">
        <v>32</v>
      </c>
      <c r="B33" s="9">
        <f>IFERROR(VLOOKUP($A33,'[27]11市町別戸数'!$A:$G,7,FALSE),0)</f>
        <v>4</v>
      </c>
      <c r="C33" s="9">
        <f>IFERROR(VLOOKUP($A33,'[27]11市町別戸数'!$A:$G,3,FALSE),0)</f>
        <v>4</v>
      </c>
      <c r="D33" s="9">
        <f>IFERROR(VLOOKUP($A33,'[27]11市町別戸数'!$A:$G,4,FALSE),0)</f>
        <v>0</v>
      </c>
      <c r="E33" s="9">
        <f>IFERROR(VLOOKUP($A33,'[27]11市町別戸数'!$A:$G,5,FALSE),0)</f>
        <v>0</v>
      </c>
      <c r="F33" s="9">
        <f>IFERROR(VLOOKUP($A33,'[27]11市町別戸数'!$A:$G,6,FALSE),0)</f>
        <v>0</v>
      </c>
      <c r="G33" s="9">
        <f>IFERROR(VLOOKUP($A33,'[27]11市町別マンション戸数'!A:C,3,FALSE),0)</f>
        <v>0</v>
      </c>
    </row>
    <row r="34" spans="1:7">
      <c r="A34" s="2" t="s">
        <v>25</v>
      </c>
      <c r="B34" s="9">
        <f>IFERROR(VLOOKUP($A34,'[27]11市町別戸数'!$A:$G,7,FALSE),0)</f>
        <v>35</v>
      </c>
      <c r="C34" s="9">
        <f>IFERROR(VLOOKUP($A34,'[27]11市町別戸数'!$A:$G,3,FALSE),0)</f>
        <v>19</v>
      </c>
      <c r="D34" s="9">
        <f>IFERROR(VLOOKUP($A34,'[27]11市町別戸数'!$A:$G,4,FALSE),0)</f>
        <v>16</v>
      </c>
      <c r="E34" s="9">
        <f>IFERROR(VLOOKUP($A34,'[27]11市町別戸数'!$A:$G,5,FALSE),0)</f>
        <v>0</v>
      </c>
      <c r="F34" s="9">
        <f>IFERROR(VLOOKUP($A34,'[27]11市町別戸数'!$A:$G,6,FALSE),0)</f>
        <v>0</v>
      </c>
      <c r="G34" s="9">
        <f>IFERROR(VLOOKUP($A34,'[27]11市町別マンション戸数'!A:C,3,FALSE),0)</f>
        <v>0</v>
      </c>
    </row>
    <row r="35" spans="1:7">
      <c r="A35" s="2" t="s">
        <v>18</v>
      </c>
      <c r="B35" s="9">
        <f>IFERROR(VLOOKUP($A35,'[27]11市町別戸数'!$A:$G,7,FALSE),0)</f>
        <v>14</v>
      </c>
      <c r="C35" s="9">
        <f>IFERROR(VLOOKUP($A35,'[27]11市町別戸数'!$A:$G,3,FALSE),0)</f>
        <v>9</v>
      </c>
      <c r="D35" s="9">
        <f>IFERROR(VLOOKUP($A35,'[27]11市町別戸数'!$A:$G,4,FALSE),0)</f>
        <v>0</v>
      </c>
      <c r="E35" s="9">
        <f>IFERROR(VLOOKUP($A35,'[27]11市町別戸数'!$A:$G,5,FALSE),0)</f>
        <v>0</v>
      </c>
      <c r="F35" s="9">
        <f>IFERROR(VLOOKUP($A35,'[27]11市町別戸数'!$A:$G,6,FALSE),0)</f>
        <v>5</v>
      </c>
      <c r="G35" s="9">
        <f>IFERROR(VLOOKUP($A35,'[27]11市町別マンション戸数'!A:C,3,FALSE),0)</f>
        <v>0</v>
      </c>
    </row>
    <row r="36" spans="1:7">
      <c r="A36" s="2" t="s">
        <v>27</v>
      </c>
      <c r="B36" s="9">
        <f>IFERROR(VLOOKUP($A36,'[27]11市町別戸数'!$A:$G,7,FALSE),0)</f>
        <v>9</v>
      </c>
      <c r="C36" s="9">
        <f>IFERROR(VLOOKUP($A36,'[27]11市町別戸数'!$A:$G,3,FALSE),0)</f>
        <v>9</v>
      </c>
      <c r="D36" s="9">
        <f>IFERROR(VLOOKUP($A36,'[27]11市町別戸数'!$A:$G,4,FALSE),0)</f>
        <v>0</v>
      </c>
      <c r="E36" s="9">
        <f>IFERROR(VLOOKUP($A36,'[27]11市町別戸数'!$A:$G,5,FALSE),0)</f>
        <v>0</v>
      </c>
      <c r="F36" s="9">
        <f>IFERROR(VLOOKUP($A36,'[27]11市町別戸数'!$A:$G,6,FALSE),0)</f>
        <v>0</v>
      </c>
      <c r="G36" s="9">
        <f>IFERROR(VLOOKUP($A36,'[27]11市町別マンション戸数'!A:C,3,FALSE),0)</f>
        <v>0</v>
      </c>
    </row>
    <row r="37" spans="1:7">
      <c r="A37" s="2" t="s">
        <v>16</v>
      </c>
      <c r="B37" s="9">
        <f>IFERROR(VLOOKUP($A37,'[27]11市町別戸数'!$A:$G,7,FALSE),0)</f>
        <v>1</v>
      </c>
      <c r="C37" s="9">
        <f>IFERROR(VLOOKUP($A37,'[27]11市町別戸数'!$A:$G,3,FALSE),0)</f>
        <v>1</v>
      </c>
      <c r="D37" s="9">
        <f>IFERROR(VLOOKUP($A37,'[27]11市町別戸数'!$A:$G,4,FALSE),0)</f>
        <v>0</v>
      </c>
      <c r="E37" s="9">
        <f>IFERROR(VLOOKUP($A37,'[27]11市町別戸数'!$A:$G,5,FALSE),0)</f>
        <v>0</v>
      </c>
      <c r="F37" s="9">
        <f>IFERROR(VLOOKUP($A37,'[27]11市町別戸数'!$A:$G,6,FALSE),0)</f>
        <v>0</v>
      </c>
      <c r="G37" s="9">
        <f>IFERROR(VLOOKUP($A37,'[27]11市町別マンション戸数'!A:C,3,FALSE),0)</f>
        <v>0</v>
      </c>
    </row>
    <row r="38" spans="1:7">
      <c r="A38" s="3" t="s">
        <v>64</v>
      </c>
      <c r="B38" s="9">
        <f>IFERROR(VLOOKUP($A38,'[27]11市町別戸数'!$A:$G,7,FALSE),0)</f>
        <v>1</v>
      </c>
      <c r="C38" s="9">
        <f>IFERROR(VLOOKUP($A38,'[27]11市町別戸数'!$A:$G,3,FALSE),0)</f>
        <v>1</v>
      </c>
      <c r="D38" s="9">
        <f>IFERROR(VLOOKUP($A38,'[27]11市町別戸数'!$A:$G,4,FALSE),0)</f>
        <v>0</v>
      </c>
      <c r="E38" s="9">
        <f>IFERROR(VLOOKUP($A38,'[27]11市町別戸数'!$A:$G,5,FALSE),0)</f>
        <v>0</v>
      </c>
      <c r="F38" s="9">
        <f>IFERROR(VLOOKUP($A38,'[27]11市町別戸数'!$A:$G,6,FALSE),0)</f>
        <v>0</v>
      </c>
      <c r="G38" s="9">
        <f>IFERROR(VLOOKUP($A38,'[27]11市町別マンション戸数'!A:C,3,FALSE),0)</f>
        <v>0</v>
      </c>
    </row>
    <row r="39" spans="1:7">
      <c r="A39" s="2" t="s">
        <v>62</v>
      </c>
      <c r="B39" s="9">
        <f>IFERROR(VLOOKUP($A39,'[27]11市町別戸数'!$A:$G,7,FALSE),0)</f>
        <v>3</v>
      </c>
      <c r="C39" s="9">
        <f>IFERROR(VLOOKUP($A39,'[27]11市町別戸数'!$A:$G,3,FALSE),0)</f>
        <v>3</v>
      </c>
      <c r="D39" s="9">
        <f>IFERROR(VLOOKUP($A39,'[27]11市町別戸数'!$A:$G,4,FALSE),0)</f>
        <v>0</v>
      </c>
      <c r="E39" s="9">
        <f>IFERROR(VLOOKUP($A39,'[27]11市町別戸数'!$A:$G,5,FALSE),0)</f>
        <v>0</v>
      </c>
      <c r="F39" s="9">
        <f>IFERROR(VLOOKUP($A39,'[27]11市町別戸数'!$A:$G,6,FALSE),0)</f>
        <v>0</v>
      </c>
      <c r="G39" s="9">
        <f>IFERROR(VLOOKUP($A39,'[27]11市町別マンション戸数'!A:C,3,FALSE),0)</f>
        <v>0</v>
      </c>
    </row>
    <row r="40" spans="1:7">
      <c r="A40" s="2" t="s">
        <v>14</v>
      </c>
      <c r="B40" s="9">
        <f>IFERROR(VLOOKUP($A40,'[27]11市町別戸数'!$A:$G,7,FALSE),0)</f>
        <v>0</v>
      </c>
      <c r="C40" s="9">
        <f>IFERROR(VLOOKUP($A40,'[27]11市町別戸数'!$A:$G,3,FALSE),0)</f>
        <v>0</v>
      </c>
      <c r="D40" s="9">
        <f>IFERROR(VLOOKUP($A40,'[27]11市町別戸数'!$A:$G,4,FALSE),0)</f>
        <v>0</v>
      </c>
      <c r="E40" s="9">
        <f>IFERROR(VLOOKUP($A40,'[27]11市町別戸数'!$A:$G,5,FALSE),0)</f>
        <v>0</v>
      </c>
      <c r="F40" s="9">
        <f>IFERROR(VLOOKUP($A40,'[27]11市町別戸数'!$A:$G,6,FALSE),0)</f>
        <v>0</v>
      </c>
      <c r="G40" s="9">
        <f>IFERROR(VLOOKUP($A40,'[27]11市町別マンション戸数'!A:C,3,FALSE),0)</f>
        <v>0</v>
      </c>
    </row>
    <row r="41" spans="1:7">
      <c r="A41" s="3" t="s">
        <v>33</v>
      </c>
      <c r="B41" s="9">
        <f>IFERROR(VLOOKUP($A41,'[27]11市町別戸数'!$A:$G,7,FALSE),0)</f>
        <v>0</v>
      </c>
      <c r="C41" s="9">
        <f>IFERROR(VLOOKUP($A41,'[27]11市町別戸数'!$A:$G,3,FALSE),0)</f>
        <v>0</v>
      </c>
      <c r="D41" s="9">
        <f>IFERROR(VLOOKUP($A41,'[27]11市町別戸数'!$A:$G,4,FALSE),0)</f>
        <v>0</v>
      </c>
      <c r="E41" s="9">
        <f>IFERROR(VLOOKUP($A41,'[27]11市町別戸数'!$A:$G,5,FALSE),0)</f>
        <v>0</v>
      </c>
      <c r="F41" s="9">
        <f>IFERROR(VLOOKUP($A41,'[27]11市町別戸数'!$A:$G,6,FALSE),0)</f>
        <v>0</v>
      </c>
      <c r="G41" s="9">
        <f>IFERROR(VLOOKUP($A41,'[27]11市町別マンション戸数'!A:C,3,FALSE),0)</f>
        <v>0</v>
      </c>
    </row>
    <row r="42" spans="1:7">
      <c r="A42" s="2" t="s">
        <v>26</v>
      </c>
      <c r="B42" s="9">
        <f>IFERROR(VLOOKUP($A42,'[27]11市町別戸数'!$A:$G,7,FALSE),0)</f>
        <v>10</v>
      </c>
      <c r="C42" s="9">
        <f>IFERROR(VLOOKUP($A42,'[27]11市町別戸数'!$A:$G,3,FALSE),0)</f>
        <v>7</v>
      </c>
      <c r="D42" s="9">
        <f>IFERROR(VLOOKUP($A42,'[27]11市町別戸数'!$A:$G,4,FALSE),0)</f>
        <v>0</v>
      </c>
      <c r="E42" s="9">
        <f>IFERROR(VLOOKUP($A42,'[27]11市町別戸数'!$A:$G,5,FALSE),0)</f>
        <v>0</v>
      </c>
      <c r="F42" s="9">
        <f>IFERROR(VLOOKUP($A42,'[27]11市町別戸数'!$A:$G,6,FALSE),0)</f>
        <v>3</v>
      </c>
      <c r="G42" s="9">
        <f>IFERROR(VLOOKUP($A42,'[27]11市町別マンション戸数'!A:C,3,FALSE),0)</f>
        <v>0</v>
      </c>
    </row>
    <row r="43" spans="1:7">
      <c r="A43" s="2" t="s">
        <v>54</v>
      </c>
      <c r="B43" s="9">
        <f>IFERROR(VLOOKUP($A43,'[27]11市町別戸数'!$A:$G,7,FALSE),0)</f>
        <v>15</v>
      </c>
      <c r="C43" s="9">
        <f>IFERROR(VLOOKUP($A43,'[27]11市町別戸数'!$A:$G,3,FALSE),0)</f>
        <v>8</v>
      </c>
      <c r="D43" s="9">
        <f>IFERROR(VLOOKUP($A43,'[27]11市町別戸数'!$A:$G,4,FALSE),0)</f>
        <v>0</v>
      </c>
      <c r="E43" s="9">
        <f>IFERROR(VLOOKUP($A43,'[27]11市町別戸数'!$A:$G,5,FALSE),0)</f>
        <v>0</v>
      </c>
      <c r="F43" s="9">
        <f>IFERROR(VLOOKUP($A43,'[27]11市町別戸数'!$A:$G,6,FALSE),0)</f>
        <v>7</v>
      </c>
      <c r="G43" s="9">
        <f>IFERROR(VLOOKUP($A43,'[27]11市町別マンション戸数'!A:C,3,FALSE),0)</f>
        <v>0</v>
      </c>
    </row>
    <row r="44" spans="1:7">
      <c r="A44" s="2" t="s">
        <v>15</v>
      </c>
      <c r="B44" s="9">
        <f>IFERROR(VLOOKUP($A44,'[27]11市町別戸数'!$A:$G,7,FALSE),0)</f>
        <v>17</v>
      </c>
      <c r="C44" s="9">
        <f>IFERROR(VLOOKUP($A44,'[27]11市町別戸数'!$A:$G,3,FALSE),0)</f>
        <v>17</v>
      </c>
      <c r="D44" s="9">
        <f>IFERROR(VLOOKUP($A44,'[27]11市町別戸数'!$A:$G,4,FALSE),0)</f>
        <v>0</v>
      </c>
      <c r="E44" s="9">
        <f>IFERROR(VLOOKUP($A44,'[27]11市町別戸数'!$A:$G,5,FALSE),0)</f>
        <v>0</v>
      </c>
      <c r="F44" s="9">
        <f>IFERROR(VLOOKUP($A44,'[27]11市町別戸数'!$A:$G,6,FALSE),0)</f>
        <v>0</v>
      </c>
      <c r="G44" s="9">
        <f>IFERROR(VLOOKUP($A44,'[27]11市町別マンション戸数'!A:C,3,FALSE),0)</f>
        <v>0</v>
      </c>
    </row>
    <row r="45" spans="1:7">
      <c r="A45" s="2" t="s">
        <v>3</v>
      </c>
      <c r="B45" s="9">
        <f>IFERROR(VLOOKUP($A45,'[27]11市町別戸数'!$A:$G,7,FALSE),0)</f>
        <v>9</v>
      </c>
      <c r="C45" s="9">
        <f>IFERROR(VLOOKUP($A45,'[27]11市町別戸数'!$A:$G,3,FALSE),0)</f>
        <v>2</v>
      </c>
      <c r="D45" s="9">
        <f>IFERROR(VLOOKUP($A45,'[27]11市町別戸数'!$A:$G,4,FALSE),0)</f>
        <v>7</v>
      </c>
      <c r="E45" s="9">
        <f>IFERROR(VLOOKUP($A45,'[27]11市町別戸数'!$A:$G,5,FALSE),0)</f>
        <v>0</v>
      </c>
      <c r="F45" s="9">
        <f>IFERROR(VLOOKUP($A45,'[27]11市町別戸数'!$A:$G,6,FALSE),0)</f>
        <v>0</v>
      </c>
      <c r="G45" s="9">
        <f>IFERROR(VLOOKUP($A45,'[27]11市町別マンション戸数'!A:C,3,FALSE),0)</f>
        <v>0</v>
      </c>
    </row>
    <row r="46" spans="1:7">
      <c r="A46" s="2" t="s">
        <v>51</v>
      </c>
      <c r="B46" s="9">
        <f>IFERROR(VLOOKUP($A46,'[27]11市町別戸数'!$A:$G,7,FALSE),0)</f>
        <v>9</v>
      </c>
      <c r="C46" s="9">
        <f>IFERROR(VLOOKUP($A46,'[27]11市町別戸数'!$A:$G,3,FALSE),0)</f>
        <v>8</v>
      </c>
      <c r="D46" s="9">
        <f>IFERROR(VLOOKUP($A46,'[27]11市町別戸数'!$A:$G,4,FALSE),0)</f>
        <v>0</v>
      </c>
      <c r="E46" s="9">
        <f>IFERROR(VLOOKUP($A46,'[27]11市町別戸数'!$A:$G,5,FALSE),0)</f>
        <v>0</v>
      </c>
      <c r="F46" s="9">
        <f>IFERROR(VLOOKUP($A46,'[27]11市町別戸数'!$A:$G,6,FALSE),0)</f>
        <v>1</v>
      </c>
      <c r="G46" s="9">
        <f>IFERROR(VLOOKUP($A46,'[27]11市町別マンション戸数'!A:C,3,FALSE),0)</f>
        <v>0</v>
      </c>
    </row>
    <row r="47" spans="1:7">
      <c r="A47" s="2" t="s">
        <v>1</v>
      </c>
      <c r="B47" s="9">
        <f>IFERROR(VLOOKUP($A47,'[27]11市町別戸数'!$A:$G,7,FALSE),0)</f>
        <v>0</v>
      </c>
      <c r="C47" s="9">
        <f>IFERROR(VLOOKUP($A47,'[27]11市町別戸数'!$A:$G,3,FALSE),0)</f>
        <v>0</v>
      </c>
      <c r="D47" s="9">
        <f>IFERROR(VLOOKUP($A47,'[27]11市町別戸数'!$A:$G,4,FALSE),0)</f>
        <v>0</v>
      </c>
      <c r="E47" s="9">
        <f>IFERROR(VLOOKUP($A47,'[27]11市町別戸数'!$A:$G,5,FALSE),0)</f>
        <v>0</v>
      </c>
      <c r="F47" s="9">
        <f>IFERROR(VLOOKUP($A47,'[27]11市町別戸数'!$A:$G,6,FALSE),0)</f>
        <v>0</v>
      </c>
      <c r="G47" s="9">
        <f>IFERROR(VLOOKUP($A47,'[27]11市町別マンション戸数'!A:C,3,FALSE),0)</f>
        <v>0</v>
      </c>
    </row>
    <row r="48" spans="1:7">
      <c r="A48" s="4" t="s">
        <v>63</v>
      </c>
      <c r="B48" s="9">
        <f>IFERROR(VLOOKUP($A48,'[27]11市町別戸数'!$A:$G,7,FALSE),0)</f>
        <v>6</v>
      </c>
      <c r="C48" s="9">
        <f>IFERROR(VLOOKUP($A48,'[27]11市町別戸数'!$A:$G,3,FALSE),0)</f>
        <v>6</v>
      </c>
      <c r="D48" s="9">
        <f>IFERROR(VLOOKUP($A48,'[27]11市町別戸数'!$A:$G,4,FALSE),0)</f>
        <v>0</v>
      </c>
      <c r="E48" s="9">
        <f>IFERROR(VLOOKUP($A48,'[27]11市町別戸数'!$A:$G,5,FALSE),0)</f>
        <v>0</v>
      </c>
      <c r="F48" s="9">
        <f>IFERROR(VLOOKUP($A48,'[27]11市町別戸数'!$A:$G,6,FALSE),0)</f>
        <v>0</v>
      </c>
      <c r="G48" s="9">
        <f>IFERROR(VLOOKUP($A48,'[27]11市町別マンション戸数'!A:C,3,FALSE),0)</f>
        <v>0</v>
      </c>
    </row>
    <row r="49" spans="1:7">
      <c r="A49" s="5" t="s">
        <v>20</v>
      </c>
      <c r="B49" s="9">
        <f t="shared" ref="B49:G49" si="2">SUM(B4:B48)-B7-B15</f>
        <v>1713</v>
      </c>
      <c r="C49" s="9">
        <f t="shared" si="2"/>
        <v>755</v>
      </c>
      <c r="D49" s="9">
        <f t="shared" si="2"/>
        <v>426</v>
      </c>
      <c r="E49" s="9">
        <f t="shared" si="2"/>
        <v>6</v>
      </c>
      <c r="F49" s="9">
        <f t="shared" si="2"/>
        <v>526</v>
      </c>
      <c r="G49" s="9">
        <f t="shared" si="2"/>
        <v>243</v>
      </c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H4" sqref="H4"/>
    </sheetView>
  </sheetViews>
  <sheetFormatPr defaultRowHeight="12.9"/>
  <cols>
    <col min="1" max="1" width="13.875" customWidth="1"/>
    <col min="6" max="6" width="10.75" bestFit="1" customWidth="1"/>
  </cols>
  <sheetData>
    <row r="1" spans="1:7" ht="17">
      <c r="B1" s="6"/>
      <c r="C1" s="6"/>
      <c r="D1" s="10"/>
      <c r="E1" s="10" t="s">
        <v>22</v>
      </c>
      <c r="F1" s="12">
        <v>45047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65</v>
      </c>
      <c r="B3" s="8" t="s">
        <v>61</v>
      </c>
      <c r="C3" s="1" t="s">
        <v>57</v>
      </c>
      <c r="D3" s="1" t="s">
        <v>10</v>
      </c>
      <c r="E3" s="11" t="s">
        <v>67</v>
      </c>
      <c r="F3" s="1" t="s">
        <v>17</v>
      </c>
      <c r="G3" s="15" t="s">
        <v>19</v>
      </c>
    </row>
    <row r="4" spans="1:7">
      <c r="A4" s="2" t="s">
        <v>35</v>
      </c>
      <c r="B4" s="9">
        <f>IFERROR(VLOOKUP($A4,'[11]11市町別戸数'!$A:$G,7,FALSE),0)</f>
        <v>113</v>
      </c>
      <c r="C4" s="9">
        <f>IFERROR(VLOOKUP($A4,'[11]11市町別戸数'!$A:$G,3,FALSE),0)</f>
        <v>41</v>
      </c>
      <c r="D4" s="9">
        <f>IFERROR(VLOOKUP($A4,'[11]11市町別戸数'!$A:$G,4,FALSE),0)</f>
        <v>10</v>
      </c>
      <c r="E4" s="9">
        <f>IFERROR(VLOOKUP($A4,'[11]11市町別戸数'!$A:$G,5,FALSE),0)</f>
        <v>2</v>
      </c>
      <c r="F4" s="9">
        <f>IFERROR(VLOOKUP($A4,'[11]11市町別戸数'!$A:$G,6,FALSE),0)</f>
        <v>60</v>
      </c>
      <c r="G4" s="9">
        <f>IFERROR(VLOOKUP($A4,'[11]11市町別マンション戸数'!A:C,3,FALSE),0)</f>
        <v>46</v>
      </c>
    </row>
    <row r="5" spans="1:7">
      <c r="A5" s="2" t="s">
        <v>12</v>
      </c>
      <c r="B5" s="9">
        <f>IFERROR(VLOOKUP($A5,'[11]11市町別戸数'!$A:$G,7,FALSE),0)</f>
        <v>115</v>
      </c>
      <c r="C5" s="9">
        <f>IFERROR(VLOOKUP($A5,'[11]11市町別戸数'!$A:$G,3,FALSE),0)</f>
        <v>44</v>
      </c>
      <c r="D5" s="9">
        <f>IFERROR(VLOOKUP($A5,'[11]11市町別戸数'!$A:$G,4,FALSE),0)</f>
        <v>54</v>
      </c>
      <c r="E5" s="9">
        <f>IFERROR(VLOOKUP($A5,'[11]11市町別戸数'!$A:$G,5,FALSE),0)</f>
        <v>0</v>
      </c>
      <c r="F5" s="9">
        <f>IFERROR(VLOOKUP($A5,'[11]11市町別戸数'!$A:$G,6,FALSE),0)</f>
        <v>17</v>
      </c>
      <c r="G5" s="9">
        <f>IFERROR(VLOOKUP($A5,'[11]11市町別マンション戸数'!A:C,3,FALSE),0)</f>
        <v>0</v>
      </c>
    </row>
    <row r="6" spans="1:7">
      <c r="A6" s="2" t="s">
        <v>11</v>
      </c>
      <c r="B6" s="9">
        <f>IFERROR(VLOOKUP($A6,'[11]11市町別戸数'!$A:$G,7,FALSE),0)</f>
        <v>78</v>
      </c>
      <c r="C6" s="9">
        <f>IFERROR(VLOOKUP($A6,'[11]11市町別戸数'!$A:$G,3,FALSE),0)</f>
        <v>44</v>
      </c>
      <c r="D6" s="9">
        <f>IFERROR(VLOOKUP($A6,'[11]11市町別戸数'!$A:$G,4,FALSE),0)</f>
        <v>29</v>
      </c>
      <c r="E6" s="9">
        <f>IFERROR(VLOOKUP($A6,'[11]11市町別戸数'!$A:$G,5,FALSE),0)</f>
        <v>0</v>
      </c>
      <c r="F6" s="9">
        <f>IFERROR(VLOOKUP($A6,'[11]11市町別戸数'!$A:$G,6,FALSE),0)</f>
        <v>5</v>
      </c>
      <c r="G6" s="9">
        <f>IFERROR(VLOOKUP($A6,'[11]11市町別マンション戸数'!A:C,3,FALSE),0)</f>
        <v>0</v>
      </c>
    </row>
    <row r="7" spans="1:7">
      <c r="A7" s="2" t="s">
        <v>38</v>
      </c>
      <c r="B7" s="9">
        <f t="shared" ref="B7:G7" si="0">SUM(B4:B6)</f>
        <v>306</v>
      </c>
      <c r="C7" s="9">
        <f t="shared" si="0"/>
        <v>129</v>
      </c>
      <c r="D7" s="9">
        <f t="shared" si="0"/>
        <v>93</v>
      </c>
      <c r="E7" s="9">
        <f t="shared" si="0"/>
        <v>2</v>
      </c>
      <c r="F7" s="9">
        <f t="shared" si="0"/>
        <v>82</v>
      </c>
      <c r="G7" s="9">
        <f t="shared" si="0"/>
        <v>46</v>
      </c>
    </row>
    <row r="8" spans="1:7">
      <c r="A8" s="2" t="s">
        <v>4</v>
      </c>
      <c r="B8" s="9">
        <f>IFERROR(VLOOKUP($A8,'[11]11市町別戸数'!$A:$G,7,FALSE),0)</f>
        <v>148</v>
      </c>
      <c r="C8" s="9">
        <f>IFERROR(VLOOKUP($A8,'[11]11市町別戸数'!$A:$G,3,FALSE),0)</f>
        <v>39</v>
      </c>
      <c r="D8" s="9">
        <f>IFERROR(VLOOKUP($A8,'[11]11市町別戸数'!$A:$G,4,FALSE),0)</f>
        <v>90</v>
      </c>
      <c r="E8" s="9">
        <f>IFERROR(VLOOKUP($A8,'[11]11市町別戸数'!$A:$G,5,FALSE),0)</f>
        <v>0</v>
      </c>
      <c r="F8" s="9">
        <f>IFERROR(VLOOKUP($A8,'[11]11市町別戸数'!$A:$G,6,FALSE),0)</f>
        <v>19</v>
      </c>
      <c r="G8" s="9">
        <f>IFERROR(VLOOKUP($A8,'[11]11市町別マンション戸数'!A:C,3,FALSE),0)</f>
        <v>0</v>
      </c>
    </row>
    <row r="9" spans="1:7">
      <c r="A9" s="2" t="s">
        <v>39</v>
      </c>
      <c r="B9" s="9">
        <f>IFERROR(VLOOKUP($A9,'[11]11市町別戸数'!$A:$G,7,FALSE),0)</f>
        <v>38</v>
      </c>
      <c r="C9" s="9">
        <f>IFERROR(VLOOKUP($A9,'[11]11市町別戸数'!$A:$G,3,FALSE),0)</f>
        <v>29</v>
      </c>
      <c r="D9" s="9">
        <f>IFERROR(VLOOKUP($A9,'[11]11市町別戸数'!$A:$G,4,FALSE),0)</f>
        <v>0</v>
      </c>
      <c r="E9" s="9">
        <f>IFERROR(VLOOKUP($A9,'[11]11市町別戸数'!$A:$G,5,FALSE),0)</f>
        <v>0</v>
      </c>
      <c r="F9" s="9">
        <f>IFERROR(VLOOKUP($A9,'[11]11市町別戸数'!$A:$G,6,FALSE),0)</f>
        <v>9</v>
      </c>
      <c r="G9" s="9">
        <f>IFERROR(VLOOKUP($A9,'[11]11市町別マンション戸数'!A:C,3,FALSE),0)</f>
        <v>0</v>
      </c>
    </row>
    <row r="10" spans="1:7">
      <c r="A10" s="2" t="s">
        <v>42</v>
      </c>
      <c r="B10" s="9">
        <f>IFERROR(VLOOKUP($A10,'[11]11市町別戸数'!$A:$G,7,FALSE),0)</f>
        <v>29</v>
      </c>
      <c r="C10" s="9">
        <f>IFERROR(VLOOKUP($A10,'[11]11市町別戸数'!$A:$G,3,FALSE),0)</f>
        <v>19</v>
      </c>
      <c r="D10" s="9">
        <f>IFERROR(VLOOKUP($A10,'[11]11市町別戸数'!$A:$G,4,FALSE),0)</f>
        <v>0</v>
      </c>
      <c r="E10" s="9">
        <f>IFERROR(VLOOKUP($A10,'[11]11市町別戸数'!$A:$G,5,FALSE),0)</f>
        <v>0</v>
      </c>
      <c r="F10" s="9">
        <f>IFERROR(VLOOKUP($A10,'[11]11市町別戸数'!$A:$G,6,FALSE),0)</f>
        <v>10</v>
      </c>
      <c r="G10" s="9">
        <f>IFERROR(VLOOKUP($A10,'[11]11市町別マンション戸数'!A:C,3,FALSE),0)</f>
        <v>0</v>
      </c>
    </row>
    <row r="11" spans="1:7">
      <c r="A11" s="2" t="s">
        <v>43</v>
      </c>
      <c r="B11" s="9">
        <f>IFERROR(VLOOKUP($A11,'[11]11市町別戸数'!$A:$G,7,FALSE),0)</f>
        <v>41</v>
      </c>
      <c r="C11" s="9">
        <f>IFERROR(VLOOKUP($A11,'[11]11市町別戸数'!$A:$G,3,FALSE),0)</f>
        <v>29</v>
      </c>
      <c r="D11" s="9">
        <f>IFERROR(VLOOKUP($A11,'[11]11市町別戸数'!$A:$G,4,FALSE),0)</f>
        <v>0</v>
      </c>
      <c r="E11" s="9">
        <f>IFERROR(VLOOKUP($A11,'[11]11市町別戸数'!$A:$G,5,FALSE),0)</f>
        <v>0</v>
      </c>
      <c r="F11" s="9">
        <f>IFERROR(VLOOKUP($A11,'[11]11市町別戸数'!$A:$G,6,FALSE),0)</f>
        <v>12</v>
      </c>
      <c r="G11" s="9">
        <f>IFERROR(VLOOKUP($A11,'[11]11市町別マンション戸数'!A:C,3,FALSE),0)</f>
        <v>0</v>
      </c>
    </row>
    <row r="12" spans="1:7">
      <c r="A12" s="2" t="s">
        <v>44</v>
      </c>
      <c r="B12" s="9">
        <f>IFERROR(VLOOKUP($A12,'[11]11市町別戸数'!$A:$G,7,FALSE),0)</f>
        <v>30</v>
      </c>
      <c r="C12" s="9">
        <f>IFERROR(VLOOKUP($A12,'[11]11市町別戸数'!$A:$G,3,FALSE),0)</f>
        <v>23</v>
      </c>
      <c r="D12" s="9">
        <f>IFERROR(VLOOKUP($A12,'[11]11市町別戸数'!$A:$G,4,FALSE),0)</f>
        <v>0</v>
      </c>
      <c r="E12" s="9">
        <f>IFERROR(VLOOKUP($A12,'[11]11市町別戸数'!$A:$G,5,FALSE),0)</f>
        <v>0</v>
      </c>
      <c r="F12" s="9">
        <f>IFERROR(VLOOKUP($A12,'[11]11市町別戸数'!$A:$G,6,FALSE),0)</f>
        <v>7</v>
      </c>
      <c r="G12" s="9">
        <f>IFERROR(VLOOKUP($A12,'[11]11市町別マンション戸数'!A:C,3,FALSE),0)</f>
        <v>0</v>
      </c>
    </row>
    <row r="13" spans="1:7">
      <c r="A13" s="2" t="s">
        <v>46</v>
      </c>
      <c r="B13" s="9">
        <f>IFERROR(VLOOKUP($A13,'[11]11市町別戸数'!$A:$G,7,FALSE),0)</f>
        <v>58</v>
      </c>
      <c r="C13" s="9">
        <f>IFERROR(VLOOKUP($A13,'[11]11市町別戸数'!$A:$G,3,FALSE),0)</f>
        <v>22</v>
      </c>
      <c r="D13" s="9">
        <f>IFERROR(VLOOKUP($A13,'[11]11市町別戸数'!$A:$G,4,FALSE),0)</f>
        <v>26</v>
      </c>
      <c r="E13" s="9">
        <f>IFERROR(VLOOKUP($A13,'[11]11市町別戸数'!$A:$G,5,FALSE),0)</f>
        <v>0</v>
      </c>
      <c r="F13" s="9">
        <f>IFERROR(VLOOKUP($A13,'[11]11市町別戸数'!$A:$G,6,FALSE),0)</f>
        <v>10</v>
      </c>
      <c r="G13" s="9">
        <f>IFERROR(VLOOKUP($A13,'[11]11市町別マンション戸数'!A:C,3,FALSE),0)</f>
        <v>0</v>
      </c>
    </row>
    <row r="14" spans="1:7">
      <c r="A14" s="2" t="s">
        <v>45</v>
      </c>
      <c r="B14" s="9">
        <f>IFERROR(VLOOKUP($A14,'[11]11市町別戸数'!$A:$G,7,FALSE),0)</f>
        <v>5</v>
      </c>
      <c r="C14" s="9">
        <f>IFERROR(VLOOKUP($A14,'[11]11市町別戸数'!$A:$G,3,FALSE),0)</f>
        <v>5</v>
      </c>
      <c r="D14" s="9">
        <f>IFERROR(VLOOKUP($A14,'[11]11市町別戸数'!$A:$G,4,FALSE),0)</f>
        <v>0</v>
      </c>
      <c r="E14" s="9">
        <f>IFERROR(VLOOKUP($A14,'[11]11市町別戸数'!$A:$G,5,FALSE),0)</f>
        <v>0</v>
      </c>
      <c r="F14" s="9">
        <f>IFERROR(VLOOKUP($A14,'[11]11市町別戸数'!$A:$G,6,FALSE),0)</f>
        <v>0</v>
      </c>
      <c r="G14" s="9">
        <f>IFERROR(VLOOKUP($A14,'[11]11市町別マンション戸数'!A:C,3,FALSE),0)</f>
        <v>0</v>
      </c>
    </row>
    <row r="15" spans="1:7">
      <c r="A15" s="2" t="s">
        <v>6</v>
      </c>
      <c r="B15" s="9">
        <f t="shared" ref="B15:G15" si="1">SUM(B8:B14)</f>
        <v>349</v>
      </c>
      <c r="C15" s="9">
        <f t="shared" si="1"/>
        <v>166</v>
      </c>
      <c r="D15" s="9">
        <f t="shared" si="1"/>
        <v>116</v>
      </c>
      <c r="E15" s="9">
        <f t="shared" si="1"/>
        <v>0</v>
      </c>
      <c r="F15" s="9">
        <f t="shared" si="1"/>
        <v>67</v>
      </c>
      <c r="G15" s="9">
        <f t="shared" si="1"/>
        <v>0</v>
      </c>
    </row>
    <row r="16" spans="1:7">
      <c r="A16" s="2" t="s">
        <v>9</v>
      </c>
      <c r="B16" s="9">
        <f>IFERROR(VLOOKUP($A16,'[11]11市町別戸数'!$A:$G,7,FALSE),0)</f>
        <v>75</v>
      </c>
      <c r="C16" s="9">
        <f>IFERROR(VLOOKUP($A16,'[11]11市町別戸数'!$A:$G,3,FALSE),0)</f>
        <v>30</v>
      </c>
      <c r="D16" s="9">
        <f>IFERROR(VLOOKUP($A16,'[11]11市町別戸数'!$A:$G,4,FALSE),0)</f>
        <v>8</v>
      </c>
      <c r="E16" s="9">
        <f>IFERROR(VLOOKUP($A16,'[11]11市町別戸数'!$A:$G,5,FALSE),0)</f>
        <v>2</v>
      </c>
      <c r="F16" s="9">
        <f>IFERROR(VLOOKUP($A16,'[11]11市町別戸数'!$A:$G,6,FALSE),0)</f>
        <v>35</v>
      </c>
      <c r="G16" s="9">
        <f>IFERROR(VLOOKUP($A16,'[11]11市町別マンション戸数'!A:C,3,FALSE),0)</f>
        <v>0</v>
      </c>
    </row>
    <row r="17" spans="1:7">
      <c r="A17" s="2" t="s">
        <v>23</v>
      </c>
      <c r="B17" s="9">
        <f>IFERROR(VLOOKUP($A17,'[11]11市町別戸数'!$A:$G,7,FALSE),0)</f>
        <v>29</v>
      </c>
      <c r="C17" s="9">
        <f>IFERROR(VLOOKUP($A17,'[11]11市町別戸数'!$A:$G,3,FALSE),0)</f>
        <v>3</v>
      </c>
      <c r="D17" s="9">
        <f>IFERROR(VLOOKUP($A17,'[11]11市町別戸数'!$A:$G,4,FALSE),0)</f>
        <v>26</v>
      </c>
      <c r="E17" s="9">
        <f>IFERROR(VLOOKUP($A17,'[11]11市町別戸数'!$A:$G,5,FALSE),0)</f>
        <v>0</v>
      </c>
      <c r="F17" s="9">
        <f>IFERROR(VLOOKUP($A17,'[11]11市町別戸数'!$A:$G,6,FALSE),0)</f>
        <v>0</v>
      </c>
      <c r="G17" s="9">
        <f>IFERROR(VLOOKUP($A17,'[11]11市町別マンション戸数'!A:C,3,FALSE),0)</f>
        <v>0</v>
      </c>
    </row>
    <row r="18" spans="1:7">
      <c r="A18" s="2" t="s">
        <v>48</v>
      </c>
      <c r="B18" s="9">
        <f>IFERROR(VLOOKUP($A18,'[11]11市町別戸数'!$A:$G,7,FALSE),0)</f>
        <v>117</v>
      </c>
      <c r="C18" s="9">
        <f>IFERROR(VLOOKUP($A18,'[11]11市町別戸数'!$A:$G,3,FALSE),0)</f>
        <v>20</v>
      </c>
      <c r="D18" s="9">
        <f>IFERROR(VLOOKUP($A18,'[11]11市町別戸数'!$A:$G,4,FALSE),0)</f>
        <v>85</v>
      </c>
      <c r="E18" s="9">
        <f>IFERROR(VLOOKUP($A18,'[11]11市町別戸数'!$A:$G,5,FALSE),0)</f>
        <v>0</v>
      </c>
      <c r="F18" s="9">
        <f>IFERROR(VLOOKUP($A18,'[11]11市町別戸数'!$A:$G,6,FALSE),0)</f>
        <v>12</v>
      </c>
      <c r="G18" s="9">
        <f>IFERROR(VLOOKUP($A18,'[11]11市町別マンション戸数'!A:C,3,FALSE),0)</f>
        <v>0</v>
      </c>
    </row>
    <row r="19" spans="1:7">
      <c r="A19" s="2" t="s">
        <v>52</v>
      </c>
      <c r="B19" s="9">
        <f>IFERROR(VLOOKUP($A19,'[11]11市町別戸数'!$A:$G,7,FALSE),0)</f>
        <v>56</v>
      </c>
      <c r="C19" s="9">
        <f>IFERROR(VLOOKUP($A19,'[11]11市町別戸数'!$A:$G,3,FALSE),0)</f>
        <v>34</v>
      </c>
      <c r="D19" s="9">
        <f>IFERROR(VLOOKUP($A19,'[11]11市町別戸数'!$A:$G,4,FALSE),0)</f>
        <v>14</v>
      </c>
      <c r="E19" s="9">
        <f>IFERROR(VLOOKUP($A19,'[11]11市町別戸数'!$A:$G,5,FALSE),0)</f>
        <v>0</v>
      </c>
      <c r="F19" s="9">
        <f>IFERROR(VLOOKUP($A19,'[11]11市町別戸数'!$A:$G,6,FALSE),0)</f>
        <v>8</v>
      </c>
      <c r="G19" s="9">
        <f>IFERROR(VLOOKUP($A19,'[11]11市町別マンション戸数'!A:C,3,FALSE),0)</f>
        <v>0</v>
      </c>
    </row>
    <row r="20" spans="1:7">
      <c r="A20" s="2" t="s">
        <v>56</v>
      </c>
      <c r="B20" s="9">
        <f>IFERROR(VLOOKUP($A20,'[11]11市町別戸数'!$A:$G,7,FALSE),0)</f>
        <v>9</v>
      </c>
      <c r="C20" s="9">
        <f>IFERROR(VLOOKUP($A20,'[11]11市町別戸数'!$A:$G,3,FALSE),0)</f>
        <v>8</v>
      </c>
      <c r="D20" s="9">
        <f>IFERROR(VLOOKUP($A20,'[11]11市町別戸数'!$A:$G,4,FALSE),0)</f>
        <v>0</v>
      </c>
      <c r="E20" s="9">
        <f>IFERROR(VLOOKUP($A20,'[11]11市町別戸数'!$A:$G,5,FALSE),0)</f>
        <v>0</v>
      </c>
      <c r="F20" s="9">
        <f>IFERROR(VLOOKUP($A20,'[11]11市町別戸数'!$A:$G,6,FALSE),0)</f>
        <v>1</v>
      </c>
      <c r="G20" s="9">
        <f>IFERROR(VLOOKUP($A20,'[11]11市町別マンション戸数'!A:C,3,FALSE),0)</f>
        <v>0</v>
      </c>
    </row>
    <row r="21" spans="1:7">
      <c r="A21" s="2" t="s">
        <v>58</v>
      </c>
      <c r="B21" s="9">
        <f>IFERROR(VLOOKUP($A21,'[11]11市町別戸数'!$A:$G,7,FALSE),0)</f>
        <v>39</v>
      </c>
      <c r="C21" s="9">
        <f>IFERROR(VLOOKUP($A21,'[11]11市町別戸数'!$A:$G,3,FALSE),0)</f>
        <v>31</v>
      </c>
      <c r="D21" s="9">
        <f>IFERROR(VLOOKUP($A21,'[11]11市町別戸数'!$A:$G,4,FALSE),0)</f>
        <v>0</v>
      </c>
      <c r="E21" s="9">
        <f>IFERROR(VLOOKUP($A21,'[11]11市町別戸数'!$A:$G,5,FALSE),0)</f>
        <v>2</v>
      </c>
      <c r="F21" s="9">
        <f>IFERROR(VLOOKUP($A21,'[11]11市町別戸数'!$A:$G,6,FALSE),0)</f>
        <v>6</v>
      </c>
      <c r="G21" s="9">
        <f>IFERROR(VLOOKUP($A21,'[11]11市町別マンション戸数'!A:C,3,FALSE),0)</f>
        <v>0</v>
      </c>
    </row>
    <row r="22" spans="1:7">
      <c r="A22" s="2" t="s">
        <v>13</v>
      </c>
      <c r="B22" s="9">
        <f>IFERROR(VLOOKUP($A22,'[11]11市町別戸数'!$A:$G,7,FALSE),0)</f>
        <v>95</v>
      </c>
      <c r="C22" s="9">
        <f>IFERROR(VLOOKUP($A22,'[11]11市町別戸数'!$A:$G,3,FALSE),0)</f>
        <v>33</v>
      </c>
      <c r="D22" s="9">
        <f>IFERROR(VLOOKUP($A22,'[11]11市町別戸数'!$A:$G,4,FALSE),0)</f>
        <v>48</v>
      </c>
      <c r="E22" s="9">
        <f>IFERROR(VLOOKUP($A22,'[11]11市町別戸数'!$A:$G,5,FALSE),0)</f>
        <v>0</v>
      </c>
      <c r="F22" s="9">
        <f>IFERROR(VLOOKUP($A22,'[11]11市町別戸数'!$A:$G,6,FALSE),0)</f>
        <v>14</v>
      </c>
      <c r="G22" s="9">
        <f>IFERROR(VLOOKUP($A22,'[11]11市町別マンション戸数'!A:C,3,FALSE),0)</f>
        <v>0</v>
      </c>
    </row>
    <row r="23" spans="1:7">
      <c r="A23" s="2" t="s">
        <v>47</v>
      </c>
      <c r="B23" s="9">
        <f>IFERROR(VLOOKUP($A23,'[11]11市町別戸数'!$A:$G,7,FALSE),0)</f>
        <v>64</v>
      </c>
      <c r="C23" s="9">
        <f>IFERROR(VLOOKUP($A23,'[11]11市町別戸数'!$A:$G,3,FALSE),0)</f>
        <v>33</v>
      </c>
      <c r="D23" s="9">
        <f>IFERROR(VLOOKUP($A23,'[11]11市町別戸数'!$A:$G,4,FALSE),0)</f>
        <v>17</v>
      </c>
      <c r="E23" s="9">
        <f>IFERROR(VLOOKUP($A23,'[11]11市町別戸数'!$A:$G,5,FALSE),0)</f>
        <v>0</v>
      </c>
      <c r="F23" s="9">
        <f>IFERROR(VLOOKUP($A23,'[11]11市町別戸数'!$A:$G,6,FALSE),0)</f>
        <v>14</v>
      </c>
      <c r="G23" s="9">
        <f>IFERROR(VLOOKUP($A23,'[11]11市町別マンション戸数'!A:C,3,FALSE),0)</f>
        <v>0</v>
      </c>
    </row>
    <row r="24" spans="1:7">
      <c r="A24" s="2" t="s">
        <v>28</v>
      </c>
      <c r="B24" s="9">
        <f>IFERROR(VLOOKUP($A24,'[11]11市町別戸数'!$A:$G,7,FALSE),0)</f>
        <v>96</v>
      </c>
      <c r="C24" s="9">
        <f>IFERROR(VLOOKUP($A24,'[11]11市町別戸数'!$A:$G,3,FALSE),0)</f>
        <v>38</v>
      </c>
      <c r="D24" s="9">
        <f>IFERROR(VLOOKUP($A24,'[11]11市町別戸数'!$A:$G,4,FALSE),0)</f>
        <v>40</v>
      </c>
      <c r="E24" s="9">
        <f>IFERROR(VLOOKUP($A24,'[11]11市町別戸数'!$A:$G,5,FALSE),0)</f>
        <v>0</v>
      </c>
      <c r="F24" s="9">
        <f>IFERROR(VLOOKUP($A24,'[11]11市町別戸数'!$A:$G,6,FALSE),0)</f>
        <v>18</v>
      </c>
      <c r="G24" s="9">
        <f>IFERROR(VLOOKUP($A24,'[11]11市町別マンション戸数'!A:C,3,FALSE),0)</f>
        <v>0</v>
      </c>
    </row>
    <row r="25" spans="1:7">
      <c r="A25" s="2" t="s">
        <v>2</v>
      </c>
      <c r="B25" s="9">
        <f>IFERROR(VLOOKUP($A25,'[11]11市町別戸数'!$A:$G,7,FALSE),0)</f>
        <v>54</v>
      </c>
      <c r="C25" s="9">
        <f>IFERROR(VLOOKUP($A25,'[11]11市町別戸数'!$A:$G,3,FALSE),0)</f>
        <v>31</v>
      </c>
      <c r="D25" s="9">
        <f>IFERROR(VLOOKUP($A25,'[11]11市町別戸数'!$A:$G,4,FALSE),0)</f>
        <v>15</v>
      </c>
      <c r="E25" s="9">
        <f>IFERROR(VLOOKUP($A25,'[11]11市町別戸数'!$A:$G,5,FALSE),0)</f>
        <v>0</v>
      </c>
      <c r="F25" s="9">
        <f>IFERROR(VLOOKUP($A25,'[11]11市町別戸数'!$A:$G,6,FALSE),0)</f>
        <v>8</v>
      </c>
      <c r="G25" s="9">
        <f>IFERROR(VLOOKUP($A25,'[11]11市町別マンション戸数'!A:C,3,FALSE),0)</f>
        <v>0</v>
      </c>
    </row>
    <row r="26" spans="1:7">
      <c r="A26" s="2" t="s">
        <v>49</v>
      </c>
      <c r="B26" s="9">
        <f>IFERROR(VLOOKUP($A26,'[11]11市町別戸数'!$A:$G,7,FALSE),0)</f>
        <v>88</v>
      </c>
      <c r="C26" s="9">
        <f>IFERROR(VLOOKUP($A26,'[11]11市町別戸数'!$A:$G,3,FALSE),0)</f>
        <v>20</v>
      </c>
      <c r="D26" s="9">
        <f>IFERROR(VLOOKUP($A26,'[11]11市町別戸数'!$A:$G,4,FALSE),0)</f>
        <v>4</v>
      </c>
      <c r="E26" s="9">
        <f>IFERROR(VLOOKUP($A26,'[11]11市町別戸数'!$A:$G,5,FALSE),0)</f>
        <v>1</v>
      </c>
      <c r="F26" s="9">
        <f>IFERROR(VLOOKUP($A26,'[11]11市町別戸数'!$A:$G,6,FALSE),0)</f>
        <v>63</v>
      </c>
      <c r="G26" s="9">
        <f>IFERROR(VLOOKUP($A26,'[11]11市町別マンション戸数'!A:C,3,FALSE),0)</f>
        <v>56</v>
      </c>
    </row>
    <row r="27" spans="1:7">
      <c r="A27" s="2" t="s">
        <v>59</v>
      </c>
      <c r="B27" s="9">
        <f>IFERROR(VLOOKUP($A27,'[11]11市町別戸数'!$A:$G,7,FALSE),0)</f>
        <v>41</v>
      </c>
      <c r="C27" s="9">
        <f>IFERROR(VLOOKUP($A27,'[11]11市町別戸数'!$A:$G,3,FALSE),0)</f>
        <v>16</v>
      </c>
      <c r="D27" s="9">
        <f>IFERROR(VLOOKUP($A27,'[11]11市町別戸数'!$A:$G,4,FALSE),0)</f>
        <v>18</v>
      </c>
      <c r="E27" s="9">
        <f>IFERROR(VLOOKUP($A27,'[11]11市町別戸数'!$A:$G,5,FALSE),0)</f>
        <v>0</v>
      </c>
      <c r="F27" s="9">
        <f>IFERROR(VLOOKUP($A27,'[11]11市町別戸数'!$A:$G,6,FALSE),0)</f>
        <v>7</v>
      </c>
      <c r="G27" s="9">
        <f>IFERROR(VLOOKUP($A27,'[11]11市町別マンション戸数'!A:C,3,FALSE),0)</f>
        <v>0</v>
      </c>
    </row>
    <row r="28" spans="1:7">
      <c r="A28" s="2" t="s">
        <v>24</v>
      </c>
      <c r="B28" s="9">
        <f>IFERROR(VLOOKUP($A28,'[11]11市町別戸数'!$A:$G,7,FALSE),0)</f>
        <v>45</v>
      </c>
      <c r="C28" s="9">
        <f>IFERROR(VLOOKUP($A28,'[11]11市町別戸数'!$A:$G,3,FALSE),0)</f>
        <v>34</v>
      </c>
      <c r="D28" s="9">
        <f>IFERROR(VLOOKUP($A28,'[11]11市町別戸数'!$A:$G,4,FALSE),0)</f>
        <v>0</v>
      </c>
      <c r="E28" s="9">
        <f>IFERROR(VLOOKUP($A28,'[11]11市町別戸数'!$A:$G,5,FALSE),0)</f>
        <v>0</v>
      </c>
      <c r="F28" s="9">
        <f>IFERROR(VLOOKUP($A28,'[11]11市町別戸数'!$A:$G,6,FALSE),0)</f>
        <v>11</v>
      </c>
      <c r="G28" s="9">
        <f>IFERROR(VLOOKUP($A28,'[11]11市町別マンション戸数'!A:C,3,FALSE),0)</f>
        <v>0</v>
      </c>
    </row>
    <row r="29" spans="1:7">
      <c r="A29" s="2" t="s">
        <v>53</v>
      </c>
      <c r="B29" s="9">
        <f>IFERROR(VLOOKUP($A29,'[11]11市町別戸数'!$A:$G,7,FALSE),0)</f>
        <v>2</v>
      </c>
      <c r="C29" s="9">
        <f>IFERROR(VLOOKUP($A29,'[11]11市町別戸数'!$A:$G,3,FALSE),0)</f>
        <v>2</v>
      </c>
      <c r="D29" s="9">
        <f>IFERROR(VLOOKUP($A29,'[11]11市町別戸数'!$A:$G,4,FALSE),0)</f>
        <v>0</v>
      </c>
      <c r="E29" s="9">
        <f>IFERROR(VLOOKUP($A29,'[11]11市町別戸数'!$A:$G,5,FALSE),0)</f>
        <v>0</v>
      </c>
      <c r="F29" s="9">
        <f>IFERROR(VLOOKUP($A29,'[11]11市町別戸数'!$A:$G,6,FALSE),0)</f>
        <v>0</v>
      </c>
      <c r="G29" s="9">
        <f>IFERROR(VLOOKUP($A29,'[11]11市町別マンション戸数'!A:C,3,FALSE),0)</f>
        <v>0</v>
      </c>
    </row>
    <row r="30" spans="1:7">
      <c r="A30" s="2" t="s">
        <v>40</v>
      </c>
      <c r="B30" s="9">
        <f>IFERROR(VLOOKUP($A30,'[11]11市町別戸数'!$A:$G,7,FALSE),0)</f>
        <v>12</v>
      </c>
      <c r="C30" s="9">
        <f>IFERROR(VLOOKUP($A30,'[11]11市町別戸数'!$A:$G,3,FALSE),0)</f>
        <v>8</v>
      </c>
      <c r="D30" s="9">
        <f>IFERROR(VLOOKUP($A30,'[11]11市町別戸数'!$A:$G,4,FALSE),0)</f>
        <v>0</v>
      </c>
      <c r="E30" s="9">
        <f>IFERROR(VLOOKUP($A30,'[11]11市町別戸数'!$A:$G,5,FALSE),0)</f>
        <v>0</v>
      </c>
      <c r="F30" s="9">
        <f>IFERROR(VLOOKUP($A30,'[11]11市町別戸数'!$A:$G,6,FALSE),0)</f>
        <v>4</v>
      </c>
      <c r="G30" s="9">
        <f>IFERROR(VLOOKUP($A30,'[11]11市町別マンション戸数'!A:C,3,FALSE),0)</f>
        <v>0</v>
      </c>
    </row>
    <row r="31" spans="1:7">
      <c r="A31" s="2" t="s">
        <v>0</v>
      </c>
      <c r="B31" s="9">
        <f>IFERROR(VLOOKUP($A31,'[11]11市町別戸数'!$A:$G,7,FALSE),0)</f>
        <v>24</v>
      </c>
      <c r="C31" s="9">
        <f>IFERROR(VLOOKUP($A31,'[11]11市町別戸数'!$A:$G,3,FALSE),0)</f>
        <v>15</v>
      </c>
      <c r="D31" s="9">
        <f>IFERROR(VLOOKUP($A31,'[11]11市町別戸数'!$A:$G,4,FALSE),0)</f>
        <v>2</v>
      </c>
      <c r="E31" s="9">
        <f>IFERROR(VLOOKUP($A31,'[11]11市町別戸数'!$A:$G,5,FALSE),0)</f>
        <v>0</v>
      </c>
      <c r="F31" s="9">
        <f>IFERROR(VLOOKUP($A31,'[11]11市町別戸数'!$A:$G,6,FALSE),0)</f>
        <v>7</v>
      </c>
      <c r="G31" s="9">
        <f>IFERROR(VLOOKUP($A31,'[11]11市町別マンション戸数'!A:C,3,FALSE),0)</f>
        <v>0</v>
      </c>
    </row>
    <row r="32" spans="1:7">
      <c r="A32" s="2" t="s">
        <v>55</v>
      </c>
      <c r="B32" s="9">
        <f>IFERROR(VLOOKUP($A32,'[11]11市町別戸数'!$A:$G,7,FALSE),0)</f>
        <v>3</v>
      </c>
      <c r="C32" s="9">
        <f>IFERROR(VLOOKUP($A32,'[11]11市町別戸数'!$A:$G,3,FALSE),0)</f>
        <v>3</v>
      </c>
      <c r="D32" s="9">
        <f>IFERROR(VLOOKUP($A32,'[11]11市町別戸数'!$A:$G,4,FALSE),0)</f>
        <v>0</v>
      </c>
      <c r="E32" s="9">
        <f>IFERROR(VLOOKUP($A32,'[11]11市町別戸数'!$A:$G,5,FALSE),0)</f>
        <v>0</v>
      </c>
      <c r="F32" s="9">
        <f>IFERROR(VLOOKUP($A32,'[11]11市町別戸数'!$A:$G,6,FALSE),0)</f>
        <v>0</v>
      </c>
      <c r="G32" s="9">
        <f>IFERROR(VLOOKUP($A32,'[11]11市町別マンション戸数'!A:C,3,FALSE),0)</f>
        <v>0</v>
      </c>
    </row>
    <row r="33" spans="1:7">
      <c r="A33" s="2" t="s">
        <v>32</v>
      </c>
      <c r="B33" s="9">
        <f>IFERROR(VLOOKUP($A33,'[11]11市町別戸数'!$A:$G,7,FALSE),0)</f>
        <v>17</v>
      </c>
      <c r="C33" s="9">
        <f>IFERROR(VLOOKUP($A33,'[11]11市町別戸数'!$A:$G,3,FALSE),0)</f>
        <v>9</v>
      </c>
      <c r="D33" s="9">
        <f>IFERROR(VLOOKUP($A33,'[11]11市町別戸数'!$A:$G,4,FALSE),0)</f>
        <v>8</v>
      </c>
      <c r="E33" s="9">
        <f>IFERROR(VLOOKUP($A33,'[11]11市町別戸数'!$A:$G,5,FALSE),0)</f>
        <v>0</v>
      </c>
      <c r="F33" s="9">
        <f>IFERROR(VLOOKUP($A33,'[11]11市町別戸数'!$A:$G,6,FALSE),0)</f>
        <v>0</v>
      </c>
      <c r="G33" s="9">
        <f>IFERROR(VLOOKUP($A33,'[11]11市町別マンション戸数'!A:C,3,FALSE),0)</f>
        <v>0</v>
      </c>
    </row>
    <row r="34" spans="1:7">
      <c r="A34" s="2" t="s">
        <v>25</v>
      </c>
      <c r="B34" s="9">
        <f>IFERROR(VLOOKUP($A34,'[11]11市町別戸数'!$A:$G,7,FALSE),0)</f>
        <v>16</v>
      </c>
      <c r="C34" s="9">
        <f>IFERROR(VLOOKUP($A34,'[11]11市町別戸数'!$A:$G,3,FALSE),0)</f>
        <v>9</v>
      </c>
      <c r="D34" s="9">
        <f>IFERROR(VLOOKUP($A34,'[11]11市町別戸数'!$A:$G,4,FALSE),0)</f>
        <v>6</v>
      </c>
      <c r="E34" s="9">
        <f>IFERROR(VLOOKUP($A34,'[11]11市町別戸数'!$A:$G,5,FALSE),0)</f>
        <v>0</v>
      </c>
      <c r="F34" s="9">
        <f>IFERROR(VLOOKUP($A34,'[11]11市町別戸数'!$A:$G,6,FALSE),0)</f>
        <v>1</v>
      </c>
      <c r="G34" s="9">
        <f>IFERROR(VLOOKUP($A34,'[11]11市町別マンション戸数'!A:C,3,FALSE),0)</f>
        <v>0</v>
      </c>
    </row>
    <row r="35" spans="1:7">
      <c r="A35" s="2" t="s">
        <v>18</v>
      </c>
      <c r="B35" s="9">
        <f>IFERROR(VLOOKUP($A35,'[11]11市町別戸数'!$A:$G,7,FALSE),0)</f>
        <v>58</v>
      </c>
      <c r="C35" s="9">
        <f>IFERROR(VLOOKUP($A35,'[11]11市町別戸数'!$A:$G,3,FALSE),0)</f>
        <v>11</v>
      </c>
      <c r="D35" s="9">
        <f>IFERROR(VLOOKUP($A35,'[11]11市町別戸数'!$A:$G,4,FALSE),0)</f>
        <v>45</v>
      </c>
      <c r="E35" s="9">
        <f>IFERROR(VLOOKUP($A35,'[11]11市町別戸数'!$A:$G,5,FALSE),0)</f>
        <v>0</v>
      </c>
      <c r="F35" s="9">
        <f>IFERROR(VLOOKUP($A35,'[11]11市町別戸数'!$A:$G,6,FALSE),0)</f>
        <v>2</v>
      </c>
      <c r="G35" s="9">
        <f>IFERROR(VLOOKUP($A35,'[11]11市町別マンション戸数'!A:C,3,FALSE),0)</f>
        <v>0</v>
      </c>
    </row>
    <row r="36" spans="1:7">
      <c r="A36" s="2" t="s">
        <v>27</v>
      </c>
      <c r="B36" s="9">
        <f>IFERROR(VLOOKUP($A36,'[11]11市町別戸数'!$A:$G,7,FALSE),0)</f>
        <v>11</v>
      </c>
      <c r="C36" s="9">
        <f>IFERROR(VLOOKUP($A36,'[11]11市町別戸数'!$A:$G,3,FALSE),0)</f>
        <v>11</v>
      </c>
      <c r="D36" s="9">
        <f>IFERROR(VLOOKUP($A36,'[11]11市町別戸数'!$A:$G,4,FALSE),0)</f>
        <v>0</v>
      </c>
      <c r="E36" s="9">
        <f>IFERROR(VLOOKUP($A36,'[11]11市町別戸数'!$A:$G,5,FALSE),0)</f>
        <v>0</v>
      </c>
      <c r="F36" s="9">
        <f>IFERROR(VLOOKUP($A36,'[11]11市町別戸数'!$A:$G,6,FALSE),0)</f>
        <v>0</v>
      </c>
      <c r="G36" s="9">
        <f>IFERROR(VLOOKUP($A36,'[11]11市町別マンション戸数'!A:C,3,FALSE),0)</f>
        <v>0</v>
      </c>
    </row>
    <row r="37" spans="1:7">
      <c r="A37" s="2" t="s">
        <v>16</v>
      </c>
      <c r="B37" s="9">
        <f>IFERROR(VLOOKUP($A37,'[11]11市町別戸数'!$A:$G,7,FALSE),0)</f>
        <v>0</v>
      </c>
      <c r="C37" s="9">
        <f>IFERROR(VLOOKUP($A37,'[11]11市町別戸数'!$A:$G,3,FALSE),0)</f>
        <v>0</v>
      </c>
      <c r="D37" s="9">
        <f>IFERROR(VLOOKUP($A37,'[11]11市町別戸数'!$A:$G,4,FALSE),0)</f>
        <v>0</v>
      </c>
      <c r="E37" s="9">
        <f>IFERROR(VLOOKUP($A37,'[11]11市町別戸数'!$A:$G,5,FALSE),0)</f>
        <v>0</v>
      </c>
      <c r="F37" s="9">
        <f>IFERROR(VLOOKUP($A37,'[11]11市町別戸数'!$A:$G,6,FALSE),0)</f>
        <v>0</v>
      </c>
      <c r="G37" s="9">
        <f>IFERROR(VLOOKUP($A37,'[11]11市町別マンション戸数'!A:C,3,FALSE),0)</f>
        <v>0</v>
      </c>
    </row>
    <row r="38" spans="1:7">
      <c r="A38" s="3" t="s">
        <v>64</v>
      </c>
      <c r="B38" s="9">
        <f>IFERROR(VLOOKUP($A38,'[11]11市町別戸数'!$A:$G,7,FALSE),0)</f>
        <v>1</v>
      </c>
      <c r="C38" s="9">
        <f>IFERROR(VLOOKUP($A38,'[11]11市町別戸数'!$A:$G,3,FALSE),0)</f>
        <v>1</v>
      </c>
      <c r="D38" s="9">
        <f>IFERROR(VLOOKUP($A38,'[11]11市町別戸数'!$A:$G,4,FALSE),0)</f>
        <v>0</v>
      </c>
      <c r="E38" s="9">
        <f>IFERROR(VLOOKUP($A38,'[11]11市町別戸数'!$A:$G,5,FALSE),0)</f>
        <v>0</v>
      </c>
      <c r="F38" s="9">
        <f>IFERROR(VLOOKUP($A38,'[11]11市町別戸数'!$A:$G,6,FALSE),0)</f>
        <v>0</v>
      </c>
      <c r="G38" s="9">
        <f>IFERROR(VLOOKUP($A38,'[11]11市町別マンション戸数'!A:C,3,FALSE),0)</f>
        <v>0</v>
      </c>
    </row>
    <row r="39" spans="1:7">
      <c r="A39" s="2" t="s">
        <v>62</v>
      </c>
      <c r="B39" s="9">
        <f>IFERROR(VLOOKUP($A39,'[11]11市町別戸数'!$A:$G,7,FALSE),0)</f>
        <v>1</v>
      </c>
      <c r="C39" s="9">
        <f>IFERROR(VLOOKUP($A39,'[11]11市町別戸数'!$A:$G,3,FALSE),0)</f>
        <v>1</v>
      </c>
      <c r="D39" s="9">
        <f>IFERROR(VLOOKUP($A39,'[11]11市町別戸数'!$A:$G,4,FALSE),0)</f>
        <v>0</v>
      </c>
      <c r="E39" s="9">
        <f>IFERROR(VLOOKUP($A39,'[11]11市町別戸数'!$A:$G,5,FALSE),0)</f>
        <v>0</v>
      </c>
      <c r="F39" s="9">
        <f>IFERROR(VLOOKUP($A39,'[11]11市町別戸数'!$A:$G,6,FALSE),0)</f>
        <v>0</v>
      </c>
      <c r="G39" s="9">
        <f>IFERROR(VLOOKUP($A39,'[11]11市町別マンション戸数'!A:C,3,FALSE),0)</f>
        <v>0</v>
      </c>
    </row>
    <row r="40" spans="1:7">
      <c r="A40" s="2" t="s">
        <v>14</v>
      </c>
      <c r="B40" s="9">
        <f>IFERROR(VLOOKUP($A40,'[11]11市町別戸数'!$A:$G,7,FALSE),0)</f>
        <v>0</v>
      </c>
      <c r="C40" s="9">
        <f>IFERROR(VLOOKUP($A40,'[11]11市町別戸数'!$A:$G,3,FALSE),0)</f>
        <v>0</v>
      </c>
      <c r="D40" s="9">
        <f>IFERROR(VLOOKUP($A40,'[11]11市町別戸数'!$A:$G,4,FALSE),0)</f>
        <v>0</v>
      </c>
      <c r="E40" s="9">
        <f>IFERROR(VLOOKUP($A40,'[11]11市町別戸数'!$A:$G,5,FALSE),0)</f>
        <v>0</v>
      </c>
      <c r="F40" s="9">
        <f>IFERROR(VLOOKUP($A40,'[11]11市町別戸数'!$A:$G,6,FALSE),0)</f>
        <v>0</v>
      </c>
      <c r="G40" s="9">
        <f>IFERROR(VLOOKUP($A40,'[11]11市町別マンション戸数'!A:C,3,FALSE),0)</f>
        <v>0</v>
      </c>
    </row>
    <row r="41" spans="1:7">
      <c r="A41" s="3" t="s">
        <v>33</v>
      </c>
      <c r="B41" s="9">
        <f>IFERROR(VLOOKUP($A41,'[11]11市町別戸数'!$A:$G,7,FALSE),0)</f>
        <v>0</v>
      </c>
      <c r="C41" s="9">
        <f>IFERROR(VLOOKUP($A41,'[11]11市町別戸数'!$A:$G,3,FALSE),0)</f>
        <v>0</v>
      </c>
      <c r="D41" s="9">
        <f>IFERROR(VLOOKUP($A41,'[11]11市町別戸数'!$A:$G,4,FALSE),0)</f>
        <v>0</v>
      </c>
      <c r="E41" s="9">
        <f>IFERROR(VLOOKUP($A41,'[11]11市町別戸数'!$A:$G,5,FALSE),0)</f>
        <v>0</v>
      </c>
      <c r="F41" s="9">
        <f>IFERROR(VLOOKUP($A41,'[11]11市町別戸数'!$A:$G,6,FALSE),0)</f>
        <v>0</v>
      </c>
      <c r="G41" s="9">
        <f>IFERROR(VLOOKUP($A41,'[11]11市町別マンション戸数'!A:C,3,FALSE),0)</f>
        <v>0</v>
      </c>
    </row>
    <row r="42" spans="1:7">
      <c r="A42" s="2" t="s">
        <v>26</v>
      </c>
      <c r="B42" s="9">
        <f>IFERROR(VLOOKUP($A42,'[11]11市町別戸数'!$A:$G,7,FALSE),0)</f>
        <v>7</v>
      </c>
      <c r="C42" s="9">
        <f>IFERROR(VLOOKUP($A42,'[11]11市町別戸数'!$A:$G,3,FALSE),0)</f>
        <v>3</v>
      </c>
      <c r="D42" s="9">
        <f>IFERROR(VLOOKUP($A42,'[11]11市町別戸数'!$A:$G,4,FALSE),0)</f>
        <v>0</v>
      </c>
      <c r="E42" s="9">
        <f>IFERROR(VLOOKUP($A42,'[11]11市町別戸数'!$A:$G,5,FALSE),0)</f>
        <v>0</v>
      </c>
      <c r="F42" s="9">
        <f>IFERROR(VLOOKUP($A42,'[11]11市町別戸数'!$A:$G,6,FALSE),0)</f>
        <v>4</v>
      </c>
      <c r="G42" s="9">
        <f>IFERROR(VLOOKUP($A42,'[11]11市町別マンション戸数'!A:C,3,FALSE),0)</f>
        <v>0</v>
      </c>
    </row>
    <row r="43" spans="1:7">
      <c r="A43" s="2" t="s">
        <v>54</v>
      </c>
      <c r="B43" s="9">
        <f>IFERROR(VLOOKUP($A43,'[11]11市町別戸数'!$A:$G,7,FALSE),0)</f>
        <v>27</v>
      </c>
      <c r="C43" s="9">
        <f>IFERROR(VLOOKUP($A43,'[11]11市町別戸数'!$A:$G,3,FALSE),0)</f>
        <v>6</v>
      </c>
      <c r="D43" s="9">
        <f>IFERROR(VLOOKUP($A43,'[11]11市町別戸数'!$A:$G,4,FALSE),0)</f>
        <v>18</v>
      </c>
      <c r="E43" s="9">
        <f>IFERROR(VLOOKUP($A43,'[11]11市町別戸数'!$A:$G,5,FALSE),0)</f>
        <v>0</v>
      </c>
      <c r="F43" s="9">
        <f>IFERROR(VLOOKUP($A43,'[11]11市町別戸数'!$A:$G,6,FALSE),0)</f>
        <v>3</v>
      </c>
      <c r="G43" s="9">
        <f>IFERROR(VLOOKUP($A43,'[11]11市町別マンション戸数'!A:C,3,FALSE),0)</f>
        <v>0</v>
      </c>
    </row>
    <row r="44" spans="1:7">
      <c r="A44" s="2" t="s">
        <v>15</v>
      </c>
      <c r="B44" s="9">
        <f>IFERROR(VLOOKUP($A44,'[11]11市町別戸数'!$A:$G,7,FALSE),0)</f>
        <v>14</v>
      </c>
      <c r="C44" s="9">
        <f>IFERROR(VLOOKUP($A44,'[11]11市町別戸数'!$A:$G,3,FALSE),0)</f>
        <v>11</v>
      </c>
      <c r="D44" s="9">
        <f>IFERROR(VLOOKUP($A44,'[11]11市町別戸数'!$A:$G,4,FALSE),0)</f>
        <v>0</v>
      </c>
      <c r="E44" s="9">
        <f>IFERROR(VLOOKUP($A44,'[11]11市町別戸数'!$A:$G,5,FALSE),0)</f>
        <v>0</v>
      </c>
      <c r="F44" s="9">
        <f>IFERROR(VLOOKUP($A44,'[11]11市町別戸数'!$A:$G,6,FALSE),0)</f>
        <v>3</v>
      </c>
      <c r="G44" s="9">
        <f>IFERROR(VLOOKUP($A44,'[11]11市町別マンション戸数'!A:C,3,FALSE),0)</f>
        <v>0</v>
      </c>
    </row>
    <row r="45" spans="1:7">
      <c r="A45" s="2" t="s">
        <v>3</v>
      </c>
      <c r="B45" s="9">
        <f>IFERROR(VLOOKUP($A45,'[11]11市町別戸数'!$A:$G,7,FALSE),0)</f>
        <v>5</v>
      </c>
      <c r="C45" s="9">
        <f>IFERROR(VLOOKUP($A45,'[11]11市町別戸数'!$A:$G,3,FALSE),0)</f>
        <v>3</v>
      </c>
      <c r="D45" s="9">
        <f>IFERROR(VLOOKUP($A45,'[11]11市町別戸数'!$A:$G,4,FALSE),0)</f>
        <v>0</v>
      </c>
      <c r="E45" s="9">
        <f>IFERROR(VLOOKUP($A45,'[11]11市町別戸数'!$A:$G,5,FALSE),0)</f>
        <v>0</v>
      </c>
      <c r="F45" s="9">
        <f>IFERROR(VLOOKUP($A45,'[11]11市町別戸数'!$A:$G,6,FALSE),0)</f>
        <v>2</v>
      </c>
      <c r="G45" s="9">
        <f>IFERROR(VLOOKUP($A45,'[11]11市町別マンション戸数'!A:C,3,FALSE),0)</f>
        <v>0</v>
      </c>
    </row>
    <row r="46" spans="1:7">
      <c r="A46" s="2" t="s">
        <v>51</v>
      </c>
      <c r="B46" s="9">
        <f>IFERROR(VLOOKUP($A46,'[11]11市町別戸数'!$A:$G,7,FALSE),0)</f>
        <v>9</v>
      </c>
      <c r="C46" s="9">
        <f>IFERROR(VLOOKUP($A46,'[11]11市町別戸数'!$A:$G,3,FALSE),0)</f>
        <v>7</v>
      </c>
      <c r="D46" s="9">
        <f>IFERROR(VLOOKUP($A46,'[11]11市町別戸数'!$A:$G,4,FALSE),0)</f>
        <v>0</v>
      </c>
      <c r="E46" s="9">
        <f>IFERROR(VLOOKUP($A46,'[11]11市町別戸数'!$A:$G,5,FALSE),0)</f>
        <v>0</v>
      </c>
      <c r="F46" s="9">
        <f>IFERROR(VLOOKUP($A46,'[11]11市町別戸数'!$A:$G,6,FALSE),0)</f>
        <v>2</v>
      </c>
      <c r="G46" s="9">
        <f>IFERROR(VLOOKUP($A46,'[11]11市町別マンション戸数'!A:C,3,FALSE),0)</f>
        <v>0</v>
      </c>
    </row>
    <row r="47" spans="1:7">
      <c r="A47" s="2" t="s">
        <v>1</v>
      </c>
      <c r="B47" s="9">
        <f>IFERROR(VLOOKUP($A47,'[11]11市町別戸数'!$A:$G,7,FALSE),0)</f>
        <v>0</v>
      </c>
      <c r="C47" s="9">
        <f>IFERROR(VLOOKUP($A47,'[11]11市町別戸数'!$A:$G,3,FALSE),0)</f>
        <v>0</v>
      </c>
      <c r="D47" s="9">
        <f>IFERROR(VLOOKUP($A47,'[11]11市町別戸数'!$A:$G,4,FALSE),0)</f>
        <v>0</v>
      </c>
      <c r="E47" s="9">
        <f>IFERROR(VLOOKUP($A47,'[11]11市町別戸数'!$A:$G,5,FALSE),0)</f>
        <v>0</v>
      </c>
      <c r="F47" s="9">
        <f>IFERROR(VLOOKUP($A47,'[11]11市町別戸数'!$A:$G,6,FALSE),0)</f>
        <v>0</v>
      </c>
      <c r="G47" s="9">
        <f>IFERROR(VLOOKUP($A47,'[11]11市町別マンション戸数'!A:C,3,FALSE),0)</f>
        <v>0</v>
      </c>
    </row>
    <row r="48" spans="1:7">
      <c r="A48" s="4" t="s">
        <v>63</v>
      </c>
      <c r="B48" s="9">
        <f>IFERROR(VLOOKUP($A48,'[11]11市町別戸数'!$A:$G,7,FALSE),0)</f>
        <v>2</v>
      </c>
      <c r="C48" s="9">
        <f>IFERROR(VLOOKUP($A48,'[11]11市町別戸数'!$A:$G,3,FALSE),0)</f>
        <v>2</v>
      </c>
      <c r="D48" s="9">
        <f>IFERROR(VLOOKUP($A48,'[11]11市町別戸数'!$A:$G,4,FALSE),0)</f>
        <v>0</v>
      </c>
      <c r="E48" s="9">
        <f>IFERROR(VLOOKUP($A48,'[11]11市町別戸数'!$A:$G,5,FALSE),0)</f>
        <v>0</v>
      </c>
      <c r="F48" s="9">
        <f>IFERROR(VLOOKUP($A48,'[11]11市町別戸数'!$A:$G,6,FALSE),0)</f>
        <v>0</v>
      </c>
      <c r="G48" s="9">
        <f>IFERROR(VLOOKUP($A48,'[11]11市町別マンション戸数'!A:C,3,FALSE),0)</f>
        <v>0</v>
      </c>
    </row>
    <row r="49" spans="1:7">
      <c r="A49" s="5" t="s">
        <v>20</v>
      </c>
      <c r="B49" s="9">
        <f t="shared" ref="B49:G49" si="2">SUM(B4:B48)-B7-B15</f>
        <v>1672</v>
      </c>
      <c r="C49" s="9">
        <f t="shared" si="2"/>
        <v>728</v>
      </c>
      <c r="D49" s="9">
        <f t="shared" si="2"/>
        <v>563</v>
      </c>
      <c r="E49" s="9">
        <f t="shared" si="2"/>
        <v>7</v>
      </c>
      <c r="F49" s="9">
        <f t="shared" si="2"/>
        <v>374</v>
      </c>
      <c r="G49" s="9">
        <f t="shared" si="2"/>
        <v>102</v>
      </c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2" sqref="G2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45078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IFERROR(VLOOKUP($B4,'[28]11市町別戸数'!$A:$G,7,FALSE),0)</f>
        <v>156</v>
      </c>
      <c r="D4" s="9">
        <f>IFERROR(VLOOKUP($B4,'[28]11市町別戸数'!$A:$G,3,FALSE),0)</f>
        <v>47</v>
      </c>
      <c r="E4" s="9">
        <f>IFERROR(VLOOKUP($B4,'[28]11市町別戸数'!$A:$G,4,FALSE),0)</f>
        <v>97</v>
      </c>
      <c r="F4" s="9">
        <f>IFERROR(VLOOKUP($B4,'[28]11市町別戸数'!$A:$G,5,FALSE),0)</f>
        <v>0</v>
      </c>
      <c r="G4" s="9">
        <f>IFERROR(VLOOKUP($B4,'[28]11市町別戸数'!$A:$G,6,FALSE),0)</f>
        <v>12</v>
      </c>
      <c r="H4" s="9">
        <f>IFERROR(VLOOKUP($B4,'[28]11市町別マンション戸数'!A:C,3,FALSE),0)</f>
        <v>0</v>
      </c>
    </row>
    <row r="5" spans="1:8">
      <c r="A5" s="17"/>
      <c r="B5" s="2" t="s">
        <v>12</v>
      </c>
      <c r="C5" s="9">
        <f>IFERROR(VLOOKUP($B5,'[28]11市町別戸数'!$A:$G,7,FALSE),0)</f>
        <v>154</v>
      </c>
      <c r="D5" s="9">
        <f>IFERROR(VLOOKUP($B5,'[28]11市町別戸数'!$A:$G,3,FALSE),0)</f>
        <v>34</v>
      </c>
      <c r="E5" s="9">
        <f>IFERROR(VLOOKUP($B5,'[28]11市町別戸数'!$A:$G,4,FALSE),0)</f>
        <v>107</v>
      </c>
      <c r="F5" s="9">
        <f>IFERROR(VLOOKUP($B5,'[28]11市町別戸数'!$A:$G,5,FALSE),0)</f>
        <v>1</v>
      </c>
      <c r="G5" s="9">
        <f>IFERROR(VLOOKUP($B5,'[28]11市町別戸数'!$A:$G,6,FALSE),0)</f>
        <v>12</v>
      </c>
      <c r="H5" s="9">
        <f>IFERROR(VLOOKUP($B5,'[28]11市町別マンション戸数'!A:C,3,FALSE),0)</f>
        <v>0</v>
      </c>
    </row>
    <row r="6" spans="1:8">
      <c r="A6" s="17"/>
      <c r="B6" s="2" t="s">
        <v>11</v>
      </c>
      <c r="C6" s="9">
        <f>IFERROR(VLOOKUP($B6,'[28]11市町別戸数'!$A:$G,7,FALSE),0)</f>
        <v>96</v>
      </c>
      <c r="D6" s="9">
        <f>IFERROR(VLOOKUP($B6,'[28]11市町別戸数'!$A:$G,3,FALSE),0)</f>
        <v>38</v>
      </c>
      <c r="E6" s="9">
        <f>IFERROR(VLOOKUP($B6,'[28]11市町別戸数'!$A:$G,4,FALSE),0)</f>
        <v>44</v>
      </c>
      <c r="F6" s="9">
        <f>IFERROR(VLOOKUP($B6,'[28]11市町別戸数'!$A:$G,5,FALSE),0)</f>
        <v>0</v>
      </c>
      <c r="G6" s="9">
        <f>IFERROR(VLOOKUP($B6,'[28]11市町別戸数'!$A:$G,6,FALSE),0)</f>
        <v>14</v>
      </c>
      <c r="H6" s="9">
        <f>IFERROR(VLOOKUP($B6,'[28]11市町別マンション戸数'!A:C,3,FALSE),0)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406</v>
      </c>
      <c r="D7" s="9">
        <f t="shared" si="0"/>
        <v>119</v>
      </c>
      <c r="E7" s="9">
        <f t="shared" si="0"/>
        <v>248</v>
      </c>
      <c r="F7" s="9">
        <f t="shared" si="0"/>
        <v>1</v>
      </c>
      <c r="G7" s="9">
        <f t="shared" si="0"/>
        <v>38</v>
      </c>
      <c r="H7" s="9">
        <f t="shared" si="0"/>
        <v>0</v>
      </c>
    </row>
    <row r="8" spans="1:8">
      <c r="A8" s="17"/>
      <c r="B8" s="2" t="s">
        <v>4</v>
      </c>
      <c r="C8" s="9">
        <f>IFERROR(VLOOKUP($B8,'[28]11市町別戸数'!$A:$G,7,FALSE),0)</f>
        <v>110</v>
      </c>
      <c r="D8" s="9">
        <f>IFERROR(VLOOKUP($B8,'[28]11市町別戸数'!$A:$G,3,FALSE),0)</f>
        <v>38</v>
      </c>
      <c r="E8" s="9">
        <f>IFERROR(VLOOKUP($B8,'[28]11市町別戸数'!$A:$G,4,FALSE),0)</f>
        <v>54</v>
      </c>
      <c r="F8" s="9">
        <f>IFERROR(VLOOKUP($B8,'[28]11市町別戸数'!$A:$G,5,FALSE),0)</f>
        <v>0</v>
      </c>
      <c r="G8" s="9">
        <f>IFERROR(VLOOKUP($B8,'[28]11市町別戸数'!$A:$G,6,FALSE),0)</f>
        <v>18</v>
      </c>
      <c r="H8" s="9">
        <f>IFERROR(VLOOKUP($B8,'[28]11市町別マンション戸数'!A:C,3,FALSE),0)</f>
        <v>0</v>
      </c>
    </row>
    <row r="9" spans="1:8">
      <c r="A9" s="17"/>
      <c r="B9" s="2" t="s">
        <v>39</v>
      </c>
      <c r="C9" s="9">
        <f>IFERROR(VLOOKUP($B9,'[28]11市町別戸数'!$A:$G,7,FALSE),0)</f>
        <v>42</v>
      </c>
      <c r="D9" s="9">
        <f>IFERROR(VLOOKUP($B9,'[28]11市町別戸数'!$A:$G,3,FALSE),0)</f>
        <v>29</v>
      </c>
      <c r="E9" s="9">
        <f>IFERROR(VLOOKUP($B9,'[28]11市町別戸数'!$A:$G,4,FALSE),0)</f>
        <v>5</v>
      </c>
      <c r="F9" s="9">
        <f>IFERROR(VLOOKUP($B9,'[28]11市町別戸数'!$A:$G,5,FALSE),0)</f>
        <v>0</v>
      </c>
      <c r="G9" s="9">
        <f>IFERROR(VLOOKUP($B9,'[28]11市町別戸数'!$A:$G,6,FALSE),0)</f>
        <v>8</v>
      </c>
      <c r="H9" s="9">
        <f>IFERROR(VLOOKUP($B9,'[28]11市町別マンション戸数'!A:C,3,FALSE),0)</f>
        <v>0</v>
      </c>
    </row>
    <row r="10" spans="1:8">
      <c r="A10" s="17"/>
      <c r="B10" s="2" t="s">
        <v>42</v>
      </c>
      <c r="C10" s="9">
        <f>IFERROR(VLOOKUP($B10,'[28]11市町別戸数'!$A:$G,7,FALSE),0)</f>
        <v>34</v>
      </c>
      <c r="D10" s="9">
        <f>IFERROR(VLOOKUP($B10,'[28]11市町別戸数'!$A:$G,3,FALSE),0)</f>
        <v>21</v>
      </c>
      <c r="E10" s="9">
        <f>IFERROR(VLOOKUP($B10,'[28]11市町別戸数'!$A:$G,4,FALSE),0)</f>
        <v>5</v>
      </c>
      <c r="F10" s="9">
        <f>IFERROR(VLOOKUP($B10,'[28]11市町別戸数'!$A:$G,5,FALSE),0)</f>
        <v>0</v>
      </c>
      <c r="G10" s="9">
        <f>IFERROR(VLOOKUP($B10,'[28]11市町別戸数'!$A:$G,6,FALSE),0)</f>
        <v>8</v>
      </c>
      <c r="H10" s="9">
        <f>IFERROR(VLOOKUP($B10,'[28]11市町別マンション戸数'!A:C,3,FALSE),0)</f>
        <v>0</v>
      </c>
    </row>
    <row r="11" spans="1:8">
      <c r="A11" s="17"/>
      <c r="B11" s="2" t="s">
        <v>43</v>
      </c>
      <c r="C11" s="9">
        <f>IFERROR(VLOOKUP($B11,'[28]11市町別戸数'!$A:$G,7,FALSE),0)</f>
        <v>42</v>
      </c>
      <c r="D11" s="9">
        <f>IFERROR(VLOOKUP($B11,'[28]11市町別戸数'!$A:$G,3,FALSE),0)</f>
        <v>24</v>
      </c>
      <c r="E11" s="9">
        <f>IFERROR(VLOOKUP($B11,'[28]11市町別戸数'!$A:$G,4,FALSE),0)</f>
        <v>6</v>
      </c>
      <c r="F11" s="9">
        <f>IFERROR(VLOOKUP($B11,'[28]11市町別戸数'!$A:$G,5,FALSE),0)</f>
        <v>0</v>
      </c>
      <c r="G11" s="9">
        <f>IFERROR(VLOOKUP($B11,'[28]11市町別戸数'!$A:$G,6,FALSE),0)</f>
        <v>12</v>
      </c>
      <c r="H11" s="9">
        <f>IFERROR(VLOOKUP($B11,'[28]11市町別マンション戸数'!A:C,3,FALSE),0)</f>
        <v>0</v>
      </c>
    </row>
    <row r="12" spans="1:8">
      <c r="A12" s="17"/>
      <c r="B12" s="2" t="s">
        <v>44</v>
      </c>
      <c r="C12" s="9">
        <f>IFERROR(VLOOKUP($B12,'[28]11市町別戸数'!$A:$G,7,FALSE),0)</f>
        <v>30</v>
      </c>
      <c r="D12" s="9">
        <f>IFERROR(VLOOKUP($B12,'[28]11市町別戸数'!$A:$G,3,FALSE),0)</f>
        <v>26</v>
      </c>
      <c r="E12" s="9">
        <f>IFERROR(VLOOKUP($B12,'[28]11市町別戸数'!$A:$G,4,FALSE),0)</f>
        <v>1</v>
      </c>
      <c r="F12" s="9">
        <f>IFERROR(VLOOKUP($B12,'[28]11市町別戸数'!$A:$G,5,FALSE),0)</f>
        <v>0</v>
      </c>
      <c r="G12" s="9">
        <f>IFERROR(VLOOKUP($B12,'[28]11市町別戸数'!$A:$G,6,FALSE),0)</f>
        <v>3</v>
      </c>
      <c r="H12" s="9">
        <f>IFERROR(VLOOKUP($B12,'[28]11市町別マンション戸数'!A:C,3,FALSE),0)</f>
        <v>0</v>
      </c>
    </row>
    <row r="13" spans="1:8">
      <c r="A13" s="17"/>
      <c r="B13" s="2" t="s">
        <v>46</v>
      </c>
      <c r="C13" s="9">
        <f>IFERROR(VLOOKUP($B13,'[28]11市町別戸数'!$A:$G,7,FALSE),0)</f>
        <v>39</v>
      </c>
      <c r="D13" s="9">
        <f>IFERROR(VLOOKUP($B13,'[28]11市町別戸数'!$A:$G,3,FALSE),0)</f>
        <v>24</v>
      </c>
      <c r="E13" s="9">
        <f>IFERROR(VLOOKUP($B13,'[28]11市町別戸数'!$A:$G,4,FALSE),0)</f>
        <v>6</v>
      </c>
      <c r="F13" s="9">
        <f>IFERROR(VLOOKUP($B13,'[28]11市町別戸数'!$A:$G,5,FALSE),0)</f>
        <v>0</v>
      </c>
      <c r="G13" s="9">
        <f>IFERROR(VLOOKUP($B13,'[28]11市町別戸数'!$A:$G,6,FALSE),0)</f>
        <v>9</v>
      </c>
      <c r="H13" s="9">
        <f>IFERROR(VLOOKUP($B13,'[28]11市町別マンション戸数'!A:C,3,FALSE),0)</f>
        <v>0</v>
      </c>
    </row>
    <row r="14" spans="1:8">
      <c r="A14" s="17"/>
      <c r="B14" s="2" t="s">
        <v>45</v>
      </c>
      <c r="C14" s="9">
        <f>IFERROR(VLOOKUP($B14,'[28]11市町別戸数'!$A:$G,7,FALSE),0)</f>
        <v>16</v>
      </c>
      <c r="D14" s="9">
        <f>IFERROR(VLOOKUP($B14,'[28]11市町別戸数'!$A:$G,3,FALSE),0)</f>
        <v>6</v>
      </c>
      <c r="E14" s="9">
        <f>IFERROR(VLOOKUP($B14,'[28]11市町別戸数'!$A:$G,4,FALSE),0)</f>
        <v>10</v>
      </c>
      <c r="F14" s="9">
        <f>IFERROR(VLOOKUP($B14,'[28]11市町別戸数'!$A:$G,5,FALSE),0)</f>
        <v>0</v>
      </c>
      <c r="G14" s="9">
        <f>IFERROR(VLOOKUP($B14,'[28]11市町別戸数'!$A:$G,6,FALSE),0)</f>
        <v>0</v>
      </c>
      <c r="H14" s="9">
        <f>IFERROR(VLOOKUP($B14,'[28]11市町別マンション戸数'!A:C,3,FALSE),0)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313</v>
      </c>
      <c r="D15" s="9">
        <f t="shared" si="1"/>
        <v>168</v>
      </c>
      <c r="E15" s="9">
        <f t="shared" si="1"/>
        <v>87</v>
      </c>
      <c r="F15" s="9">
        <f t="shared" si="1"/>
        <v>0</v>
      </c>
      <c r="G15" s="9">
        <f t="shared" si="1"/>
        <v>58</v>
      </c>
      <c r="H15" s="9">
        <f t="shared" si="1"/>
        <v>0</v>
      </c>
    </row>
    <row r="16" spans="1:8">
      <c r="A16" s="17"/>
      <c r="B16" s="2" t="s">
        <v>9</v>
      </c>
      <c r="C16" s="9">
        <f>IFERROR(VLOOKUP($B16,'[28]11市町別戸数'!$A:$G,7,FALSE),0)</f>
        <v>67</v>
      </c>
      <c r="D16" s="9">
        <f>IFERROR(VLOOKUP($B16,'[28]11市町別戸数'!$A:$G,3,FALSE),0)</f>
        <v>33</v>
      </c>
      <c r="E16" s="9">
        <f>IFERROR(VLOOKUP($B16,'[28]11市町別戸数'!$A:$G,4,FALSE),0)</f>
        <v>11</v>
      </c>
      <c r="F16" s="9">
        <f>IFERROR(VLOOKUP($B16,'[28]11市町別戸数'!$A:$G,5,FALSE),0)</f>
        <v>0</v>
      </c>
      <c r="G16" s="9">
        <f>IFERROR(VLOOKUP($B16,'[28]11市町別戸数'!$A:$G,6,FALSE),0)</f>
        <v>23</v>
      </c>
      <c r="H16" s="9">
        <f>IFERROR(VLOOKUP($B16,'[28]11市町別マンション戸数'!A:C,3,FALSE),0)</f>
        <v>0</v>
      </c>
    </row>
    <row r="17" spans="1:8">
      <c r="A17" s="17"/>
      <c r="B17" s="2" t="s">
        <v>23</v>
      </c>
      <c r="C17" s="9">
        <f>IFERROR(VLOOKUP($B17,'[28]11市町別戸数'!$A:$G,7,FALSE),0)</f>
        <v>4</v>
      </c>
      <c r="D17" s="9">
        <f>IFERROR(VLOOKUP($B17,'[28]11市町別戸数'!$A:$G,3,FALSE),0)</f>
        <v>4</v>
      </c>
      <c r="E17" s="9">
        <f>IFERROR(VLOOKUP($B17,'[28]11市町別戸数'!$A:$G,4,FALSE),0)</f>
        <v>0</v>
      </c>
      <c r="F17" s="9">
        <f>IFERROR(VLOOKUP($B17,'[28]11市町別戸数'!$A:$G,5,FALSE),0)</f>
        <v>0</v>
      </c>
      <c r="G17" s="9">
        <f>IFERROR(VLOOKUP($B17,'[28]11市町別戸数'!$A:$G,6,FALSE),0)</f>
        <v>0</v>
      </c>
      <c r="H17" s="9">
        <f>IFERROR(VLOOKUP($B17,'[28]11市町別マンション戸数'!A:C,3,FALSE),0)</f>
        <v>0</v>
      </c>
    </row>
    <row r="18" spans="1:8">
      <c r="A18" s="17"/>
      <c r="B18" s="2" t="s">
        <v>48</v>
      </c>
      <c r="C18" s="9">
        <f>IFERROR(VLOOKUP($B18,'[28]11市町別戸数'!$A:$G,7,FALSE),0)</f>
        <v>50</v>
      </c>
      <c r="D18" s="9">
        <f>IFERROR(VLOOKUP($B18,'[28]11市町別戸数'!$A:$G,3,FALSE),0)</f>
        <v>30</v>
      </c>
      <c r="E18" s="9">
        <f>IFERROR(VLOOKUP($B18,'[28]11市町別戸数'!$A:$G,4,FALSE),0)</f>
        <v>2</v>
      </c>
      <c r="F18" s="9">
        <f>IFERROR(VLOOKUP($B18,'[28]11市町別戸数'!$A:$G,5,FALSE),0)</f>
        <v>0</v>
      </c>
      <c r="G18" s="9">
        <f>IFERROR(VLOOKUP($B18,'[28]11市町別戸数'!$A:$G,6,FALSE),0)</f>
        <v>18</v>
      </c>
      <c r="H18" s="9">
        <f>IFERROR(VLOOKUP($B18,'[28]11市町別マンション戸数'!A:C,3,FALSE),0)</f>
        <v>0</v>
      </c>
    </row>
    <row r="19" spans="1:8">
      <c r="A19" s="17"/>
      <c r="B19" s="2" t="s">
        <v>52</v>
      </c>
      <c r="C19" s="9">
        <f>IFERROR(VLOOKUP($B19,'[28]11市町別戸数'!$A:$G,7,FALSE),0)</f>
        <v>71</v>
      </c>
      <c r="D19" s="9">
        <f>IFERROR(VLOOKUP($B19,'[28]11市町別戸数'!$A:$G,3,FALSE),0)</f>
        <v>31</v>
      </c>
      <c r="E19" s="9">
        <f>IFERROR(VLOOKUP($B19,'[28]11市町別戸数'!$A:$G,4,FALSE),0)</f>
        <v>34</v>
      </c>
      <c r="F19" s="9">
        <f>IFERROR(VLOOKUP($B19,'[28]11市町別戸数'!$A:$G,5,FALSE),0)</f>
        <v>0</v>
      </c>
      <c r="G19" s="9">
        <f>IFERROR(VLOOKUP($B19,'[28]11市町別戸数'!$A:$G,6,FALSE),0)</f>
        <v>6</v>
      </c>
      <c r="H19" s="9">
        <f>IFERROR(VLOOKUP($B19,'[28]11市町別マンション戸数'!A:C,3,FALSE),0)</f>
        <v>0</v>
      </c>
    </row>
    <row r="20" spans="1:8">
      <c r="A20" s="17"/>
      <c r="B20" s="2" t="s">
        <v>56</v>
      </c>
      <c r="C20" s="9">
        <f>IFERROR(VLOOKUP($B20,'[28]11市町別戸数'!$A:$G,7,FALSE),0)</f>
        <v>12</v>
      </c>
      <c r="D20" s="9">
        <f>IFERROR(VLOOKUP($B20,'[28]11市町別戸数'!$A:$G,3,FALSE),0)</f>
        <v>11</v>
      </c>
      <c r="E20" s="9">
        <f>IFERROR(VLOOKUP($B20,'[28]11市町別戸数'!$A:$G,4,FALSE),0)</f>
        <v>0</v>
      </c>
      <c r="F20" s="9">
        <f>IFERROR(VLOOKUP($B20,'[28]11市町別戸数'!$A:$G,5,FALSE),0)</f>
        <v>1</v>
      </c>
      <c r="G20" s="9">
        <f>IFERROR(VLOOKUP($B20,'[28]11市町別戸数'!$A:$G,6,FALSE),0)</f>
        <v>0</v>
      </c>
      <c r="H20" s="9">
        <f>IFERROR(VLOOKUP($B20,'[28]11市町別マンション戸数'!A:C,3,FALSE),0)</f>
        <v>0</v>
      </c>
    </row>
    <row r="21" spans="1:8">
      <c r="A21" s="17"/>
      <c r="B21" s="2" t="s">
        <v>58</v>
      </c>
      <c r="C21" s="9">
        <f>IFERROR(VLOOKUP($B21,'[28]11市町別戸数'!$A:$G,7,FALSE),0)</f>
        <v>79</v>
      </c>
      <c r="D21" s="9">
        <f>IFERROR(VLOOKUP($B21,'[28]11市町別戸数'!$A:$G,3,FALSE),0)</f>
        <v>28</v>
      </c>
      <c r="E21" s="9">
        <f>IFERROR(VLOOKUP($B21,'[28]11市町別戸数'!$A:$G,4,FALSE),0)</f>
        <v>50</v>
      </c>
      <c r="F21" s="9">
        <f>IFERROR(VLOOKUP($B21,'[28]11市町別戸数'!$A:$G,5,FALSE),0)</f>
        <v>1</v>
      </c>
      <c r="G21" s="9">
        <f>IFERROR(VLOOKUP($B21,'[28]11市町別戸数'!$A:$G,6,FALSE),0)</f>
        <v>0</v>
      </c>
      <c r="H21" s="9">
        <f>IFERROR(VLOOKUP($B21,'[28]11市町別マンション戸数'!A:C,3,FALSE),0)</f>
        <v>0</v>
      </c>
    </row>
    <row r="22" spans="1:8">
      <c r="A22" s="17"/>
      <c r="B22" s="2" t="s">
        <v>13</v>
      </c>
      <c r="C22" s="9">
        <f>IFERROR(VLOOKUP($B22,'[28]11市町別戸数'!$A:$G,7,FALSE),0)</f>
        <v>94</v>
      </c>
      <c r="D22" s="9">
        <f>IFERROR(VLOOKUP($B22,'[28]11市町別戸数'!$A:$G,3,FALSE),0)</f>
        <v>54</v>
      </c>
      <c r="E22" s="9">
        <f>IFERROR(VLOOKUP($B22,'[28]11市町別戸数'!$A:$G,4,FALSE),0)</f>
        <v>36</v>
      </c>
      <c r="F22" s="9">
        <f>IFERROR(VLOOKUP($B22,'[28]11市町別戸数'!$A:$G,5,FALSE),0)</f>
        <v>0</v>
      </c>
      <c r="G22" s="9">
        <f>IFERROR(VLOOKUP($B22,'[28]11市町別戸数'!$A:$G,6,FALSE),0)</f>
        <v>4</v>
      </c>
      <c r="H22" s="9">
        <f>IFERROR(VLOOKUP($B22,'[28]11市町別マンション戸数'!A:C,3,FALSE),0)</f>
        <v>0</v>
      </c>
    </row>
    <row r="23" spans="1:8">
      <c r="A23" s="17"/>
      <c r="B23" s="2" t="s">
        <v>47</v>
      </c>
      <c r="C23" s="9">
        <f>IFERROR(VLOOKUP($B23,'[28]11市町別戸数'!$A:$G,7,FALSE),0)</f>
        <v>97</v>
      </c>
      <c r="D23" s="9">
        <f>IFERROR(VLOOKUP($B23,'[28]11市町別戸数'!$A:$G,3,FALSE),0)</f>
        <v>44</v>
      </c>
      <c r="E23" s="9">
        <f>IFERROR(VLOOKUP($B23,'[28]11市町別戸数'!$A:$G,4,FALSE),0)</f>
        <v>33</v>
      </c>
      <c r="F23" s="9">
        <f>IFERROR(VLOOKUP($B23,'[28]11市町別戸数'!$A:$G,5,FALSE),0)</f>
        <v>0</v>
      </c>
      <c r="G23" s="9">
        <f>IFERROR(VLOOKUP($B23,'[28]11市町別戸数'!$A:$G,6,FALSE),0)</f>
        <v>20</v>
      </c>
      <c r="H23" s="9">
        <f>IFERROR(VLOOKUP($B23,'[28]11市町別マンション戸数'!A:C,3,FALSE),0)</f>
        <v>0</v>
      </c>
    </row>
    <row r="24" spans="1:8">
      <c r="A24" s="17"/>
      <c r="B24" s="2" t="s">
        <v>28</v>
      </c>
      <c r="C24" s="9">
        <f>IFERROR(VLOOKUP($B24,'[28]11市町別戸数'!$A:$G,7,FALSE),0)</f>
        <v>58</v>
      </c>
      <c r="D24" s="9">
        <f>IFERROR(VLOOKUP($B24,'[28]11市町別戸数'!$A:$G,3,FALSE),0)</f>
        <v>33</v>
      </c>
      <c r="E24" s="9">
        <f>IFERROR(VLOOKUP($B24,'[28]11市町別戸数'!$A:$G,4,FALSE),0)</f>
        <v>20</v>
      </c>
      <c r="F24" s="9">
        <f>IFERROR(VLOOKUP($B24,'[28]11市町別戸数'!$A:$G,5,FALSE),0)</f>
        <v>0</v>
      </c>
      <c r="G24" s="9">
        <f>IFERROR(VLOOKUP($B24,'[28]11市町別戸数'!$A:$G,6,FALSE),0)</f>
        <v>5</v>
      </c>
      <c r="H24" s="9">
        <f>IFERROR(VLOOKUP($B24,'[28]11市町別マンション戸数'!A:C,3,FALSE),0)</f>
        <v>0</v>
      </c>
    </row>
    <row r="25" spans="1:8">
      <c r="A25" s="17"/>
      <c r="B25" s="2" t="s">
        <v>2</v>
      </c>
      <c r="C25" s="9">
        <f>IFERROR(VLOOKUP($B25,'[28]11市町別戸数'!$A:$G,7,FALSE),0)</f>
        <v>81</v>
      </c>
      <c r="D25" s="9">
        <f>IFERROR(VLOOKUP($B25,'[28]11市町別戸数'!$A:$G,3,FALSE),0)</f>
        <v>29</v>
      </c>
      <c r="E25" s="9">
        <f>IFERROR(VLOOKUP($B25,'[28]11市町別戸数'!$A:$G,4,FALSE),0)</f>
        <v>0</v>
      </c>
      <c r="F25" s="9">
        <f>IFERROR(VLOOKUP($B25,'[28]11市町別戸数'!$A:$G,5,FALSE),0)</f>
        <v>1</v>
      </c>
      <c r="G25" s="9">
        <f>IFERROR(VLOOKUP($B25,'[28]11市町別戸数'!$A:$G,6,FALSE),0)</f>
        <v>51</v>
      </c>
      <c r="H25" s="9">
        <f>IFERROR(VLOOKUP($B25,'[28]11市町別マンション戸数'!A:C,3,FALSE),0)</f>
        <v>42</v>
      </c>
    </row>
    <row r="26" spans="1:8">
      <c r="A26" s="17"/>
      <c r="B26" s="2" t="s">
        <v>49</v>
      </c>
      <c r="C26" s="9">
        <f>IFERROR(VLOOKUP($B26,'[28]11市町別戸数'!$A:$G,7,FALSE),0)</f>
        <v>47</v>
      </c>
      <c r="D26" s="9">
        <f>IFERROR(VLOOKUP($B26,'[28]11市町別戸数'!$A:$G,3,FALSE),0)</f>
        <v>33</v>
      </c>
      <c r="E26" s="9">
        <f>IFERROR(VLOOKUP($B26,'[28]11市町別戸数'!$A:$G,4,FALSE),0)</f>
        <v>8</v>
      </c>
      <c r="F26" s="9">
        <f>IFERROR(VLOOKUP($B26,'[28]11市町別戸数'!$A:$G,5,FALSE),0)</f>
        <v>0</v>
      </c>
      <c r="G26" s="9">
        <f>IFERROR(VLOOKUP($B26,'[28]11市町別戸数'!$A:$G,6,FALSE),0)</f>
        <v>6</v>
      </c>
      <c r="H26" s="9">
        <f>IFERROR(VLOOKUP($B26,'[28]11市町別マンション戸数'!A:C,3,FALSE),0)</f>
        <v>0</v>
      </c>
    </row>
    <row r="27" spans="1:8">
      <c r="A27" s="17"/>
      <c r="B27" s="2" t="s">
        <v>59</v>
      </c>
      <c r="C27" s="9">
        <f>IFERROR(VLOOKUP($B27,'[28]11市町別戸数'!$A:$G,7,FALSE),0)</f>
        <v>46</v>
      </c>
      <c r="D27" s="9">
        <f>IFERROR(VLOOKUP($B27,'[28]11市町別戸数'!$A:$G,3,FALSE),0)</f>
        <v>21</v>
      </c>
      <c r="E27" s="9">
        <f>IFERROR(VLOOKUP($B27,'[28]11市町別戸数'!$A:$G,4,FALSE),0)</f>
        <v>17</v>
      </c>
      <c r="F27" s="9">
        <f>IFERROR(VLOOKUP($B27,'[28]11市町別戸数'!$A:$G,5,FALSE),0)</f>
        <v>0</v>
      </c>
      <c r="G27" s="9">
        <f>IFERROR(VLOOKUP($B27,'[28]11市町別戸数'!$A:$G,6,FALSE),0)</f>
        <v>8</v>
      </c>
      <c r="H27" s="9">
        <f>IFERROR(VLOOKUP($B27,'[28]11市町別マンション戸数'!A:C,3,FALSE),0)</f>
        <v>0</v>
      </c>
    </row>
    <row r="28" spans="1:8">
      <c r="A28" s="17"/>
      <c r="B28" s="2" t="s">
        <v>24</v>
      </c>
      <c r="C28" s="9">
        <f>IFERROR(VLOOKUP($B28,'[28]11市町別戸数'!$A:$G,7,FALSE),0)</f>
        <v>39</v>
      </c>
      <c r="D28" s="9">
        <f>IFERROR(VLOOKUP($B28,'[28]11市町別戸数'!$A:$G,3,FALSE),0)</f>
        <v>28</v>
      </c>
      <c r="E28" s="9">
        <f>IFERROR(VLOOKUP($B28,'[28]11市町別戸数'!$A:$G,4,FALSE),0)</f>
        <v>8</v>
      </c>
      <c r="F28" s="9">
        <f>IFERROR(VLOOKUP($B28,'[28]11市町別戸数'!$A:$G,5,FALSE),0)</f>
        <v>0</v>
      </c>
      <c r="G28" s="9">
        <f>IFERROR(VLOOKUP($B28,'[28]11市町別戸数'!$A:$G,6,FALSE),0)</f>
        <v>3</v>
      </c>
      <c r="H28" s="9">
        <f>IFERROR(VLOOKUP($B28,'[28]11市町別マンション戸数'!A:C,3,FALSE),0)</f>
        <v>0</v>
      </c>
    </row>
    <row r="29" spans="1:8">
      <c r="A29" s="17"/>
      <c r="B29" s="2" t="s">
        <v>53</v>
      </c>
      <c r="C29" s="9">
        <f>IFERROR(VLOOKUP($B29,'[28]11市町別戸数'!$A:$G,7,FALSE),0)</f>
        <v>3</v>
      </c>
      <c r="D29" s="9">
        <f>IFERROR(VLOOKUP($B29,'[28]11市町別戸数'!$A:$G,3,FALSE),0)</f>
        <v>3</v>
      </c>
      <c r="E29" s="9">
        <f>IFERROR(VLOOKUP($B29,'[28]11市町別戸数'!$A:$G,4,FALSE),0)</f>
        <v>0</v>
      </c>
      <c r="F29" s="9">
        <f>IFERROR(VLOOKUP($B29,'[28]11市町別戸数'!$A:$G,5,FALSE),0)</f>
        <v>0</v>
      </c>
      <c r="G29" s="9">
        <f>IFERROR(VLOOKUP($B29,'[28]11市町別戸数'!$A:$G,6,FALSE),0)</f>
        <v>0</v>
      </c>
      <c r="H29" s="9">
        <f>IFERROR(VLOOKUP($B29,'[28]11市町別マンション戸数'!A:C,3,FALSE),0)</f>
        <v>0</v>
      </c>
    </row>
    <row r="30" spans="1:8">
      <c r="A30" s="17"/>
      <c r="B30" s="2" t="s">
        <v>40</v>
      </c>
      <c r="C30" s="9">
        <f>IFERROR(VLOOKUP($B30,'[28]11市町別戸数'!$A:$G,7,FALSE),0)</f>
        <v>13</v>
      </c>
      <c r="D30" s="9">
        <f>IFERROR(VLOOKUP($B30,'[28]11市町別戸数'!$A:$G,3,FALSE),0)</f>
        <v>12</v>
      </c>
      <c r="E30" s="9">
        <f>IFERROR(VLOOKUP($B30,'[28]11市町別戸数'!$A:$G,4,FALSE),0)</f>
        <v>0</v>
      </c>
      <c r="F30" s="9">
        <f>IFERROR(VLOOKUP($B30,'[28]11市町別戸数'!$A:$G,5,FALSE),0)</f>
        <v>0</v>
      </c>
      <c r="G30" s="9">
        <f>IFERROR(VLOOKUP($B30,'[28]11市町別戸数'!$A:$G,6,FALSE),0)</f>
        <v>1</v>
      </c>
      <c r="H30" s="9">
        <f>IFERROR(VLOOKUP($B30,'[28]11市町別マンション戸数'!A:C,3,FALSE),0)</f>
        <v>0</v>
      </c>
    </row>
    <row r="31" spans="1:8">
      <c r="A31" s="17"/>
      <c r="B31" s="2" t="s">
        <v>0</v>
      </c>
      <c r="C31" s="9">
        <f>IFERROR(VLOOKUP($B31,'[28]11市町別戸数'!$A:$G,7,FALSE),0)</f>
        <v>40</v>
      </c>
      <c r="D31" s="9">
        <f>IFERROR(VLOOKUP($B31,'[28]11市町別戸数'!$A:$G,3,FALSE),0)</f>
        <v>4</v>
      </c>
      <c r="E31" s="9">
        <f>IFERROR(VLOOKUP($B31,'[28]11市町別戸数'!$A:$G,4,FALSE),0)</f>
        <v>33</v>
      </c>
      <c r="F31" s="9">
        <f>IFERROR(VLOOKUP($B31,'[28]11市町別戸数'!$A:$G,5,FALSE),0)</f>
        <v>0</v>
      </c>
      <c r="G31" s="9">
        <f>IFERROR(VLOOKUP($B31,'[28]11市町別戸数'!$A:$G,6,FALSE),0)</f>
        <v>3</v>
      </c>
      <c r="H31" s="9">
        <f>IFERROR(VLOOKUP($B31,'[28]11市町別マンション戸数'!A:C,3,FALSE),0)</f>
        <v>0</v>
      </c>
    </row>
    <row r="32" spans="1:8">
      <c r="A32" s="17"/>
      <c r="B32" s="2" t="s">
        <v>55</v>
      </c>
      <c r="C32" s="9">
        <f>IFERROR(VLOOKUP($B32,'[28]11市町別戸数'!$A:$G,7,FALSE),0)</f>
        <v>2</v>
      </c>
      <c r="D32" s="9">
        <f>IFERROR(VLOOKUP($B32,'[28]11市町別戸数'!$A:$G,3,FALSE),0)</f>
        <v>2</v>
      </c>
      <c r="E32" s="9">
        <f>IFERROR(VLOOKUP($B32,'[28]11市町別戸数'!$A:$G,4,FALSE),0)</f>
        <v>0</v>
      </c>
      <c r="F32" s="9">
        <f>IFERROR(VLOOKUP($B32,'[28]11市町別戸数'!$A:$G,5,FALSE),0)</f>
        <v>0</v>
      </c>
      <c r="G32" s="9">
        <f>IFERROR(VLOOKUP($B32,'[28]11市町別戸数'!$A:$G,6,FALSE),0)</f>
        <v>0</v>
      </c>
      <c r="H32" s="9">
        <f>IFERROR(VLOOKUP($B32,'[28]11市町別マンション戸数'!A:C,3,FALSE),0)</f>
        <v>0</v>
      </c>
    </row>
    <row r="33" spans="1:8">
      <c r="A33" s="17"/>
      <c r="B33" s="2" t="s">
        <v>32</v>
      </c>
      <c r="C33" s="9">
        <f>IFERROR(VLOOKUP($B33,'[28]11市町別戸数'!$A:$G,7,FALSE),0)</f>
        <v>7</v>
      </c>
      <c r="D33" s="9">
        <f>IFERROR(VLOOKUP($B33,'[28]11市町別戸数'!$A:$G,3,FALSE),0)</f>
        <v>5</v>
      </c>
      <c r="E33" s="9">
        <f>IFERROR(VLOOKUP($B33,'[28]11市町別戸数'!$A:$G,4,FALSE),0)</f>
        <v>0</v>
      </c>
      <c r="F33" s="9">
        <f>IFERROR(VLOOKUP($B33,'[28]11市町別戸数'!$A:$G,5,FALSE),0)</f>
        <v>0</v>
      </c>
      <c r="G33" s="9">
        <f>IFERROR(VLOOKUP($B33,'[28]11市町別戸数'!$A:$G,6,FALSE),0)</f>
        <v>2</v>
      </c>
      <c r="H33" s="9">
        <f>IFERROR(VLOOKUP($B33,'[28]11市町別マンション戸数'!A:C,3,FALSE),0)</f>
        <v>0</v>
      </c>
    </row>
    <row r="34" spans="1:8">
      <c r="A34" s="17"/>
      <c r="B34" s="2" t="s">
        <v>25</v>
      </c>
      <c r="C34" s="9">
        <f>IFERROR(VLOOKUP($B34,'[28]11市町別戸数'!$A:$G,7,FALSE),0)</f>
        <v>23</v>
      </c>
      <c r="D34" s="9">
        <f>IFERROR(VLOOKUP($B34,'[28]11市町別戸数'!$A:$G,3,FALSE),0)</f>
        <v>10</v>
      </c>
      <c r="E34" s="9">
        <f>IFERROR(VLOOKUP($B34,'[28]11市町別戸数'!$A:$G,4,FALSE),0)</f>
        <v>12</v>
      </c>
      <c r="F34" s="9">
        <f>IFERROR(VLOOKUP($B34,'[28]11市町別戸数'!$A:$G,5,FALSE),0)</f>
        <v>0</v>
      </c>
      <c r="G34" s="9">
        <f>IFERROR(VLOOKUP($B34,'[28]11市町別戸数'!$A:$G,6,FALSE),0)</f>
        <v>1</v>
      </c>
      <c r="H34" s="9">
        <f>IFERROR(VLOOKUP($B34,'[28]11市町別マンション戸数'!A:C,3,FALSE),0)</f>
        <v>0</v>
      </c>
    </row>
    <row r="35" spans="1:8">
      <c r="A35" s="17"/>
      <c r="B35" s="2" t="s">
        <v>18</v>
      </c>
      <c r="C35" s="9">
        <f>IFERROR(VLOOKUP($B35,'[28]11市町別戸数'!$A:$G,7,FALSE),0)</f>
        <v>7</v>
      </c>
      <c r="D35" s="9">
        <f>IFERROR(VLOOKUP($B35,'[28]11市町別戸数'!$A:$G,3,FALSE),0)</f>
        <v>7</v>
      </c>
      <c r="E35" s="9">
        <f>IFERROR(VLOOKUP($B35,'[28]11市町別戸数'!$A:$G,4,FALSE),0)</f>
        <v>0</v>
      </c>
      <c r="F35" s="9">
        <f>IFERROR(VLOOKUP($B35,'[28]11市町別戸数'!$A:$G,5,FALSE),0)</f>
        <v>0</v>
      </c>
      <c r="G35" s="9">
        <f>IFERROR(VLOOKUP($B35,'[28]11市町別戸数'!$A:$G,6,FALSE),0)</f>
        <v>0</v>
      </c>
      <c r="H35" s="9">
        <f>IFERROR(VLOOKUP($B35,'[28]11市町別マンション戸数'!A:C,3,FALSE),0)</f>
        <v>0</v>
      </c>
    </row>
    <row r="36" spans="1:8">
      <c r="A36" s="17"/>
      <c r="B36" s="2" t="s">
        <v>27</v>
      </c>
      <c r="C36" s="9">
        <f>IFERROR(VLOOKUP($B36,'[28]11市町別戸数'!$A:$G,7,FALSE),0)</f>
        <v>7</v>
      </c>
      <c r="D36" s="9">
        <f>IFERROR(VLOOKUP($B36,'[28]11市町別戸数'!$A:$G,3,FALSE),0)</f>
        <v>4</v>
      </c>
      <c r="E36" s="9">
        <f>IFERROR(VLOOKUP($B36,'[28]11市町別戸数'!$A:$G,4,FALSE),0)</f>
        <v>0</v>
      </c>
      <c r="F36" s="9">
        <f>IFERROR(VLOOKUP($B36,'[28]11市町別戸数'!$A:$G,5,FALSE),0)</f>
        <v>0</v>
      </c>
      <c r="G36" s="9">
        <f>IFERROR(VLOOKUP($B36,'[28]11市町別戸数'!$A:$G,6,FALSE),0)</f>
        <v>3</v>
      </c>
      <c r="H36" s="9">
        <f>IFERROR(VLOOKUP($B36,'[28]11市町別マンション戸数'!A:C,3,FALSE),0)</f>
        <v>0</v>
      </c>
    </row>
    <row r="37" spans="1:8">
      <c r="A37" s="17"/>
      <c r="B37" s="2" t="s">
        <v>16</v>
      </c>
      <c r="C37" s="9">
        <f>IFERROR(VLOOKUP($B37,'[28]11市町別戸数'!$A:$G,7,FALSE),0)</f>
        <v>1</v>
      </c>
      <c r="D37" s="9">
        <f>IFERROR(VLOOKUP($B37,'[28]11市町別戸数'!$A:$G,3,FALSE),0)</f>
        <v>1</v>
      </c>
      <c r="E37" s="9">
        <f>IFERROR(VLOOKUP($B37,'[28]11市町別戸数'!$A:$G,4,FALSE),0)</f>
        <v>0</v>
      </c>
      <c r="F37" s="9">
        <f>IFERROR(VLOOKUP($B37,'[28]11市町別戸数'!$A:$G,5,FALSE),0)</f>
        <v>0</v>
      </c>
      <c r="G37" s="9">
        <f>IFERROR(VLOOKUP($B37,'[28]11市町別戸数'!$A:$G,6,FALSE),0)</f>
        <v>0</v>
      </c>
      <c r="H37" s="9">
        <f>IFERROR(VLOOKUP($B37,'[28]11市町別マンション戸数'!A:C,3,FALSE),0)</f>
        <v>0</v>
      </c>
    </row>
    <row r="38" spans="1:8">
      <c r="A38" s="17"/>
      <c r="B38" s="3" t="s">
        <v>64</v>
      </c>
      <c r="C38" s="9">
        <f>IFERROR(VLOOKUP($B38,'[28]11市町別戸数'!$A:$G,7,FALSE),0)</f>
        <v>1</v>
      </c>
      <c r="D38" s="9">
        <f>IFERROR(VLOOKUP($B38,'[28]11市町別戸数'!$A:$G,3,FALSE),0)</f>
        <v>1</v>
      </c>
      <c r="E38" s="9">
        <f>IFERROR(VLOOKUP($B38,'[28]11市町別戸数'!$A:$G,4,FALSE),0)</f>
        <v>0</v>
      </c>
      <c r="F38" s="9">
        <f>IFERROR(VLOOKUP($B38,'[28]11市町別戸数'!$A:$G,5,FALSE),0)</f>
        <v>0</v>
      </c>
      <c r="G38" s="9">
        <f>IFERROR(VLOOKUP($B38,'[28]11市町別戸数'!$A:$G,6,FALSE),0)</f>
        <v>0</v>
      </c>
      <c r="H38" s="9">
        <f>IFERROR(VLOOKUP($B38,'[28]11市町別マンション戸数'!A:C,3,FALSE),0)</f>
        <v>0</v>
      </c>
    </row>
    <row r="39" spans="1:8">
      <c r="A39" s="17"/>
      <c r="B39" s="2" t="s">
        <v>62</v>
      </c>
      <c r="C39" s="9">
        <f>IFERROR(VLOOKUP($B39,'[28]11市町別戸数'!$A:$G,7,FALSE),0)</f>
        <v>3</v>
      </c>
      <c r="D39" s="9">
        <f>IFERROR(VLOOKUP($B39,'[28]11市町別戸数'!$A:$G,3,FALSE),0)</f>
        <v>3</v>
      </c>
      <c r="E39" s="9">
        <f>IFERROR(VLOOKUP($B39,'[28]11市町別戸数'!$A:$G,4,FALSE),0)</f>
        <v>0</v>
      </c>
      <c r="F39" s="9">
        <f>IFERROR(VLOOKUP($B39,'[28]11市町別戸数'!$A:$G,5,FALSE),0)</f>
        <v>0</v>
      </c>
      <c r="G39" s="9">
        <f>IFERROR(VLOOKUP($B39,'[28]11市町別戸数'!$A:$G,6,FALSE),0)</f>
        <v>0</v>
      </c>
      <c r="H39" s="9">
        <f>IFERROR(VLOOKUP($B39,'[28]11市町別マンション戸数'!A:C,3,FALSE),0)</f>
        <v>0</v>
      </c>
    </row>
    <row r="40" spans="1:8">
      <c r="A40" s="17"/>
      <c r="B40" s="2" t="s">
        <v>14</v>
      </c>
      <c r="C40" s="9">
        <f>IFERROR(VLOOKUP($B40,'[28]11市町別戸数'!$A:$G,7,FALSE),0)</f>
        <v>0</v>
      </c>
      <c r="D40" s="9">
        <f>IFERROR(VLOOKUP($B40,'[28]11市町別戸数'!$A:$G,3,FALSE),0)</f>
        <v>0</v>
      </c>
      <c r="E40" s="9">
        <f>IFERROR(VLOOKUP($B40,'[28]11市町別戸数'!$A:$G,4,FALSE),0)</f>
        <v>0</v>
      </c>
      <c r="F40" s="9">
        <f>IFERROR(VLOOKUP($B40,'[28]11市町別戸数'!$A:$G,5,FALSE),0)</f>
        <v>0</v>
      </c>
      <c r="G40" s="9">
        <f>IFERROR(VLOOKUP($B40,'[28]11市町別戸数'!$A:$G,6,FALSE),0)</f>
        <v>0</v>
      </c>
      <c r="H40" s="9">
        <f>IFERROR(VLOOKUP($B40,'[28]11市町別マンション戸数'!A:C,3,FALSE),0)</f>
        <v>0</v>
      </c>
    </row>
    <row r="41" spans="1:8">
      <c r="A41" s="17"/>
      <c r="B41" s="3" t="s">
        <v>33</v>
      </c>
      <c r="C41" s="9">
        <f>IFERROR(VLOOKUP($B41,'[28]11市町別戸数'!$A:$G,7,FALSE),0)</f>
        <v>0</v>
      </c>
      <c r="D41" s="9">
        <f>IFERROR(VLOOKUP($B41,'[28]11市町別戸数'!$A:$G,3,FALSE),0)</f>
        <v>0</v>
      </c>
      <c r="E41" s="9">
        <f>IFERROR(VLOOKUP($B41,'[28]11市町別戸数'!$A:$G,4,FALSE),0)</f>
        <v>0</v>
      </c>
      <c r="F41" s="9">
        <f>IFERROR(VLOOKUP($B41,'[28]11市町別戸数'!$A:$G,5,FALSE),0)</f>
        <v>0</v>
      </c>
      <c r="G41" s="9">
        <f>IFERROR(VLOOKUP($B41,'[28]11市町別戸数'!$A:$G,6,FALSE),0)</f>
        <v>0</v>
      </c>
      <c r="H41" s="9">
        <f>IFERROR(VLOOKUP($B41,'[28]11市町別マンション戸数'!A:C,3,FALSE),0)</f>
        <v>0</v>
      </c>
    </row>
    <row r="42" spans="1:8">
      <c r="A42" s="17"/>
      <c r="B42" s="2" t="s">
        <v>26</v>
      </c>
      <c r="C42" s="9">
        <f>IFERROR(VLOOKUP($B42,'[28]11市町別戸数'!$A:$G,7,FALSE),0)</f>
        <v>2</v>
      </c>
      <c r="D42" s="9">
        <f>IFERROR(VLOOKUP($B42,'[28]11市町別戸数'!$A:$G,3,FALSE),0)</f>
        <v>1</v>
      </c>
      <c r="E42" s="9">
        <f>IFERROR(VLOOKUP($B42,'[28]11市町別戸数'!$A:$G,4,FALSE),0)</f>
        <v>0</v>
      </c>
      <c r="F42" s="9">
        <f>IFERROR(VLOOKUP($B42,'[28]11市町別戸数'!$A:$G,5,FALSE),0)</f>
        <v>0</v>
      </c>
      <c r="G42" s="9">
        <f>IFERROR(VLOOKUP($B42,'[28]11市町別戸数'!$A:$G,6,FALSE),0)</f>
        <v>1</v>
      </c>
      <c r="H42" s="9">
        <f>IFERROR(VLOOKUP($B42,'[28]11市町別マンション戸数'!A:C,3,FALSE),0)</f>
        <v>0</v>
      </c>
    </row>
    <row r="43" spans="1:8">
      <c r="A43" s="17"/>
      <c r="B43" s="2" t="s">
        <v>54</v>
      </c>
      <c r="C43" s="9">
        <f>IFERROR(VLOOKUP($B43,'[28]11市町別戸数'!$A:$G,7,FALSE),0)</f>
        <v>6</v>
      </c>
      <c r="D43" s="9">
        <f>IFERROR(VLOOKUP($B43,'[28]11市町別戸数'!$A:$G,3,FALSE),0)</f>
        <v>4</v>
      </c>
      <c r="E43" s="9">
        <f>IFERROR(VLOOKUP($B43,'[28]11市町別戸数'!$A:$G,4,FALSE),0)</f>
        <v>0</v>
      </c>
      <c r="F43" s="9">
        <f>IFERROR(VLOOKUP($B43,'[28]11市町別戸数'!$A:$G,5,FALSE),0)</f>
        <v>0</v>
      </c>
      <c r="G43" s="9">
        <f>IFERROR(VLOOKUP($B43,'[28]11市町別戸数'!$A:$G,6,FALSE),0)</f>
        <v>2</v>
      </c>
      <c r="H43" s="9">
        <f>IFERROR(VLOOKUP($B43,'[28]11市町別マンション戸数'!A:C,3,FALSE),0)</f>
        <v>0</v>
      </c>
    </row>
    <row r="44" spans="1:8">
      <c r="A44" s="17"/>
      <c r="B44" s="2" t="s">
        <v>15</v>
      </c>
      <c r="C44" s="9">
        <f>IFERROR(VLOOKUP($B44,'[28]11市町別戸数'!$A:$G,7,FALSE),0)</f>
        <v>25</v>
      </c>
      <c r="D44" s="9">
        <f>IFERROR(VLOOKUP($B44,'[28]11市町別戸数'!$A:$G,3,FALSE),0)</f>
        <v>17</v>
      </c>
      <c r="E44" s="9">
        <f>IFERROR(VLOOKUP($B44,'[28]11市町別戸数'!$A:$G,4,FALSE),0)</f>
        <v>0</v>
      </c>
      <c r="F44" s="9">
        <f>IFERROR(VLOOKUP($B44,'[28]11市町別戸数'!$A:$G,5,FALSE),0)</f>
        <v>0</v>
      </c>
      <c r="G44" s="9">
        <f>IFERROR(VLOOKUP($B44,'[28]11市町別戸数'!$A:$G,6,FALSE),0)</f>
        <v>8</v>
      </c>
      <c r="H44" s="9">
        <f>IFERROR(VLOOKUP($B44,'[28]11市町別マンション戸数'!A:C,3,FALSE),0)</f>
        <v>0</v>
      </c>
    </row>
    <row r="45" spans="1:8">
      <c r="A45" s="17"/>
      <c r="B45" s="2" t="s">
        <v>3</v>
      </c>
      <c r="C45" s="9">
        <f>IFERROR(VLOOKUP($B45,'[28]11市町別戸数'!$A:$G,7,FALSE),0)</f>
        <v>1</v>
      </c>
      <c r="D45" s="9">
        <f>IFERROR(VLOOKUP($B45,'[28]11市町別戸数'!$A:$G,3,FALSE),0)</f>
        <v>1</v>
      </c>
      <c r="E45" s="9">
        <f>IFERROR(VLOOKUP($B45,'[28]11市町別戸数'!$A:$G,4,FALSE),0)</f>
        <v>0</v>
      </c>
      <c r="F45" s="9">
        <f>IFERROR(VLOOKUP($B45,'[28]11市町別戸数'!$A:$G,5,FALSE),0)</f>
        <v>0</v>
      </c>
      <c r="G45" s="9">
        <f>IFERROR(VLOOKUP($B45,'[28]11市町別戸数'!$A:$G,6,FALSE),0)</f>
        <v>0</v>
      </c>
      <c r="H45" s="9">
        <f>IFERROR(VLOOKUP($B45,'[28]11市町別マンション戸数'!A:C,3,FALSE),0)</f>
        <v>0</v>
      </c>
    </row>
    <row r="46" spans="1:8">
      <c r="A46" s="17"/>
      <c r="B46" s="2" t="s">
        <v>51</v>
      </c>
      <c r="C46" s="9">
        <f>IFERROR(VLOOKUP($B46,'[28]11市町別戸数'!$A:$G,7,FALSE),0)</f>
        <v>11</v>
      </c>
      <c r="D46" s="9">
        <f>IFERROR(VLOOKUP($B46,'[28]11市町別戸数'!$A:$G,3,FALSE),0)</f>
        <v>11</v>
      </c>
      <c r="E46" s="9">
        <f>IFERROR(VLOOKUP($B46,'[28]11市町別戸数'!$A:$G,4,FALSE),0)</f>
        <v>0</v>
      </c>
      <c r="F46" s="9">
        <f>IFERROR(VLOOKUP($B46,'[28]11市町別戸数'!$A:$G,5,FALSE),0)</f>
        <v>0</v>
      </c>
      <c r="G46" s="9">
        <f>IFERROR(VLOOKUP($B46,'[28]11市町別戸数'!$A:$G,6,FALSE),0)</f>
        <v>0</v>
      </c>
      <c r="H46" s="9">
        <f>IFERROR(VLOOKUP($B46,'[28]11市町別マンション戸数'!A:C,3,FALSE),0)</f>
        <v>0</v>
      </c>
    </row>
    <row r="47" spans="1:8">
      <c r="A47" s="17"/>
      <c r="B47" s="2" t="s">
        <v>1</v>
      </c>
      <c r="C47" s="9">
        <f>IFERROR(VLOOKUP($B47,'[28]11市町別戸数'!$A:$G,7,FALSE),0)</f>
        <v>1</v>
      </c>
      <c r="D47" s="9">
        <f>IFERROR(VLOOKUP($B47,'[28]11市町別戸数'!$A:$G,3,FALSE),0)</f>
        <v>1</v>
      </c>
      <c r="E47" s="9">
        <f>IFERROR(VLOOKUP($B47,'[28]11市町別戸数'!$A:$G,4,FALSE),0)</f>
        <v>0</v>
      </c>
      <c r="F47" s="9">
        <f>IFERROR(VLOOKUP($B47,'[28]11市町別戸数'!$A:$G,5,FALSE),0)</f>
        <v>0</v>
      </c>
      <c r="G47" s="9">
        <f>IFERROR(VLOOKUP($B47,'[28]11市町別戸数'!$A:$G,6,FALSE),0)</f>
        <v>0</v>
      </c>
      <c r="H47" s="9">
        <f>IFERROR(VLOOKUP($B47,'[28]11市町別マンション戸数'!A:C,3,FALSE),0)</f>
        <v>0</v>
      </c>
    </row>
    <row r="48" spans="1:8">
      <c r="A48" s="17"/>
      <c r="B48" s="4" t="s">
        <v>63</v>
      </c>
      <c r="C48" s="9">
        <f>IFERROR(VLOOKUP($B48,'[28]11市町別戸数'!$A:$G,7,FALSE),0)</f>
        <v>4</v>
      </c>
      <c r="D48" s="9">
        <f>IFERROR(VLOOKUP($B48,'[28]11市町別戸数'!$A:$G,3,FALSE),0)</f>
        <v>4</v>
      </c>
      <c r="E48" s="9">
        <f>IFERROR(VLOOKUP($B48,'[28]11市町別戸数'!$A:$G,4,FALSE),0)</f>
        <v>0</v>
      </c>
      <c r="F48" s="9">
        <f>IFERROR(VLOOKUP($B48,'[28]11市町別戸数'!$A:$G,5,FALSE),0)</f>
        <v>0</v>
      </c>
      <c r="G48" s="9">
        <f>IFERROR(VLOOKUP($B48,'[28]11市町別戸数'!$A:$G,6,FALSE),0)</f>
        <v>0</v>
      </c>
      <c r="H48" s="9">
        <f>IFERROR(VLOOKUP($B48,'[28]11市町別マンション戸数'!A:C,3,FALSE),0)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1621</v>
      </c>
      <c r="D49" s="9">
        <f t="shared" si="2"/>
        <v>757</v>
      </c>
      <c r="E49" s="9">
        <f t="shared" si="2"/>
        <v>599</v>
      </c>
      <c r="F49" s="9">
        <f t="shared" si="2"/>
        <v>4</v>
      </c>
      <c r="G49" s="9">
        <f t="shared" si="2"/>
        <v>261</v>
      </c>
      <c r="H49" s="9">
        <f t="shared" si="2"/>
        <v>42</v>
      </c>
    </row>
    <row r="50" spans="1:8">
      <c r="A50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1" sqref="G1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45108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IFERROR(VLOOKUP($B4,'[26]11市町別戸数'!$A:$G,7,FALSE),0)</f>
        <v>125</v>
      </c>
      <c r="D4" s="9">
        <f>IFERROR(VLOOKUP($B4,'[26]11市町別戸数'!$A:$G,3,FALSE),0)</f>
        <v>46</v>
      </c>
      <c r="E4" s="9">
        <f>IFERROR(VLOOKUP($B4,'[26]11市町別戸数'!$A:$G,4,FALSE),0)</f>
        <v>58</v>
      </c>
      <c r="F4" s="9">
        <f>IFERROR(VLOOKUP($B4,'[26]11市町別戸数'!$A:$G,5,FALSE),0)</f>
        <v>0</v>
      </c>
      <c r="G4" s="9">
        <f>IFERROR(VLOOKUP($B4,'[26]11市町別戸数'!$A:$G,6,FALSE),0)</f>
        <v>21</v>
      </c>
      <c r="H4" s="9">
        <f>IFERROR(VLOOKUP($B4,'[26]11市町別マンション戸数'!A:C,3,FALSE),0)</f>
        <v>0</v>
      </c>
    </row>
    <row r="5" spans="1:8">
      <c r="A5" s="17"/>
      <c r="B5" s="2" t="s">
        <v>12</v>
      </c>
      <c r="C5" s="9">
        <f>IFERROR(VLOOKUP($B5,'[26]11市町別戸数'!$A:$G,7,FALSE),0)</f>
        <v>82</v>
      </c>
      <c r="D5" s="9">
        <f>IFERROR(VLOOKUP($B5,'[26]11市町別戸数'!$A:$G,3,FALSE),0)</f>
        <v>32</v>
      </c>
      <c r="E5" s="9">
        <f>IFERROR(VLOOKUP($B5,'[26]11市町別戸数'!$A:$G,4,FALSE),0)</f>
        <v>27</v>
      </c>
      <c r="F5" s="9">
        <f>IFERROR(VLOOKUP($B5,'[26]11市町別戸数'!$A:$G,5,FALSE),0)</f>
        <v>0</v>
      </c>
      <c r="G5" s="9">
        <f>IFERROR(VLOOKUP($B5,'[26]11市町別戸数'!$A:$G,6,FALSE),0)</f>
        <v>23</v>
      </c>
      <c r="H5" s="9">
        <f>IFERROR(VLOOKUP($B5,'[26]11市町別マンション戸数'!A:C,3,FALSE),0)</f>
        <v>0</v>
      </c>
    </row>
    <row r="6" spans="1:8">
      <c r="A6" s="17"/>
      <c r="B6" s="2" t="s">
        <v>11</v>
      </c>
      <c r="C6" s="9">
        <f>IFERROR(VLOOKUP($B6,'[26]11市町別戸数'!$A:$G,7,FALSE),0)</f>
        <v>118</v>
      </c>
      <c r="D6" s="9">
        <f>IFERROR(VLOOKUP($B6,'[26]11市町別戸数'!$A:$G,3,FALSE),0)</f>
        <v>49</v>
      </c>
      <c r="E6" s="9">
        <f>IFERROR(VLOOKUP($B6,'[26]11市町別戸数'!$A:$G,4,FALSE),0)</f>
        <v>51</v>
      </c>
      <c r="F6" s="9">
        <f>IFERROR(VLOOKUP($B6,'[26]11市町別戸数'!$A:$G,5,FALSE),0)</f>
        <v>0</v>
      </c>
      <c r="G6" s="9">
        <f>IFERROR(VLOOKUP($B6,'[26]11市町別戸数'!$A:$G,6,FALSE),0)</f>
        <v>18</v>
      </c>
      <c r="H6" s="9">
        <f>IFERROR(VLOOKUP($B6,'[26]11市町別マンション戸数'!A:C,3,FALSE),0)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325</v>
      </c>
      <c r="D7" s="9">
        <f t="shared" si="0"/>
        <v>127</v>
      </c>
      <c r="E7" s="9">
        <f t="shared" si="0"/>
        <v>136</v>
      </c>
      <c r="F7" s="9">
        <f t="shared" si="0"/>
        <v>0</v>
      </c>
      <c r="G7" s="9">
        <f t="shared" si="0"/>
        <v>62</v>
      </c>
      <c r="H7" s="9">
        <f t="shared" si="0"/>
        <v>0</v>
      </c>
    </row>
    <row r="8" spans="1:8">
      <c r="A8" s="17"/>
      <c r="B8" s="2" t="s">
        <v>4</v>
      </c>
      <c r="C8" s="9">
        <f>IFERROR(VLOOKUP($B8,'[26]11市町別戸数'!$A:$G,7,FALSE),0)</f>
        <v>220</v>
      </c>
      <c r="D8" s="9">
        <f>IFERROR(VLOOKUP($B8,'[26]11市町別戸数'!$A:$G,3,FALSE),0)</f>
        <v>51</v>
      </c>
      <c r="E8" s="9">
        <f>IFERROR(VLOOKUP($B8,'[26]11市町別戸数'!$A:$G,4,FALSE),0)</f>
        <v>106</v>
      </c>
      <c r="F8" s="9">
        <f>IFERROR(VLOOKUP($B8,'[26]11市町別戸数'!$A:$G,5,FALSE),0)</f>
        <v>1</v>
      </c>
      <c r="G8" s="9">
        <f>IFERROR(VLOOKUP($B8,'[26]11市町別戸数'!$A:$G,6,FALSE),0)</f>
        <v>62</v>
      </c>
      <c r="H8" s="9">
        <f>IFERROR(VLOOKUP($B8,'[26]11市町別マンション戸数'!A:C,3,FALSE),0)</f>
        <v>48</v>
      </c>
    </row>
    <row r="9" spans="1:8">
      <c r="A9" s="17"/>
      <c r="B9" s="2" t="s">
        <v>39</v>
      </c>
      <c r="C9" s="9">
        <f>IFERROR(VLOOKUP($B9,'[26]11市町別戸数'!$A:$G,7,FALSE),0)</f>
        <v>67</v>
      </c>
      <c r="D9" s="9">
        <f>IFERROR(VLOOKUP($B9,'[26]11市町別戸数'!$A:$G,3,FALSE),0)</f>
        <v>38</v>
      </c>
      <c r="E9" s="9">
        <f>IFERROR(VLOOKUP($B9,'[26]11市町別戸数'!$A:$G,4,FALSE),0)</f>
        <v>20</v>
      </c>
      <c r="F9" s="9">
        <f>IFERROR(VLOOKUP($B9,'[26]11市町別戸数'!$A:$G,5,FALSE),0)</f>
        <v>0</v>
      </c>
      <c r="G9" s="9">
        <f>IFERROR(VLOOKUP($B9,'[26]11市町別戸数'!$A:$G,6,FALSE),0)</f>
        <v>9</v>
      </c>
      <c r="H9" s="9">
        <f>IFERROR(VLOOKUP($B9,'[26]11市町別マンション戸数'!A:C,3,FALSE),0)</f>
        <v>0</v>
      </c>
    </row>
    <row r="10" spans="1:8">
      <c r="A10" s="17"/>
      <c r="B10" s="2" t="s">
        <v>42</v>
      </c>
      <c r="C10" s="9">
        <f>IFERROR(VLOOKUP($B10,'[26]11市町別戸数'!$A:$G,7,FALSE),0)</f>
        <v>48</v>
      </c>
      <c r="D10" s="9">
        <f>IFERROR(VLOOKUP($B10,'[26]11市町別戸数'!$A:$G,3,FALSE),0)</f>
        <v>29</v>
      </c>
      <c r="E10" s="9">
        <f>IFERROR(VLOOKUP($B10,'[26]11市町別戸数'!$A:$G,4,FALSE),0)</f>
        <v>12</v>
      </c>
      <c r="F10" s="9">
        <f>IFERROR(VLOOKUP($B10,'[26]11市町別戸数'!$A:$G,5,FALSE),0)</f>
        <v>0</v>
      </c>
      <c r="G10" s="9">
        <f>IFERROR(VLOOKUP($B10,'[26]11市町別戸数'!$A:$G,6,FALSE),0)</f>
        <v>7</v>
      </c>
      <c r="H10" s="9">
        <f>IFERROR(VLOOKUP($B10,'[26]11市町別マンション戸数'!A:C,3,FALSE),0)</f>
        <v>0</v>
      </c>
    </row>
    <row r="11" spans="1:8">
      <c r="A11" s="17"/>
      <c r="B11" s="2" t="s">
        <v>43</v>
      </c>
      <c r="C11" s="9">
        <f>IFERROR(VLOOKUP($B11,'[26]11市町別戸数'!$A:$G,7,FALSE),0)</f>
        <v>138</v>
      </c>
      <c r="D11" s="9">
        <f>IFERROR(VLOOKUP($B11,'[26]11市町別戸数'!$A:$G,3,FALSE),0)</f>
        <v>36</v>
      </c>
      <c r="E11" s="9">
        <f>IFERROR(VLOOKUP($B11,'[26]11市町別戸数'!$A:$G,4,FALSE),0)</f>
        <v>6</v>
      </c>
      <c r="F11" s="9">
        <f>IFERROR(VLOOKUP($B11,'[26]11市町別戸数'!$A:$G,5,FALSE),0)</f>
        <v>0</v>
      </c>
      <c r="G11" s="9">
        <f>IFERROR(VLOOKUP($B11,'[26]11市町別戸数'!$A:$G,6,FALSE),0)</f>
        <v>96</v>
      </c>
      <c r="H11" s="9">
        <f>IFERROR(VLOOKUP($B11,'[26]11市町別マンション戸数'!A:C,3,FALSE),0)</f>
        <v>84</v>
      </c>
    </row>
    <row r="12" spans="1:8">
      <c r="A12" s="17"/>
      <c r="B12" s="2" t="s">
        <v>44</v>
      </c>
      <c r="C12" s="9">
        <f>IFERROR(VLOOKUP($B12,'[26]11市町別戸数'!$A:$G,7,FALSE),0)</f>
        <v>38</v>
      </c>
      <c r="D12" s="9">
        <f>IFERROR(VLOOKUP($B12,'[26]11市町別戸数'!$A:$G,3,FALSE),0)</f>
        <v>30</v>
      </c>
      <c r="E12" s="9">
        <f>IFERROR(VLOOKUP($B12,'[26]11市町別戸数'!$A:$G,4,FALSE),0)</f>
        <v>0</v>
      </c>
      <c r="F12" s="9">
        <f>IFERROR(VLOOKUP($B12,'[26]11市町別戸数'!$A:$G,5,FALSE),0)</f>
        <v>0</v>
      </c>
      <c r="G12" s="9">
        <f>IFERROR(VLOOKUP($B12,'[26]11市町別戸数'!$A:$G,6,FALSE),0)</f>
        <v>8</v>
      </c>
      <c r="H12" s="9">
        <f>IFERROR(VLOOKUP($B12,'[26]11市町別マンション戸数'!A:C,3,FALSE),0)</f>
        <v>0</v>
      </c>
    </row>
    <row r="13" spans="1:8">
      <c r="A13" s="17"/>
      <c r="B13" s="2" t="s">
        <v>46</v>
      </c>
      <c r="C13" s="9">
        <f>IFERROR(VLOOKUP($B13,'[26]11市町別戸数'!$A:$G,7,FALSE),0)</f>
        <v>72</v>
      </c>
      <c r="D13" s="9">
        <f>IFERROR(VLOOKUP($B13,'[26]11市町別戸数'!$A:$G,3,FALSE),0)</f>
        <v>41</v>
      </c>
      <c r="E13" s="9">
        <f>IFERROR(VLOOKUP($B13,'[26]11市町別戸数'!$A:$G,4,FALSE),0)</f>
        <v>12</v>
      </c>
      <c r="F13" s="9">
        <f>IFERROR(VLOOKUP($B13,'[26]11市町別戸数'!$A:$G,5,FALSE),0)</f>
        <v>0</v>
      </c>
      <c r="G13" s="9">
        <f>IFERROR(VLOOKUP($B13,'[26]11市町別戸数'!$A:$G,6,FALSE),0)</f>
        <v>19</v>
      </c>
      <c r="H13" s="9">
        <f>IFERROR(VLOOKUP($B13,'[26]11市町別マンション戸数'!A:C,3,FALSE),0)</f>
        <v>0</v>
      </c>
    </row>
    <row r="14" spans="1:8">
      <c r="A14" s="17"/>
      <c r="B14" s="2" t="s">
        <v>45</v>
      </c>
      <c r="C14" s="9">
        <f>IFERROR(VLOOKUP($B14,'[26]11市町別戸数'!$A:$G,7,FALSE),0)</f>
        <v>6</v>
      </c>
      <c r="D14" s="9">
        <f>IFERROR(VLOOKUP($B14,'[26]11市町別戸数'!$A:$G,3,FALSE),0)</f>
        <v>5</v>
      </c>
      <c r="E14" s="9">
        <f>IFERROR(VLOOKUP($B14,'[26]11市町別戸数'!$A:$G,4,FALSE),0)</f>
        <v>0</v>
      </c>
      <c r="F14" s="9">
        <f>IFERROR(VLOOKUP($B14,'[26]11市町別戸数'!$A:$G,5,FALSE),0)</f>
        <v>0</v>
      </c>
      <c r="G14" s="9">
        <f>IFERROR(VLOOKUP($B14,'[26]11市町別戸数'!$A:$G,6,FALSE),0)</f>
        <v>1</v>
      </c>
      <c r="H14" s="9">
        <f>IFERROR(VLOOKUP($B14,'[26]11市町別マンション戸数'!A:C,3,FALSE),0)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589</v>
      </c>
      <c r="D15" s="9">
        <f t="shared" si="1"/>
        <v>230</v>
      </c>
      <c r="E15" s="9">
        <f t="shared" si="1"/>
        <v>156</v>
      </c>
      <c r="F15" s="9">
        <f t="shared" si="1"/>
        <v>1</v>
      </c>
      <c r="G15" s="9">
        <f t="shared" si="1"/>
        <v>202</v>
      </c>
      <c r="H15" s="9">
        <f t="shared" si="1"/>
        <v>132</v>
      </c>
    </row>
    <row r="16" spans="1:8">
      <c r="A16" s="17"/>
      <c r="B16" s="2" t="s">
        <v>9</v>
      </c>
      <c r="C16" s="9">
        <f>IFERROR(VLOOKUP($B16,'[26]11市町別戸数'!$A:$G,7,FALSE),0)</f>
        <v>52</v>
      </c>
      <c r="D16" s="9">
        <f>IFERROR(VLOOKUP($B16,'[26]11市町別戸数'!$A:$G,3,FALSE),0)</f>
        <v>26</v>
      </c>
      <c r="E16" s="9">
        <f>IFERROR(VLOOKUP($B16,'[26]11市町別戸数'!$A:$G,4,FALSE),0)</f>
        <v>12</v>
      </c>
      <c r="F16" s="9">
        <f>IFERROR(VLOOKUP($B16,'[26]11市町別戸数'!$A:$G,5,FALSE),0)</f>
        <v>0</v>
      </c>
      <c r="G16" s="9">
        <f>IFERROR(VLOOKUP($B16,'[26]11市町別戸数'!$A:$G,6,FALSE),0)</f>
        <v>14</v>
      </c>
      <c r="H16" s="9">
        <f>IFERROR(VLOOKUP($B16,'[26]11市町別マンション戸数'!A:C,3,FALSE),0)</f>
        <v>0</v>
      </c>
    </row>
    <row r="17" spans="1:8">
      <c r="A17" s="17"/>
      <c r="B17" s="2" t="s">
        <v>23</v>
      </c>
      <c r="C17" s="9">
        <f>IFERROR(VLOOKUP($B17,'[26]11市町別戸数'!$A:$G,7,FALSE),0)</f>
        <v>0</v>
      </c>
      <c r="D17" s="9">
        <f>IFERROR(VLOOKUP($B17,'[26]11市町別戸数'!$A:$G,3,FALSE),0)</f>
        <v>0</v>
      </c>
      <c r="E17" s="9">
        <f>IFERROR(VLOOKUP($B17,'[26]11市町別戸数'!$A:$G,4,FALSE),0)</f>
        <v>0</v>
      </c>
      <c r="F17" s="9">
        <f>IFERROR(VLOOKUP($B17,'[26]11市町別戸数'!$A:$G,5,FALSE),0)</f>
        <v>0</v>
      </c>
      <c r="G17" s="9">
        <f>IFERROR(VLOOKUP($B17,'[26]11市町別戸数'!$A:$G,6,FALSE),0)</f>
        <v>0</v>
      </c>
      <c r="H17" s="9">
        <f>IFERROR(VLOOKUP($B17,'[26]11市町別マンション戸数'!A:C,3,FALSE),0)</f>
        <v>0</v>
      </c>
    </row>
    <row r="18" spans="1:8">
      <c r="A18" s="17"/>
      <c r="B18" s="2" t="s">
        <v>48</v>
      </c>
      <c r="C18" s="9">
        <f>IFERROR(VLOOKUP($B18,'[26]11市町別戸数'!$A:$G,7,FALSE),0)</f>
        <v>27</v>
      </c>
      <c r="D18" s="9">
        <f>IFERROR(VLOOKUP($B18,'[26]11市町別戸数'!$A:$G,3,FALSE),0)</f>
        <v>22</v>
      </c>
      <c r="E18" s="9">
        <f>IFERROR(VLOOKUP($B18,'[26]11市町別戸数'!$A:$G,4,FALSE),0)</f>
        <v>0</v>
      </c>
      <c r="F18" s="9">
        <f>IFERROR(VLOOKUP($B18,'[26]11市町別戸数'!$A:$G,5,FALSE),0)</f>
        <v>0</v>
      </c>
      <c r="G18" s="9">
        <f>IFERROR(VLOOKUP($B18,'[26]11市町別戸数'!$A:$G,6,FALSE),0)</f>
        <v>5</v>
      </c>
      <c r="H18" s="9">
        <f>IFERROR(VLOOKUP($B18,'[26]11市町別マンション戸数'!A:C,3,FALSE),0)</f>
        <v>0</v>
      </c>
    </row>
    <row r="19" spans="1:8">
      <c r="A19" s="17"/>
      <c r="B19" s="2" t="s">
        <v>52</v>
      </c>
      <c r="C19" s="9">
        <f>IFERROR(VLOOKUP($B19,'[26]11市町別戸数'!$A:$G,7,FALSE),0)</f>
        <v>37</v>
      </c>
      <c r="D19" s="9">
        <f>IFERROR(VLOOKUP($B19,'[26]11市町別戸数'!$A:$G,3,FALSE),0)</f>
        <v>27</v>
      </c>
      <c r="E19" s="9">
        <f>IFERROR(VLOOKUP($B19,'[26]11市町別戸数'!$A:$G,4,FALSE),0)</f>
        <v>0</v>
      </c>
      <c r="F19" s="9">
        <f>IFERROR(VLOOKUP($B19,'[26]11市町別戸数'!$A:$G,5,FALSE),0)</f>
        <v>1</v>
      </c>
      <c r="G19" s="9">
        <f>IFERROR(VLOOKUP($B19,'[26]11市町別戸数'!$A:$G,6,FALSE),0)</f>
        <v>9</v>
      </c>
      <c r="H19" s="9">
        <f>IFERROR(VLOOKUP($B19,'[26]11市町別マンション戸数'!A:C,3,FALSE),0)</f>
        <v>0</v>
      </c>
    </row>
    <row r="20" spans="1:8">
      <c r="A20" s="17"/>
      <c r="B20" s="2" t="s">
        <v>56</v>
      </c>
      <c r="C20" s="9">
        <f>IFERROR(VLOOKUP($B20,'[26]11市町別戸数'!$A:$G,7,FALSE),0)</f>
        <v>10</v>
      </c>
      <c r="D20" s="9">
        <f>IFERROR(VLOOKUP($B20,'[26]11市町別戸数'!$A:$G,3,FALSE),0)</f>
        <v>10</v>
      </c>
      <c r="E20" s="9">
        <f>IFERROR(VLOOKUP($B20,'[26]11市町別戸数'!$A:$G,4,FALSE),0)</f>
        <v>0</v>
      </c>
      <c r="F20" s="9">
        <f>IFERROR(VLOOKUP($B20,'[26]11市町別戸数'!$A:$G,5,FALSE),0)</f>
        <v>0</v>
      </c>
      <c r="G20" s="9">
        <f>IFERROR(VLOOKUP($B20,'[26]11市町別戸数'!$A:$G,6,FALSE),0)</f>
        <v>0</v>
      </c>
      <c r="H20" s="9">
        <f>IFERROR(VLOOKUP($B20,'[26]11市町別マンション戸数'!A:C,3,FALSE),0)</f>
        <v>0</v>
      </c>
    </row>
    <row r="21" spans="1:8">
      <c r="A21" s="17"/>
      <c r="B21" s="2" t="s">
        <v>58</v>
      </c>
      <c r="C21" s="9">
        <f>IFERROR(VLOOKUP($B21,'[26]11市町別戸数'!$A:$G,7,FALSE),0)</f>
        <v>24</v>
      </c>
      <c r="D21" s="9">
        <f>IFERROR(VLOOKUP($B21,'[26]11市町別戸数'!$A:$G,3,FALSE),0)</f>
        <v>22</v>
      </c>
      <c r="E21" s="9">
        <f>IFERROR(VLOOKUP($B21,'[26]11市町別戸数'!$A:$G,4,FALSE),0)</f>
        <v>0</v>
      </c>
      <c r="F21" s="9">
        <f>IFERROR(VLOOKUP($B21,'[26]11市町別戸数'!$A:$G,5,FALSE),0)</f>
        <v>0</v>
      </c>
      <c r="G21" s="9">
        <f>IFERROR(VLOOKUP($B21,'[26]11市町別戸数'!$A:$G,6,FALSE),0)</f>
        <v>2</v>
      </c>
      <c r="H21" s="9">
        <f>IFERROR(VLOOKUP($B21,'[26]11市町別マンション戸数'!A:C,3,FALSE),0)</f>
        <v>0</v>
      </c>
    </row>
    <row r="22" spans="1:8">
      <c r="A22" s="17"/>
      <c r="B22" s="2" t="s">
        <v>13</v>
      </c>
      <c r="C22" s="9">
        <f>IFERROR(VLOOKUP($B22,'[26]11市町別戸数'!$A:$G,7,FALSE),0)</f>
        <v>119</v>
      </c>
      <c r="D22" s="9">
        <f>IFERROR(VLOOKUP($B22,'[26]11市町別戸数'!$A:$G,3,FALSE),0)</f>
        <v>67</v>
      </c>
      <c r="E22" s="9">
        <f>IFERROR(VLOOKUP($B22,'[26]11市町別戸数'!$A:$G,4,FALSE),0)</f>
        <v>31</v>
      </c>
      <c r="F22" s="9">
        <f>IFERROR(VLOOKUP($B22,'[26]11市町別戸数'!$A:$G,5,FALSE),0)</f>
        <v>0</v>
      </c>
      <c r="G22" s="9">
        <f>IFERROR(VLOOKUP($B22,'[26]11市町別戸数'!$A:$G,6,FALSE),0)</f>
        <v>21</v>
      </c>
      <c r="H22" s="9">
        <f>IFERROR(VLOOKUP($B22,'[26]11市町別マンション戸数'!A:C,3,FALSE),0)</f>
        <v>0</v>
      </c>
    </row>
    <row r="23" spans="1:8">
      <c r="A23" s="17"/>
      <c r="B23" s="2" t="s">
        <v>47</v>
      </c>
      <c r="C23" s="9">
        <f>IFERROR(VLOOKUP($B23,'[26]11市町別戸数'!$A:$G,7,FALSE),0)</f>
        <v>45</v>
      </c>
      <c r="D23" s="9">
        <f>IFERROR(VLOOKUP($B23,'[26]11市町別戸数'!$A:$G,3,FALSE),0)</f>
        <v>35</v>
      </c>
      <c r="E23" s="9">
        <f>IFERROR(VLOOKUP($B23,'[26]11市町別戸数'!$A:$G,4,FALSE),0)</f>
        <v>0</v>
      </c>
      <c r="F23" s="9">
        <f>IFERROR(VLOOKUP($B23,'[26]11市町別戸数'!$A:$G,5,FALSE),0)</f>
        <v>0</v>
      </c>
      <c r="G23" s="9">
        <f>IFERROR(VLOOKUP($B23,'[26]11市町別戸数'!$A:$G,6,FALSE),0)</f>
        <v>10</v>
      </c>
      <c r="H23" s="9">
        <f>IFERROR(VLOOKUP($B23,'[26]11市町別マンション戸数'!A:C,3,FALSE),0)</f>
        <v>0</v>
      </c>
    </row>
    <row r="24" spans="1:8">
      <c r="A24" s="17"/>
      <c r="B24" s="2" t="s">
        <v>28</v>
      </c>
      <c r="C24" s="9">
        <f>IFERROR(VLOOKUP($B24,'[26]11市町別戸数'!$A:$G,7,FALSE),0)</f>
        <v>49</v>
      </c>
      <c r="D24" s="9">
        <f>IFERROR(VLOOKUP($B24,'[26]11市町別戸数'!$A:$G,3,FALSE),0)</f>
        <v>39</v>
      </c>
      <c r="E24" s="9">
        <f>IFERROR(VLOOKUP($B24,'[26]11市町別戸数'!$A:$G,4,FALSE),0)</f>
        <v>0</v>
      </c>
      <c r="F24" s="9">
        <f>IFERROR(VLOOKUP($B24,'[26]11市町別戸数'!$A:$G,5,FALSE),0)</f>
        <v>0</v>
      </c>
      <c r="G24" s="9">
        <f>IFERROR(VLOOKUP($B24,'[26]11市町別戸数'!$A:$G,6,FALSE),0)</f>
        <v>10</v>
      </c>
      <c r="H24" s="9">
        <f>IFERROR(VLOOKUP($B24,'[26]11市町別マンション戸数'!A:C,3,FALSE),0)</f>
        <v>0</v>
      </c>
    </row>
    <row r="25" spans="1:8">
      <c r="A25" s="17"/>
      <c r="B25" s="2" t="s">
        <v>2</v>
      </c>
      <c r="C25" s="9">
        <f>IFERROR(VLOOKUP($B25,'[26]11市町別戸数'!$A:$G,7,FALSE),0)</f>
        <v>55</v>
      </c>
      <c r="D25" s="9">
        <f>IFERROR(VLOOKUP($B25,'[26]11市町別戸数'!$A:$G,3,FALSE),0)</f>
        <v>42</v>
      </c>
      <c r="E25" s="9">
        <f>IFERROR(VLOOKUP($B25,'[26]11市町別戸数'!$A:$G,4,FALSE),0)</f>
        <v>4</v>
      </c>
      <c r="F25" s="9">
        <f>IFERROR(VLOOKUP($B25,'[26]11市町別戸数'!$A:$G,5,FALSE),0)</f>
        <v>0</v>
      </c>
      <c r="G25" s="9">
        <f>IFERROR(VLOOKUP($B25,'[26]11市町別戸数'!$A:$G,6,FALSE),0)</f>
        <v>9</v>
      </c>
      <c r="H25" s="9">
        <f>IFERROR(VLOOKUP($B25,'[26]11市町別マンション戸数'!A:C,3,FALSE),0)</f>
        <v>0</v>
      </c>
    </row>
    <row r="26" spans="1:8">
      <c r="A26" s="17"/>
      <c r="B26" s="2" t="s">
        <v>49</v>
      </c>
      <c r="C26" s="9">
        <f>IFERROR(VLOOKUP($B26,'[26]11市町別戸数'!$A:$G,7,FALSE),0)</f>
        <v>83</v>
      </c>
      <c r="D26" s="9">
        <f>IFERROR(VLOOKUP($B26,'[26]11市町別戸数'!$A:$G,3,FALSE),0)</f>
        <v>43</v>
      </c>
      <c r="E26" s="9">
        <f>IFERROR(VLOOKUP($B26,'[26]11市町別戸数'!$A:$G,4,FALSE),0)</f>
        <v>31</v>
      </c>
      <c r="F26" s="9">
        <f>IFERROR(VLOOKUP($B26,'[26]11市町別戸数'!$A:$G,5,FALSE),0)</f>
        <v>0</v>
      </c>
      <c r="G26" s="9">
        <f>IFERROR(VLOOKUP($B26,'[26]11市町別戸数'!$A:$G,6,FALSE),0)</f>
        <v>9</v>
      </c>
      <c r="H26" s="9">
        <f>IFERROR(VLOOKUP($B26,'[26]11市町別マンション戸数'!A:C,3,FALSE),0)</f>
        <v>0</v>
      </c>
    </row>
    <row r="27" spans="1:8">
      <c r="A27" s="17"/>
      <c r="B27" s="2" t="s">
        <v>59</v>
      </c>
      <c r="C27" s="9">
        <f>IFERROR(VLOOKUP($B27,'[26]11市町別戸数'!$A:$G,7,FALSE),0)</f>
        <v>65</v>
      </c>
      <c r="D27" s="9">
        <f>IFERROR(VLOOKUP($B27,'[26]11市町別戸数'!$A:$G,3,FALSE),0)</f>
        <v>20</v>
      </c>
      <c r="E27" s="9">
        <f>IFERROR(VLOOKUP($B27,'[26]11市町別戸数'!$A:$G,4,FALSE),0)</f>
        <v>43</v>
      </c>
      <c r="F27" s="9">
        <f>IFERROR(VLOOKUP($B27,'[26]11市町別戸数'!$A:$G,5,FALSE),0)</f>
        <v>0</v>
      </c>
      <c r="G27" s="9">
        <f>IFERROR(VLOOKUP($B27,'[26]11市町別戸数'!$A:$G,6,FALSE),0)</f>
        <v>2</v>
      </c>
      <c r="H27" s="9">
        <f>IFERROR(VLOOKUP($B27,'[26]11市町別マンション戸数'!A:C,3,FALSE),0)</f>
        <v>0</v>
      </c>
    </row>
    <row r="28" spans="1:8">
      <c r="A28" s="17"/>
      <c r="B28" s="2" t="s">
        <v>24</v>
      </c>
      <c r="C28" s="9">
        <f>IFERROR(VLOOKUP($B28,'[26]11市町別戸数'!$A:$G,7,FALSE),0)</f>
        <v>36</v>
      </c>
      <c r="D28" s="9">
        <f>IFERROR(VLOOKUP($B28,'[26]11市町別戸数'!$A:$G,3,FALSE),0)</f>
        <v>23</v>
      </c>
      <c r="E28" s="9">
        <f>IFERROR(VLOOKUP($B28,'[26]11市町別戸数'!$A:$G,4,FALSE),0)</f>
        <v>8</v>
      </c>
      <c r="F28" s="9">
        <f>IFERROR(VLOOKUP($B28,'[26]11市町別戸数'!$A:$G,5,FALSE),0)</f>
        <v>0</v>
      </c>
      <c r="G28" s="9">
        <f>IFERROR(VLOOKUP($B28,'[26]11市町別戸数'!$A:$G,6,FALSE),0)</f>
        <v>5</v>
      </c>
      <c r="H28" s="9">
        <f>IFERROR(VLOOKUP($B28,'[26]11市町別マンション戸数'!A:C,3,FALSE),0)</f>
        <v>0</v>
      </c>
    </row>
    <row r="29" spans="1:8">
      <c r="A29" s="17"/>
      <c r="B29" s="2" t="s">
        <v>53</v>
      </c>
      <c r="C29" s="9">
        <f>IFERROR(VLOOKUP($B29,'[26]11市町別戸数'!$A:$G,7,FALSE),0)</f>
        <v>2</v>
      </c>
      <c r="D29" s="9">
        <f>IFERROR(VLOOKUP($B29,'[26]11市町別戸数'!$A:$G,3,FALSE),0)</f>
        <v>2</v>
      </c>
      <c r="E29" s="9">
        <f>IFERROR(VLOOKUP($B29,'[26]11市町別戸数'!$A:$G,4,FALSE),0)</f>
        <v>0</v>
      </c>
      <c r="F29" s="9">
        <f>IFERROR(VLOOKUP($B29,'[26]11市町別戸数'!$A:$G,5,FALSE),0)</f>
        <v>0</v>
      </c>
      <c r="G29" s="9">
        <f>IFERROR(VLOOKUP($B29,'[26]11市町別戸数'!$A:$G,6,FALSE),0)</f>
        <v>0</v>
      </c>
      <c r="H29" s="9">
        <f>IFERROR(VLOOKUP($B29,'[26]11市町別マンション戸数'!A:C,3,FALSE),0)</f>
        <v>0</v>
      </c>
    </row>
    <row r="30" spans="1:8">
      <c r="A30" s="17"/>
      <c r="B30" s="2" t="s">
        <v>40</v>
      </c>
      <c r="C30" s="9">
        <f>IFERROR(VLOOKUP($B30,'[26]11市町別戸数'!$A:$G,7,FALSE),0)</f>
        <v>14</v>
      </c>
      <c r="D30" s="9">
        <f>IFERROR(VLOOKUP($B30,'[26]11市町別戸数'!$A:$G,3,FALSE),0)</f>
        <v>12</v>
      </c>
      <c r="E30" s="9">
        <f>IFERROR(VLOOKUP($B30,'[26]11市町別戸数'!$A:$G,4,FALSE),0)</f>
        <v>0</v>
      </c>
      <c r="F30" s="9">
        <f>IFERROR(VLOOKUP($B30,'[26]11市町別戸数'!$A:$G,5,FALSE),0)</f>
        <v>0</v>
      </c>
      <c r="G30" s="9">
        <f>IFERROR(VLOOKUP($B30,'[26]11市町別戸数'!$A:$G,6,FALSE),0)</f>
        <v>2</v>
      </c>
      <c r="H30" s="9">
        <f>IFERROR(VLOOKUP($B30,'[26]11市町別マンション戸数'!A:C,3,FALSE),0)</f>
        <v>0</v>
      </c>
    </row>
    <row r="31" spans="1:8">
      <c r="A31" s="17"/>
      <c r="B31" s="2" t="s">
        <v>0</v>
      </c>
      <c r="C31" s="9">
        <f>IFERROR(VLOOKUP($B31,'[26]11市町別戸数'!$A:$G,7,FALSE),0)</f>
        <v>8</v>
      </c>
      <c r="D31" s="9">
        <f>IFERROR(VLOOKUP($B31,'[26]11市町別戸数'!$A:$G,3,FALSE),0)</f>
        <v>8</v>
      </c>
      <c r="E31" s="9">
        <f>IFERROR(VLOOKUP($B31,'[26]11市町別戸数'!$A:$G,4,FALSE),0)</f>
        <v>0</v>
      </c>
      <c r="F31" s="9">
        <f>IFERROR(VLOOKUP($B31,'[26]11市町別戸数'!$A:$G,5,FALSE),0)</f>
        <v>0</v>
      </c>
      <c r="G31" s="9">
        <f>IFERROR(VLOOKUP($B31,'[26]11市町別戸数'!$A:$G,6,FALSE),0)</f>
        <v>0</v>
      </c>
      <c r="H31" s="9">
        <f>IFERROR(VLOOKUP($B31,'[26]11市町別マンション戸数'!A:C,3,FALSE),0)</f>
        <v>0</v>
      </c>
    </row>
    <row r="32" spans="1:8">
      <c r="A32" s="17"/>
      <c r="B32" s="2" t="s">
        <v>55</v>
      </c>
      <c r="C32" s="9">
        <f>IFERROR(VLOOKUP($B32,'[26]11市町別戸数'!$A:$G,7,FALSE),0)</f>
        <v>7</v>
      </c>
      <c r="D32" s="9">
        <f>IFERROR(VLOOKUP($B32,'[26]11市町別戸数'!$A:$G,3,FALSE),0)</f>
        <v>4</v>
      </c>
      <c r="E32" s="9">
        <f>IFERROR(VLOOKUP($B32,'[26]11市町別戸数'!$A:$G,4,FALSE),0)</f>
        <v>0</v>
      </c>
      <c r="F32" s="9">
        <f>IFERROR(VLOOKUP($B32,'[26]11市町別戸数'!$A:$G,5,FALSE),0)</f>
        <v>0</v>
      </c>
      <c r="G32" s="9">
        <f>IFERROR(VLOOKUP($B32,'[26]11市町別戸数'!$A:$G,6,FALSE),0)</f>
        <v>3</v>
      </c>
      <c r="H32" s="9">
        <f>IFERROR(VLOOKUP($B32,'[26]11市町別マンション戸数'!A:C,3,FALSE),0)</f>
        <v>0</v>
      </c>
    </row>
    <row r="33" spans="1:8">
      <c r="A33" s="17"/>
      <c r="B33" s="2" t="s">
        <v>32</v>
      </c>
      <c r="C33" s="9">
        <f>IFERROR(VLOOKUP($B33,'[26]11市町別戸数'!$A:$G,7,FALSE),0)</f>
        <v>10</v>
      </c>
      <c r="D33" s="9">
        <f>IFERROR(VLOOKUP($B33,'[26]11市町別戸数'!$A:$G,3,FALSE),0)</f>
        <v>10</v>
      </c>
      <c r="E33" s="9">
        <f>IFERROR(VLOOKUP($B33,'[26]11市町別戸数'!$A:$G,4,FALSE),0)</f>
        <v>0</v>
      </c>
      <c r="F33" s="9">
        <f>IFERROR(VLOOKUP($B33,'[26]11市町別戸数'!$A:$G,5,FALSE),0)</f>
        <v>0</v>
      </c>
      <c r="G33" s="9">
        <f>IFERROR(VLOOKUP($B33,'[26]11市町別戸数'!$A:$G,6,FALSE),0)</f>
        <v>0</v>
      </c>
      <c r="H33" s="9">
        <f>IFERROR(VLOOKUP($B33,'[26]11市町別マンション戸数'!A:C,3,FALSE),0)</f>
        <v>0</v>
      </c>
    </row>
    <row r="34" spans="1:8">
      <c r="A34" s="17"/>
      <c r="B34" s="2" t="s">
        <v>25</v>
      </c>
      <c r="C34" s="9">
        <f>IFERROR(VLOOKUP($B34,'[26]11市町別戸数'!$A:$G,7,FALSE),0)</f>
        <v>18</v>
      </c>
      <c r="D34" s="9">
        <f>IFERROR(VLOOKUP($B34,'[26]11市町別戸数'!$A:$G,3,FALSE),0)</f>
        <v>15</v>
      </c>
      <c r="E34" s="9">
        <f>IFERROR(VLOOKUP($B34,'[26]11市町別戸数'!$A:$G,4,FALSE),0)</f>
        <v>0</v>
      </c>
      <c r="F34" s="9">
        <f>IFERROR(VLOOKUP($B34,'[26]11市町別戸数'!$A:$G,5,FALSE),0)</f>
        <v>0</v>
      </c>
      <c r="G34" s="9">
        <f>IFERROR(VLOOKUP($B34,'[26]11市町別戸数'!$A:$G,6,FALSE),0)</f>
        <v>3</v>
      </c>
      <c r="H34" s="9">
        <f>IFERROR(VLOOKUP($B34,'[26]11市町別マンション戸数'!A:C,3,FALSE),0)</f>
        <v>0</v>
      </c>
    </row>
    <row r="35" spans="1:8">
      <c r="A35" s="17"/>
      <c r="B35" s="2" t="s">
        <v>18</v>
      </c>
      <c r="C35" s="9">
        <f>IFERROR(VLOOKUP($B35,'[26]11市町別戸数'!$A:$G,7,FALSE),0)</f>
        <v>18</v>
      </c>
      <c r="D35" s="9">
        <f>IFERROR(VLOOKUP($B35,'[26]11市町別戸数'!$A:$G,3,FALSE),0)</f>
        <v>7</v>
      </c>
      <c r="E35" s="9">
        <f>IFERROR(VLOOKUP($B35,'[26]11市町別戸数'!$A:$G,4,FALSE),0)</f>
        <v>8</v>
      </c>
      <c r="F35" s="9">
        <f>IFERROR(VLOOKUP($B35,'[26]11市町別戸数'!$A:$G,5,FALSE),0)</f>
        <v>0</v>
      </c>
      <c r="G35" s="9">
        <f>IFERROR(VLOOKUP($B35,'[26]11市町別戸数'!$A:$G,6,FALSE),0)</f>
        <v>3</v>
      </c>
      <c r="H35" s="9">
        <f>IFERROR(VLOOKUP($B35,'[26]11市町別マンション戸数'!A:C,3,FALSE),0)</f>
        <v>0</v>
      </c>
    </row>
    <row r="36" spans="1:8">
      <c r="A36" s="17"/>
      <c r="B36" s="2" t="s">
        <v>27</v>
      </c>
      <c r="C36" s="9">
        <f>IFERROR(VLOOKUP($B36,'[26]11市町別戸数'!$A:$G,7,FALSE),0)</f>
        <v>4</v>
      </c>
      <c r="D36" s="9">
        <f>IFERROR(VLOOKUP($B36,'[26]11市町別戸数'!$A:$G,3,FALSE),0)</f>
        <v>4</v>
      </c>
      <c r="E36" s="9">
        <f>IFERROR(VLOOKUP($B36,'[26]11市町別戸数'!$A:$G,4,FALSE),0)</f>
        <v>0</v>
      </c>
      <c r="F36" s="9">
        <f>IFERROR(VLOOKUP($B36,'[26]11市町別戸数'!$A:$G,5,FALSE),0)</f>
        <v>0</v>
      </c>
      <c r="G36" s="9">
        <f>IFERROR(VLOOKUP($B36,'[26]11市町別戸数'!$A:$G,6,FALSE),0)</f>
        <v>0</v>
      </c>
      <c r="H36" s="9">
        <f>IFERROR(VLOOKUP($B36,'[26]11市町別マンション戸数'!A:C,3,FALSE),0)</f>
        <v>0</v>
      </c>
    </row>
    <row r="37" spans="1:8">
      <c r="A37" s="17"/>
      <c r="B37" s="2" t="s">
        <v>16</v>
      </c>
      <c r="C37" s="9">
        <f>IFERROR(VLOOKUP($B37,'[26]11市町別戸数'!$A:$G,7,FALSE),0)</f>
        <v>2</v>
      </c>
      <c r="D37" s="9">
        <f>IFERROR(VLOOKUP($B37,'[26]11市町別戸数'!$A:$G,3,FALSE),0)</f>
        <v>1</v>
      </c>
      <c r="E37" s="9">
        <f>IFERROR(VLOOKUP($B37,'[26]11市町別戸数'!$A:$G,4,FALSE),0)</f>
        <v>1</v>
      </c>
      <c r="F37" s="9">
        <f>IFERROR(VLOOKUP($B37,'[26]11市町別戸数'!$A:$G,5,FALSE),0)</f>
        <v>0</v>
      </c>
      <c r="G37" s="9">
        <f>IFERROR(VLOOKUP($B37,'[26]11市町別戸数'!$A:$G,6,FALSE),0)</f>
        <v>0</v>
      </c>
      <c r="H37" s="9">
        <f>IFERROR(VLOOKUP($B37,'[26]11市町別マンション戸数'!A:C,3,FALSE),0)</f>
        <v>0</v>
      </c>
    </row>
    <row r="38" spans="1:8">
      <c r="A38" s="17"/>
      <c r="B38" s="3" t="s">
        <v>64</v>
      </c>
      <c r="C38" s="9">
        <f>IFERROR(VLOOKUP($B38,'[26]11市町別戸数'!$A:$G,7,FALSE),0)</f>
        <v>1</v>
      </c>
      <c r="D38" s="9">
        <f>IFERROR(VLOOKUP($B38,'[26]11市町別戸数'!$A:$G,3,FALSE),0)</f>
        <v>1</v>
      </c>
      <c r="E38" s="9">
        <f>IFERROR(VLOOKUP($B38,'[26]11市町別戸数'!$A:$G,4,FALSE),0)</f>
        <v>0</v>
      </c>
      <c r="F38" s="9">
        <f>IFERROR(VLOOKUP($B38,'[26]11市町別戸数'!$A:$G,5,FALSE),0)</f>
        <v>0</v>
      </c>
      <c r="G38" s="9">
        <f>IFERROR(VLOOKUP($B38,'[26]11市町別戸数'!$A:$G,6,FALSE),0)</f>
        <v>0</v>
      </c>
      <c r="H38" s="9">
        <f>IFERROR(VLOOKUP($B38,'[26]11市町別マンション戸数'!A:C,3,FALSE),0)</f>
        <v>0</v>
      </c>
    </row>
    <row r="39" spans="1:8">
      <c r="A39" s="17"/>
      <c r="B39" s="2" t="s">
        <v>62</v>
      </c>
      <c r="C39" s="9">
        <f>IFERROR(VLOOKUP($B39,'[26]11市町別戸数'!$A:$G,7,FALSE),0)</f>
        <v>0</v>
      </c>
      <c r="D39" s="9">
        <f>IFERROR(VLOOKUP($B39,'[26]11市町別戸数'!$A:$G,3,FALSE),0)</f>
        <v>0</v>
      </c>
      <c r="E39" s="9">
        <f>IFERROR(VLOOKUP($B39,'[26]11市町別戸数'!$A:$G,4,FALSE),0)</f>
        <v>0</v>
      </c>
      <c r="F39" s="9">
        <f>IFERROR(VLOOKUP($B39,'[26]11市町別戸数'!$A:$G,5,FALSE),0)</f>
        <v>0</v>
      </c>
      <c r="G39" s="9">
        <f>IFERROR(VLOOKUP($B39,'[26]11市町別戸数'!$A:$G,6,FALSE),0)</f>
        <v>0</v>
      </c>
      <c r="H39" s="9">
        <f>IFERROR(VLOOKUP($B39,'[26]11市町別マンション戸数'!A:C,3,FALSE),0)</f>
        <v>0</v>
      </c>
    </row>
    <row r="40" spans="1:8">
      <c r="A40" s="17"/>
      <c r="B40" s="2" t="s">
        <v>14</v>
      </c>
      <c r="C40" s="9">
        <f>IFERROR(VLOOKUP($B40,'[26]11市町別戸数'!$A:$G,7,FALSE),0)</f>
        <v>1</v>
      </c>
      <c r="D40" s="9">
        <f>IFERROR(VLOOKUP($B40,'[26]11市町別戸数'!$A:$G,3,FALSE),0)</f>
        <v>1</v>
      </c>
      <c r="E40" s="9">
        <f>IFERROR(VLOOKUP($B40,'[26]11市町別戸数'!$A:$G,4,FALSE),0)</f>
        <v>0</v>
      </c>
      <c r="F40" s="9">
        <f>IFERROR(VLOOKUP($B40,'[26]11市町別戸数'!$A:$G,5,FALSE),0)</f>
        <v>0</v>
      </c>
      <c r="G40" s="9">
        <f>IFERROR(VLOOKUP($B40,'[26]11市町別戸数'!$A:$G,6,FALSE),0)</f>
        <v>0</v>
      </c>
      <c r="H40" s="9">
        <f>IFERROR(VLOOKUP($B40,'[26]11市町別マンション戸数'!A:C,3,FALSE),0)</f>
        <v>0</v>
      </c>
    </row>
    <row r="41" spans="1:8">
      <c r="A41" s="17"/>
      <c r="B41" s="3" t="s">
        <v>33</v>
      </c>
      <c r="C41" s="9">
        <f>IFERROR(VLOOKUP($B41,'[26]11市町別戸数'!$A:$G,7,FALSE),0)</f>
        <v>1</v>
      </c>
      <c r="D41" s="9">
        <f>IFERROR(VLOOKUP($B41,'[26]11市町別戸数'!$A:$G,3,FALSE),0)</f>
        <v>1</v>
      </c>
      <c r="E41" s="9">
        <f>IFERROR(VLOOKUP($B41,'[26]11市町別戸数'!$A:$G,4,FALSE),0)</f>
        <v>0</v>
      </c>
      <c r="F41" s="9">
        <f>IFERROR(VLOOKUP($B41,'[26]11市町別戸数'!$A:$G,5,FALSE),0)</f>
        <v>0</v>
      </c>
      <c r="G41" s="9">
        <f>IFERROR(VLOOKUP($B41,'[26]11市町別戸数'!$A:$G,6,FALSE),0)</f>
        <v>0</v>
      </c>
      <c r="H41" s="9">
        <f>IFERROR(VLOOKUP($B41,'[26]11市町別マンション戸数'!A:C,3,FALSE),0)</f>
        <v>0</v>
      </c>
    </row>
    <row r="42" spans="1:8">
      <c r="A42" s="17"/>
      <c r="B42" s="2" t="s">
        <v>26</v>
      </c>
      <c r="C42" s="9">
        <f>IFERROR(VLOOKUP($B42,'[26]11市町別戸数'!$A:$G,7,FALSE),0)</f>
        <v>11</v>
      </c>
      <c r="D42" s="9">
        <f>IFERROR(VLOOKUP($B42,'[26]11市町別戸数'!$A:$G,3,FALSE),0)</f>
        <v>8</v>
      </c>
      <c r="E42" s="9">
        <f>IFERROR(VLOOKUP($B42,'[26]11市町別戸数'!$A:$G,4,FALSE),0)</f>
        <v>0</v>
      </c>
      <c r="F42" s="9">
        <f>IFERROR(VLOOKUP($B42,'[26]11市町別戸数'!$A:$G,5,FALSE),0)</f>
        <v>0</v>
      </c>
      <c r="G42" s="9">
        <f>IFERROR(VLOOKUP($B42,'[26]11市町別戸数'!$A:$G,6,FALSE),0)</f>
        <v>3</v>
      </c>
      <c r="H42" s="9">
        <f>IFERROR(VLOOKUP($B42,'[26]11市町別マンション戸数'!A:C,3,FALSE),0)</f>
        <v>0</v>
      </c>
    </row>
    <row r="43" spans="1:8">
      <c r="A43" s="17"/>
      <c r="B43" s="2" t="s">
        <v>54</v>
      </c>
      <c r="C43" s="9">
        <f>IFERROR(VLOOKUP($B43,'[26]11市町別戸数'!$A:$G,7,FALSE),0)</f>
        <v>8</v>
      </c>
      <c r="D43" s="9">
        <f>IFERROR(VLOOKUP($B43,'[26]11市町別戸数'!$A:$G,3,FALSE),0)</f>
        <v>6</v>
      </c>
      <c r="E43" s="9">
        <f>IFERROR(VLOOKUP($B43,'[26]11市町別戸数'!$A:$G,4,FALSE),0)</f>
        <v>0</v>
      </c>
      <c r="F43" s="9">
        <f>IFERROR(VLOOKUP($B43,'[26]11市町別戸数'!$A:$G,5,FALSE),0)</f>
        <v>0</v>
      </c>
      <c r="G43" s="9">
        <f>IFERROR(VLOOKUP($B43,'[26]11市町別戸数'!$A:$G,6,FALSE),0)</f>
        <v>2</v>
      </c>
      <c r="H43" s="9">
        <f>IFERROR(VLOOKUP($B43,'[26]11市町別マンション戸数'!A:C,3,FALSE),0)</f>
        <v>0</v>
      </c>
    </row>
    <row r="44" spans="1:8">
      <c r="A44" s="17"/>
      <c r="B44" s="2" t="s">
        <v>15</v>
      </c>
      <c r="C44" s="9">
        <f>IFERROR(VLOOKUP($B44,'[26]11市町別戸数'!$A:$G,7,FALSE),0)</f>
        <v>70</v>
      </c>
      <c r="D44" s="9">
        <f>IFERROR(VLOOKUP($B44,'[26]11市町別戸数'!$A:$G,3,FALSE),0)</f>
        <v>13</v>
      </c>
      <c r="E44" s="9">
        <f>IFERROR(VLOOKUP($B44,'[26]11市町別戸数'!$A:$G,4,FALSE),0)</f>
        <v>57</v>
      </c>
      <c r="F44" s="9">
        <f>IFERROR(VLOOKUP($B44,'[26]11市町別戸数'!$A:$G,5,FALSE),0)</f>
        <v>0</v>
      </c>
      <c r="G44" s="9">
        <f>IFERROR(VLOOKUP($B44,'[26]11市町別戸数'!$A:$G,6,FALSE),0)</f>
        <v>0</v>
      </c>
      <c r="H44" s="9">
        <f>IFERROR(VLOOKUP($B44,'[26]11市町別マンション戸数'!A:C,3,FALSE),0)</f>
        <v>0</v>
      </c>
    </row>
    <row r="45" spans="1:8">
      <c r="A45" s="17"/>
      <c r="B45" s="2" t="s">
        <v>3</v>
      </c>
      <c r="C45" s="9">
        <f>IFERROR(VLOOKUP($B45,'[26]11市町別戸数'!$A:$G,7,FALSE),0)</f>
        <v>7</v>
      </c>
      <c r="D45" s="9">
        <f>IFERROR(VLOOKUP($B45,'[26]11市町別戸数'!$A:$G,3,FALSE),0)</f>
        <v>5</v>
      </c>
      <c r="E45" s="9">
        <f>IFERROR(VLOOKUP($B45,'[26]11市町別戸数'!$A:$G,4,FALSE),0)</f>
        <v>0</v>
      </c>
      <c r="F45" s="9">
        <f>IFERROR(VLOOKUP($B45,'[26]11市町別戸数'!$A:$G,5,FALSE),0)</f>
        <v>0</v>
      </c>
      <c r="G45" s="9">
        <f>IFERROR(VLOOKUP($B45,'[26]11市町別戸数'!$A:$G,6,FALSE),0)</f>
        <v>2</v>
      </c>
      <c r="H45" s="9">
        <f>IFERROR(VLOOKUP($B45,'[26]11市町別マンション戸数'!A:C,3,FALSE),0)</f>
        <v>0</v>
      </c>
    </row>
    <row r="46" spans="1:8">
      <c r="A46" s="17"/>
      <c r="B46" s="2" t="s">
        <v>51</v>
      </c>
      <c r="C46" s="9">
        <f>IFERROR(VLOOKUP($B46,'[26]11市町別戸数'!$A:$G,7,FALSE),0)</f>
        <v>8</v>
      </c>
      <c r="D46" s="9">
        <f>IFERROR(VLOOKUP($B46,'[26]11市町別戸数'!$A:$G,3,FALSE),0)</f>
        <v>4</v>
      </c>
      <c r="E46" s="9">
        <f>IFERROR(VLOOKUP($B46,'[26]11市町別戸数'!$A:$G,4,FALSE),0)</f>
        <v>0</v>
      </c>
      <c r="F46" s="9">
        <f>IFERROR(VLOOKUP($B46,'[26]11市町別戸数'!$A:$G,5,FALSE),0)</f>
        <v>1</v>
      </c>
      <c r="G46" s="9">
        <f>IFERROR(VLOOKUP($B46,'[26]11市町別戸数'!$A:$G,6,FALSE),0)</f>
        <v>3</v>
      </c>
      <c r="H46" s="9">
        <f>IFERROR(VLOOKUP($B46,'[26]11市町別マンション戸数'!A:C,3,FALSE),0)</f>
        <v>0</v>
      </c>
    </row>
    <row r="47" spans="1:8">
      <c r="A47" s="17"/>
      <c r="B47" s="2" t="s">
        <v>1</v>
      </c>
      <c r="C47" s="9">
        <f>IFERROR(VLOOKUP($B47,'[26]11市町別戸数'!$A:$G,7,FALSE),0)</f>
        <v>0</v>
      </c>
      <c r="D47" s="9">
        <f>IFERROR(VLOOKUP($B47,'[26]11市町別戸数'!$A:$G,3,FALSE),0)</f>
        <v>0</v>
      </c>
      <c r="E47" s="9">
        <f>IFERROR(VLOOKUP($B47,'[26]11市町別戸数'!$A:$G,4,FALSE),0)</f>
        <v>0</v>
      </c>
      <c r="F47" s="9">
        <f>IFERROR(VLOOKUP($B47,'[26]11市町別戸数'!$A:$G,5,FALSE),0)</f>
        <v>0</v>
      </c>
      <c r="G47" s="9">
        <f>IFERROR(VLOOKUP($B47,'[26]11市町別戸数'!$A:$G,6,FALSE),0)</f>
        <v>0</v>
      </c>
      <c r="H47" s="9">
        <f>IFERROR(VLOOKUP($B47,'[26]11市町別マンション戸数'!A:C,3,FALSE),0)</f>
        <v>0</v>
      </c>
    </row>
    <row r="48" spans="1:8">
      <c r="A48" s="17"/>
      <c r="B48" s="4" t="s">
        <v>63</v>
      </c>
      <c r="C48" s="9">
        <f>IFERROR(VLOOKUP($B48,'[26]11市町別戸数'!$A:$G,7,FALSE),0)</f>
        <v>6</v>
      </c>
      <c r="D48" s="9">
        <f>IFERROR(VLOOKUP($B48,'[26]11市町別戸数'!$A:$G,3,FALSE),0)</f>
        <v>6</v>
      </c>
      <c r="E48" s="9">
        <f>IFERROR(VLOOKUP($B48,'[26]11市町別戸数'!$A:$G,4,FALSE),0)</f>
        <v>0</v>
      </c>
      <c r="F48" s="9">
        <f>IFERROR(VLOOKUP($B48,'[26]11市町別戸数'!$A:$G,5,FALSE),0)</f>
        <v>0</v>
      </c>
      <c r="G48" s="9">
        <f>IFERROR(VLOOKUP($B48,'[26]11市町別戸数'!$A:$G,6,FALSE),0)</f>
        <v>0</v>
      </c>
      <c r="H48" s="9">
        <f>IFERROR(VLOOKUP($B48,'[26]11市町別マンション戸数'!A:C,3,FALSE),0)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1712</v>
      </c>
      <c r="D49" s="9">
        <f t="shared" si="2"/>
        <v>841</v>
      </c>
      <c r="E49" s="9">
        <f t="shared" si="2"/>
        <v>487</v>
      </c>
      <c r="F49" s="9">
        <f t="shared" si="2"/>
        <v>3</v>
      </c>
      <c r="G49" s="9">
        <f t="shared" si="2"/>
        <v>381</v>
      </c>
      <c r="H49" s="9">
        <f t="shared" si="2"/>
        <v>132</v>
      </c>
    </row>
    <row r="50" spans="1:8">
      <c r="A50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3" sqref="G3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45139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IFERROR(VLOOKUP($B4,'[34]11市町別戸数'!$A:$G,7,FALSE),0)</f>
        <v>124</v>
      </c>
      <c r="D4" s="9">
        <f>IFERROR(VLOOKUP($B4,'[34]11市町別戸数'!$A:$G,3,FALSE),0)</f>
        <v>61</v>
      </c>
      <c r="E4" s="9">
        <f>IFERROR(VLOOKUP($B4,'[34]11市町別戸数'!$A:$G,4,FALSE),0)</f>
        <v>33</v>
      </c>
      <c r="F4" s="9">
        <f>IFERROR(VLOOKUP($B4,'[34]11市町別戸数'!$A:$G,5,FALSE),0)</f>
        <v>1</v>
      </c>
      <c r="G4" s="9">
        <f>IFERROR(VLOOKUP($B4,'[34]11市町別戸数'!$A:$G,6,FALSE),0)</f>
        <v>29</v>
      </c>
      <c r="H4" s="9">
        <f>IFERROR(VLOOKUP($B4,'[34]11市町別マンション戸数'!A:C,3,FALSE),0)</f>
        <v>0</v>
      </c>
    </row>
    <row r="5" spans="1:8">
      <c r="A5" s="17"/>
      <c r="B5" s="2" t="s">
        <v>12</v>
      </c>
      <c r="C5" s="9">
        <f>IFERROR(VLOOKUP($B5,'[34]11市町別戸数'!$A:$G,7,FALSE),0)</f>
        <v>242</v>
      </c>
      <c r="D5" s="9">
        <f>IFERROR(VLOOKUP($B5,'[34]11市町別戸数'!$A:$G,3,FALSE),0)</f>
        <v>39</v>
      </c>
      <c r="E5" s="9">
        <f>IFERROR(VLOOKUP($B5,'[34]11市町別戸数'!$A:$G,4,FALSE),0)</f>
        <v>193</v>
      </c>
      <c r="F5" s="9">
        <f>IFERROR(VLOOKUP($B5,'[34]11市町別戸数'!$A:$G,5,FALSE),0)</f>
        <v>0</v>
      </c>
      <c r="G5" s="9">
        <f>IFERROR(VLOOKUP($B5,'[34]11市町別戸数'!$A:$G,6,FALSE),0)</f>
        <v>10</v>
      </c>
      <c r="H5" s="9">
        <f>IFERROR(VLOOKUP($B5,'[34]11市町別マンション戸数'!A:C,3,FALSE),0)</f>
        <v>0</v>
      </c>
    </row>
    <row r="6" spans="1:8">
      <c r="A6" s="17"/>
      <c r="B6" s="2" t="s">
        <v>11</v>
      </c>
      <c r="C6" s="9">
        <f>IFERROR(VLOOKUP($B6,'[34]11市町別戸数'!$A:$G,7,FALSE),0)</f>
        <v>94</v>
      </c>
      <c r="D6" s="9">
        <f>IFERROR(VLOOKUP($B6,'[34]11市町別戸数'!$A:$G,3,FALSE),0)</f>
        <v>43</v>
      </c>
      <c r="E6" s="9">
        <f>IFERROR(VLOOKUP($B6,'[34]11市町別戸数'!$A:$G,4,FALSE),0)</f>
        <v>41</v>
      </c>
      <c r="F6" s="9">
        <f>IFERROR(VLOOKUP($B6,'[34]11市町別戸数'!$A:$G,5,FALSE),0)</f>
        <v>0</v>
      </c>
      <c r="G6" s="9">
        <f>IFERROR(VLOOKUP($B6,'[34]11市町別戸数'!$A:$G,6,FALSE),0)</f>
        <v>10</v>
      </c>
      <c r="H6" s="9">
        <f>IFERROR(VLOOKUP($B6,'[34]11市町別マンション戸数'!A:C,3,FALSE),0)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460</v>
      </c>
      <c r="D7" s="9">
        <f t="shared" si="0"/>
        <v>143</v>
      </c>
      <c r="E7" s="9">
        <f t="shared" si="0"/>
        <v>267</v>
      </c>
      <c r="F7" s="9">
        <f t="shared" si="0"/>
        <v>1</v>
      </c>
      <c r="G7" s="9">
        <f t="shared" si="0"/>
        <v>49</v>
      </c>
      <c r="H7" s="9">
        <f t="shared" si="0"/>
        <v>0</v>
      </c>
    </row>
    <row r="8" spans="1:8">
      <c r="A8" s="17"/>
      <c r="B8" s="2" t="s">
        <v>4</v>
      </c>
      <c r="C8" s="9">
        <f>IFERROR(VLOOKUP($B8,'[34]11市町別戸数'!$A:$G,7,FALSE),0)</f>
        <v>254</v>
      </c>
      <c r="D8" s="9">
        <f>IFERROR(VLOOKUP($B8,'[34]11市町別戸数'!$A:$G,3,FALSE),0)</f>
        <v>50</v>
      </c>
      <c r="E8" s="9">
        <f>IFERROR(VLOOKUP($B8,'[34]11市町別戸数'!$A:$G,4,FALSE),0)</f>
        <v>167</v>
      </c>
      <c r="F8" s="9">
        <f>IFERROR(VLOOKUP($B8,'[34]11市町別戸数'!$A:$G,5,FALSE),0)</f>
        <v>0</v>
      </c>
      <c r="G8" s="9">
        <f>IFERROR(VLOOKUP($B8,'[34]11市町別戸数'!$A:$G,6,FALSE),0)</f>
        <v>37</v>
      </c>
      <c r="H8" s="9">
        <f>IFERROR(VLOOKUP($B8,'[34]11市町別マンション戸数'!A:C,3,FALSE),0)</f>
        <v>18</v>
      </c>
    </row>
    <row r="9" spans="1:8">
      <c r="A9" s="17"/>
      <c r="B9" s="2" t="s">
        <v>39</v>
      </c>
      <c r="C9" s="9">
        <f>IFERROR(VLOOKUP($B9,'[34]11市町別戸数'!$A:$G,7,FALSE),0)</f>
        <v>106</v>
      </c>
      <c r="D9" s="9">
        <f>IFERROR(VLOOKUP($B9,'[34]11市町別戸数'!$A:$G,3,FALSE),0)</f>
        <v>35</v>
      </c>
      <c r="E9" s="9">
        <f>IFERROR(VLOOKUP($B9,'[34]11市町別戸数'!$A:$G,4,FALSE),0)</f>
        <v>47</v>
      </c>
      <c r="F9" s="9">
        <f>IFERROR(VLOOKUP($B9,'[34]11市町別戸数'!$A:$G,5,FALSE),0)</f>
        <v>1</v>
      </c>
      <c r="G9" s="9">
        <f>IFERROR(VLOOKUP($B9,'[34]11市町別戸数'!$A:$G,6,FALSE),0)</f>
        <v>23</v>
      </c>
      <c r="H9" s="9">
        <f>IFERROR(VLOOKUP($B9,'[34]11市町別マンション戸数'!A:C,3,FALSE),0)</f>
        <v>9</v>
      </c>
    </row>
    <row r="10" spans="1:8">
      <c r="A10" s="17"/>
      <c r="B10" s="2" t="s">
        <v>42</v>
      </c>
      <c r="C10" s="9">
        <f>IFERROR(VLOOKUP($B10,'[34]11市町別戸数'!$A:$G,7,FALSE),0)</f>
        <v>45</v>
      </c>
      <c r="D10" s="9">
        <f>IFERROR(VLOOKUP($B10,'[34]11市町別戸数'!$A:$G,3,FALSE),0)</f>
        <v>30</v>
      </c>
      <c r="E10" s="9">
        <f>IFERROR(VLOOKUP($B10,'[34]11市町別戸数'!$A:$G,4,FALSE),0)</f>
        <v>0</v>
      </c>
      <c r="F10" s="9">
        <f>IFERROR(VLOOKUP($B10,'[34]11市町別戸数'!$A:$G,5,FALSE),0)</f>
        <v>0</v>
      </c>
      <c r="G10" s="9">
        <f>IFERROR(VLOOKUP($B10,'[34]11市町別戸数'!$A:$G,6,FALSE),0)</f>
        <v>15</v>
      </c>
      <c r="H10" s="9">
        <f>IFERROR(VLOOKUP($B10,'[34]11市町別マンション戸数'!A:C,3,FALSE),0)</f>
        <v>0</v>
      </c>
    </row>
    <row r="11" spans="1:8">
      <c r="A11" s="17"/>
      <c r="B11" s="2" t="s">
        <v>43</v>
      </c>
      <c r="C11" s="9">
        <f>IFERROR(VLOOKUP($B11,'[34]11市町別戸数'!$A:$G,7,FALSE),0)</f>
        <v>76</v>
      </c>
      <c r="D11" s="9">
        <f>IFERROR(VLOOKUP($B11,'[34]11市町別戸数'!$A:$G,3,FALSE),0)</f>
        <v>29</v>
      </c>
      <c r="E11" s="9">
        <f>IFERROR(VLOOKUP($B11,'[34]11市町別戸数'!$A:$G,4,FALSE),0)</f>
        <v>38</v>
      </c>
      <c r="F11" s="9">
        <f>IFERROR(VLOOKUP($B11,'[34]11市町別戸数'!$A:$G,5,FALSE),0)</f>
        <v>0</v>
      </c>
      <c r="G11" s="9">
        <f>IFERROR(VLOOKUP($B11,'[34]11市町別戸数'!$A:$G,6,FALSE),0)</f>
        <v>9</v>
      </c>
      <c r="H11" s="9">
        <f>IFERROR(VLOOKUP($B11,'[34]11市町別マンション戸数'!A:C,3,FALSE),0)</f>
        <v>0</v>
      </c>
    </row>
    <row r="12" spans="1:8">
      <c r="A12" s="17"/>
      <c r="B12" s="2" t="s">
        <v>44</v>
      </c>
      <c r="C12" s="9">
        <f>IFERROR(VLOOKUP($B12,'[34]11市町別戸数'!$A:$G,7,FALSE),0)</f>
        <v>65</v>
      </c>
      <c r="D12" s="9">
        <f>IFERROR(VLOOKUP($B12,'[34]11市町別戸数'!$A:$G,3,FALSE),0)</f>
        <v>40</v>
      </c>
      <c r="E12" s="9">
        <f>IFERROR(VLOOKUP($B12,'[34]11市町別戸数'!$A:$G,4,FALSE),0)</f>
        <v>22</v>
      </c>
      <c r="F12" s="9">
        <f>IFERROR(VLOOKUP($B12,'[34]11市町別戸数'!$A:$G,5,FALSE),0)</f>
        <v>0</v>
      </c>
      <c r="G12" s="9">
        <f>IFERROR(VLOOKUP($B12,'[34]11市町別戸数'!$A:$G,6,FALSE),0)</f>
        <v>3</v>
      </c>
      <c r="H12" s="9">
        <f>IFERROR(VLOOKUP($B12,'[34]11市町別マンション戸数'!A:C,3,FALSE),0)</f>
        <v>0</v>
      </c>
    </row>
    <row r="13" spans="1:8">
      <c r="A13" s="17"/>
      <c r="B13" s="2" t="s">
        <v>46</v>
      </c>
      <c r="C13" s="9">
        <f>IFERROR(VLOOKUP($B13,'[34]11市町別戸数'!$A:$G,7,FALSE),0)</f>
        <v>43</v>
      </c>
      <c r="D13" s="9">
        <f>IFERROR(VLOOKUP($B13,'[34]11市町別戸数'!$A:$G,3,FALSE),0)</f>
        <v>37</v>
      </c>
      <c r="E13" s="9">
        <f>IFERROR(VLOOKUP($B13,'[34]11市町別戸数'!$A:$G,4,FALSE),0)</f>
        <v>0</v>
      </c>
      <c r="F13" s="9">
        <f>IFERROR(VLOOKUP($B13,'[34]11市町別戸数'!$A:$G,5,FALSE),0)</f>
        <v>0</v>
      </c>
      <c r="G13" s="9">
        <f>IFERROR(VLOOKUP($B13,'[34]11市町別戸数'!$A:$G,6,FALSE),0)</f>
        <v>6</v>
      </c>
      <c r="H13" s="9">
        <f>IFERROR(VLOOKUP($B13,'[34]11市町別マンション戸数'!A:C,3,FALSE),0)</f>
        <v>0</v>
      </c>
    </row>
    <row r="14" spans="1:8">
      <c r="A14" s="17"/>
      <c r="B14" s="2" t="s">
        <v>45</v>
      </c>
      <c r="C14" s="9">
        <f>IFERROR(VLOOKUP($B14,'[34]11市町別戸数'!$A:$G,7,FALSE),0)</f>
        <v>5</v>
      </c>
      <c r="D14" s="9">
        <f>IFERROR(VLOOKUP($B14,'[34]11市町別戸数'!$A:$G,3,FALSE),0)</f>
        <v>4</v>
      </c>
      <c r="E14" s="9">
        <f>IFERROR(VLOOKUP($B14,'[34]11市町別戸数'!$A:$G,4,FALSE),0)</f>
        <v>0</v>
      </c>
      <c r="F14" s="9">
        <f>IFERROR(VLOOKUP($B14,'[34]11市町別戸数'!$A:$G,5,FALSE),0)</f>
        <v>0</v>
      </c>
      <c r="G14" s="9">
        <f>IFERROR(VLOOKUP($B14,'[34]11市町別戸数'!$A:$G,6,FALSE),0)</f>
        <v>1</v>
      </c>
      <c r="H14" s="9">
        <f>IFERROR(VLOOKUP($B14,'[34]11市町別マンション戸数'!A:C,3,FALSE),0)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594</v>
      </c>
      <c r="D15" s="9">
        <f t="shared" si="1"/>
        <v>225</v>
      </c>
      <c r="E15" s="9">
        <f t="shared" si="1"/>
        <v>274</v>
      </c>
      <c r="F15" s="9">
        <f t="shared" si="1"/>
        <v>1</v>
      </c>
      <c r="G15" s="9">
        <f t="shared" si="1"/>
        <v>94</v>
      </c>
      <c r="H15" s="9">
        <f t="shared" si="1"/>
        <v>27</v>
      </c>
    </row>
    <row r="16" spans="1:8">
      <c r="A16" s="17"/>
      <c r="B16" s="2" t="s">
        <v>9</v>
      </c>
      <c r="C16" s="9">
        <f>IFERROR(VLOOKUP($B16,'[34]11市町別戸数'!$A:$G,7,FALSE),0)</f>
        <v>64</v>
      </c>
      <c r="D16" s="9">
        <f>IFERROR(VLOOKUP($B16,'[34]11市町別戸数'!$A:$G,3,FALSE),0)</f>
        <v>38</v>
      </c>
      <c r="E16" s="9">
        <f>IFERROR(VLOOKUP($B16,'[34]11市町別戸数'!$A:$G,4,FALSE),0)</f>
        <v>6</v>
      </c>
      <c r="F16" s="9">
        <f>IFERROR(VLOOKUP($B16,'[34]11市町別戸数'!$A:$G,5,FALSE),0)</f>
        <v>0</v>
      </c>
      <c r="G16" s="9">
        <f>IFERROR(VLOOKUP($B16,'[34]11市町別戸数'!$A:$G,6,FALSE),0)</f>
        <v>20</v>
      </c>
      <c r="H16" s="9">
        <f>IFERROR(VLOOKUP($B16,'[34]11市町別マンション戸数'!A:C,3,FALSE),0)</f>
        <v>0</v>
      </c>
    </row>
    <row r="17" spans="1:8">
      <c r="A17" s="17"/>
      <c r="B17" s="2" t="s">
        <v>23</v>
      </c>
      <c r="C17" s="9">
        <f>IFERROR(VLOOKUP($B17,'[34]11市町別戸数'!$A:$G,7,FALSE),0)</f>
        <v>6</v>
      </c>
      <c r="D17" s="9">
        <f>IFERROR(VLOOKUP($B17,'[34]11市町別戸数'!$A:$G,3,FALSE),0)</f>
        <v>5</v>
      </c>
      <c r="E17" s="9">
        <f>IFERROR(VLOOKUP($B17,'[34]11市町別戸数'!$A:$G,4,FALSE),0)</f>
        <v>0</v>
      </c>
      <c r="F17" s="9">
        <f>IFERROR(VLOOKUP($B17,'[34]11市町別戸数'!$A:$G,5,FALSE),0)</f>
        <v>1</v>
      </c>
      <c r="G17" s="9">
        <f>IFERROR(VLOOKUP($B17,'[34]11市町別戸数'!$A:$G,6,FALSE),0)</f>
        <v>0</v>
      </c>
      <c r="H17" s="9">
        <f>IFERROR(VLOOKUP($B17,'[34]11市町別マンション戸数'!A:C,3,FALSE),0)</f>
        <v>0</v>
      </c>
    </row>
    <row r="18" spans="1:8">
      <c r="A18" s="17"/>
      <c r="B18" s="2" t="s">
        <v>48</v>
      </c>
      <c r="C18" s="9">
        <f>IFERROR(VLOOKUP($B18,'[34]11市町別戸数'!$A:$G,7,FALSE),0)</f>
        <v>46</v>
      </c>
      <c r="D18" s="9">
        <f>IFERROR(VLOOKUP($B18,'[34]11市町別戸数'!$A:$G,3,FALSE),0)</f>
        <v>31</v>
      </c>
      <c r="E18" s="9">
        <f>IFERROR(VLOOKUP($B18,'[34]11市町別戸数'!$A:$G,4,FALSE),0)</f>
        <v>7</v>
      </c>
      <c r="F18" s="9">
        <f>IFERROR(VLOOKUP($B18,'[34]11市町別戸数'!$A:$G,5,FALSE),0)</f>
        <v>0</v>
      </c>
      <c r="G18" s="9">
        <f>IFERROR(VLOOKUP($B18,'[34]11市町別戸数'!$A:$G,6,FALSE),0)</f>
        <v>8</v>
      </c>
      <c r="H18" s="9">
        <f>IFERROR(VLOOKUP($B18,'[34]11市町別マンション戸数'!A:C,3,FALSE),0)</f>
        <v>0</v>
      </c>
    </row>
    <row r="19" spans="1:8">
      <c r="A19" s="17"/>
      <c r="B19" s="2" t="s">
        <v>52</v>
      </c>
      <c r="C19" s="9">
        <f>IFERROR(VLOOKUP($B19,'[34]11市町別戸数'!$A:$G,7,FALSE),0)</f>
        <v>89</v>
      </c>
      <c r="D19" s="9">
        <f>IFERROR(VLOOKUP($B19,'[34]11市町別戸数'!$A:$G,3,FALSE),0)</f>
        <v>29</v>
      </c>
      <c r="E19" s="9">
        <f>IFERROR(VLOOKUP($B19,'[34]11市町別戸数'!$A:$G,4,FALSE),0)</f>
        <v>47</v>
      </c>
      <c r="F19" s="9">
        <f>IFERROR(VLOOKUP($B19,'[34]11市町別戸数'!$A:$G,5,FALSE),0)</f>
        <v>0</v>
      </c>
      <c r="G19" s="9">
        <f>IFERROR(VLOOKUP($B19,'[34]11市町別戸数'!$A:$G,6,FALSE),0)</f>
        <v>13</v>
      </c>
      <c r="H19" s="9">
        <f>IFERROR(VLOOKUP($B19,'[34]11市町別マンション戸数'!A:C,3,FALSE),0)</f>
        <v>0</v>
      </c>
    </row>
    <row r="20" spans="1:8">
      <c r="A20" s="17"/>
      <c r="B20" s="2" t="s">
        <v>56</v>
      </c>
      <c r="C20" s="9">
        <f>IFERROR(VLOOKUP($B20,'[34]11市町別戸数'!$A:$G,7,FALSE),0)</f>
        <v>14</v>
      </c>
      <c r="D20" s="9">
        <f>IFERROR(VLOOKUP($B20,'[34]11市町別戸数'!$A:$G,3,FALSE),0)</f>
        <v>11</v>
      </c>
      <c r="E20" s="9">
        <f>IFERROR(VLOOKUP($B20,'[34]11市町別戸数'!$A:$G,4,FALSE),0)</f>
        <v>0</v>
      </c>
      <c r="F20" s="9">
        <f>IFERROR(VLOOKUP($B20,'[34]11市町別戸数'!$A:$G,5,FALSE),0)</f>
        <v>1</v>
      </c>
      <c r="G20" s="9">
        <f>IFERROR(VLOOKUP($B20,'[34]11市町別戸数'!$A:$G,6,FALSE),0)</f>
        <v>2</v>
      </c>
      <c r="H20" s="9">
        <f>IFERROR(VLOOKUP($B20,'[34]11市町別マンション戸数'!A:C,3,FALSE),0)</f>
        <v>0</v>
      </c>
    </row>
    <row r="21" spans="1:8">
      <c r="A21" s="17"/>
      <c r="B21" s="2" t="s">
        <v>58</v>
      </c>
      <c r="C21" s="9">
        <f>IFERROR(VLOOKUP($B21,'[34]11市町別戸数'!$A:$G,7,FALSE),0)</f>
        <v>42</v>
      </c>
      <c r="D21" s="9">
        <f>IFERROR(VLOOKUP($B21,'[34]11市町別戸数'!$A:$G,3,FALSE),0)</f>
        <v>32</v>
      </c>
      <c r="E21" s="9">
        <f>IFERROR(VLOOKUP($B21,'[34]11市町別戸数'!$A:$G,4,FALSE),0)</f>
        <v>0</v>
      </c>
      <c r="F21" s="9">
        <f>IFERROR(VLOOKUP($B21,'[34]11市町別戸数'!$A:$G,5,FALSE),0)</f>
        <v>1</v>
      </c>
      <c r="G21" s="9">
        <f>IFERROR(VLOOKUP($B21,'[34]11市町別戸数'!$A:$G,6,FALSE),0)</f>
        <v>9</v>
      </c>
      <c r="H21" s="9">
        <f>IFERROR(VLOOKUP($B21,'[34]11市町別マンション戸数'!A:C,3,FALSE),0)</f>
        <v>0</v>
      </c>
    </row>
    <row r="22" spans="1:8">
      <c r="A22" s="17"/>
      <c r="B22" s="2" t="s">
        <v>13</v>
      </c>
      <c r="C22" s="9">
        <f>IFERROR(VLOOKUP($B22,'[34]11市町別戸数'!$A:$G,7,FALSE),0)</f>
        <v>189</v>
      </c>
      <c r="D22" s="9">
        <f>IFERROR(VLOOKUP($B22,'[34]11市町別戸数'!$A:$G,3,FALSE),0)</f>
        <v>75</v>
      </c>
      <c r="E22" s="9">
        <f>IFERROR(VLOOKUP($B22,'[34]11市町別戸数'!$A:$G,4,FALSE),0)</f>
        <v>96</v>
      </c>
      <c r="F22" s="9">
        <f>IFERROR(VLOOKUP($B22,'[34]11市町別戸数'!$A:$G,5,FALSE),0)</f>
        <v>0</v>
      </c>
      <c r="G22" s="9">
        <f>IFERROR(VLOOKUP($B22,'[34]11市町別戸数'!$A:$G,6,FALSE),0)</f>
        <v>18</v>
      </c>
      <c r="H22" s="9">
        <f>IFERROR(VLOOKUP($B22,'[34]11市町別マンション戸数'!A:C,3,FALSE),0)</f>
        <v>0</v>
      </c>
    </row>
    <row r="23" spans="1:8">
      <c r="A23" s="17"/>
      <c r="B23" s="2" t="s">
        <v>47</v>
      </c>
      <c r="C23" s="9">
        <f>IFERROR(VLOOKUP($B23,'[34]11市町別戸数'!$A:$G,7,FALSE),0)</f>
        <v>96</v>
      </c>
      <c r="D23" s="9">
        <f>IFERROR(VLOOKUP($B23,'[34]11市町別戸数'!$A:$G,3,FALSE),0)</f>
        <v>44</v>
      </c>
      <c r="E23" s="9">
        <f>IFERROR(VLOOKUP($B23,'[34]11市町別戸数'!$A:$G,4,FALSE),0)</f>
        <v>32</v>
      </c>
      <c r="F23" s="9">
        <f>IFERROR(VLOOKUP($B23,'[34]11市町別戸数'!$A:$G,5,FALSE),0)</f>
        <v>0</v>
      </c>
      <c r="G23" s="9">
        <f>IFERROR(VLOOKUP($B23,'[34]11市町別戸数'!$A:$G,6,FALSE),0)</f>
        <v>20</v>
      </c>
      <c r="H23" s="9">
        <f>IFERROR(VLOOKUP($B23,'[34]11市町別マンション戸数'!A:C,3,FALSE),0)</f>
        <v>0</v>
      </c>
    </row>
    <row r="24" spans="1:8">
      <c r="A24" s="17"/>
      <c r="B24" s="2" t="s">
        <v>28</v>
      </c>
      <c r="C24" s="9">
        <f>IFERROR(VLOOKUP($B24,'[34]11市町別戸数'!$A:$G,7,FALSE),0)</f>
        <v>52</v>
      </c>
      <c r="D24" s="9">
        <f>IFERROR(VLOOKUP($B24,'[34]11市町別戸数'!$A:$G,3,FALSE),0)</f>
        <v>37</v>
      </c>
      <c r="E24" s="9">
        <f>IFERROR(VLOOKUP($B24,'[34]11市町別戸数'!$A:$G,4,FALSE),0)</f>
        <v>8</v>
      </c>
      <c r="F24" s="9">
        <f>IFERROR(VLOOKUP($B24,'[34]11市町別戸数'!$A:$G,5,FALSE),0)</f>
        <v>0</v>
      </c>
      <c r="G24" s="9">
        <f>IFERROR(VLOOKUP($B24,'[34]11市町別戸数'!$A:$G,6,FALSE),0)</f>
        <v>7</v>
      </c>
      <c r="H24" s="9">
        <f>IFERROR(VLOOKUP($B24,'[34]11市町別マンション戸数'!A:C,3,FALSE),0)</f>
        <v>0</v>
      </c>
    </row>
    <row r="25" spans="1:8">
      <c r="A25" s="17"/>
      <c r="B25" s="2" t="s">
        <v>2</v>
      </c>
      <c r="C25" s="9">
        <f>IFERROR(VLOOKUP($B25,'[34]11市町別戸数'!$A:$G,7,FALSE),0)</f>
        <v>51</v>
      </c>
      <c r="D25" s="9">
        <f>IFERROR(VLOOKUP($B25,'[34]11市町別戸数'!$A:$G,3,FALSE),0)</f>
        <v>48</v>
      </c>
      <c r="E25" s="9">
        <f>IFERROR(VLOOKUP($B25,'[34]11市町別戸数'!$A:$G,4,FALSE),0)</f>
        <v>0</v>
      </c>
      <c r="F25" s="9">
        <f>IFERROR(VLOOKUP($B25,'[34]11市町別戸数'!$A:$G,5,FALSE),0)</f>
        <v>1</v>
      </c>
      <c r="G25" s="9">
        <f>IFERROR(VLOOKUP($B25,'[34]11市町別戸数'!$A:$G,6,FALSE),0)</f>
        <v>2</v>
      </c>
      <c r="H25" s="9">
        <f>IFERROR(VLOOKUP($B25,'[34]11市町別マンション戸数'!A:C,3,FALSE),0)</f>
        <v>0</v>
      </c>
    </row>
    <row r="26" spans="1:8">
      <c r="A26" s="17"/>
      <c r="B26" s="2" t="s">
        <v>49</v>
      </c>
      <c r="C26" s="9">
        <f>IFERROR(VLOOKUP($B26,'[34]11市町別戸数'!$A:$G,7,FALSE),0)</f>
        <v>72</v>
      </c>
      <c r="D26" s="9">
        <f>IFERROR(VLOOKUP($B26,'[34]11市町別戸数'!$A:$G,3,FALSE),0)</f>
        <v>26</v>
      </c>
      <c r="E26" s="9">
        <f>IFERROR(VLOOKUP($B26,'[34]11市町別戸数'!$A:$G,4,FALSE),0)</f>
        <v>42</v>
      </c>
      <c r="F26" s="9">
        <f>IFERROR(VLOOKUP($B26,'[34]11市町別戸数'!$A:$G,5,FALSE),0)</f>
        <v>0</v>
      </c>
      <c r="G26" s="9">
        <f>IFERROR(VLOOKUP($B26,'[34]11市町別戸数'!$A:$G,6,FALSE),0)</f>
        <v>4</v>
      </c>
      <c r="H26" s="9">
        <f>IFERROR(VLOOKUP($B26,'[34]11市町別マンション戸数'!A:C,3,FALSE),0)</f>
        <v>0</v>
      </c>
    </row>
    <row r="27" spans="1:8">
      <c r="A27" s="17"/>
      <c r="B27" s="2" t="s">
        <v>59</v>
      </c>
      <c r="C27" s="9">
        <f>IFERROR(VLOOKUP($B27,'[34]11市町別戸数'!$A:$G,7,FALSE),0)</f>
        <v>81</v>
      </c>
      <c r="D27" s="9">
        <f>IFERROR(VLOOKUP($B27,'[34]11市町別戸数'!$A:$G,3,FALSE),0)</f>
        <v>22</v>
      </c>
      <c r="E27" s="9">
        <f>IFERROR(VLOOKUP($B27,'[34]11市町別戸数'!$A:$G,4,FALSE),0)</f>
        <v>50</v>
      </c>
      <c r="F27" s="9">
        <f>IFERROR(VLOOKUP($B27,'[34]11市町別戸数'!$A:$G,5,FALSE),0)</f>
        <v>0</v>
      </c>
      <c r="G27" s="9">
        <f>IFERROR(VLOOKUP($B27,'[34]11市町別戸数'!$A:$G,6,FALSE),0)</f>
        <v>9</v>
      </c>
      <c r="H27" s="9">
        <f>IFERROR(VLOOKUP($B27,'[34]11市町別マンション戸数'!A:C,3,FALSE),0)</f>
        <v>0</v>
      </c>
    </row>
    <row r="28" spans="1:8">
      <c r="A28" s="17"/>
      <c r="B28" s="2" t="s">
        <v>24</v>
      </c>
      <c r="C28" s="9">
        <f>IFERROR(VLOOKUP($B28,'[34]11市町別戸数'!$A:$G,7,FALSE),0)</f>
        <v>36</v>
      </c>
      <c r="D28" s="9">
        <f>IFERROR(VLOOKUP($B28,'[34]11市町別戸数'!$A:$G,3,FALSE),0)</f>
        <v>30</v>
      </c>
      <c r="E28" s="9">
        <f>IFERROR(VLOOKUP($B28,'[34]11市町別戸数'!$A:$G,4,FALSE),0)</f>
        <v>0</v>
      </c>
      <c r="F28" s="9">
        <f>IFERROR(VLOOKUP($B28,'[34]11市町別戸数'!$A:$G,5,FALSE),0)</f>
        <v>0</v>
      </c>
      <c r="G28" s="9">
        <f>IFERROR(VLOOKUP($B28,'[34]11市町別戸数'!$A:$G,6,FALSE),0)</f>
        <v>6</v>
      </c>
      <c r="H28" s="9">
        <f>IFERROR(VLOOKUP($B28,'[34]11市町別マンション戸数'!A:C,3,FALSE),0)</f>
        <v>0</v>
      </c>
    </row>
    <row r="29" spans="1:8">
      <c r="A29" s="17"/>
      <c r="B29" s="2" t="s">
        <v>53</v>
      </c>
      <c r="C29" s="9">
        <f>IFERROR(VLOOKUP($B29,'[34]11市町別戸数'!$A:$G,7,FALSE),0)</f>
        <v>2</v>
      </c>
      <c r="D29" s="9">
        <f>IFERROR(VLOOKUP($B29,'[34]11市町別戸数'!$A:$G,3,FALSE),0)</f>
        <v>2</v>
      </c>
      <c r="E29" s="9">
        <f>IFERROR(VLOOKUP($B29,'[34]11市町別戸数'!$A:$G,4,FALSE),0)</f>
        <v>0</v>
      </c>
      <c r="F29" s="9">
        <f>IFERROR(VLOOKUP($B29,'[34]11市町別戸数'!$A:$G,5,FALSE),0)</f>
        <v>0</v>
      </c>
      <c r="G29" s="9">
        <f>IFERROR(VLOOKUP($B29,'[34]11市町別戸数'!$A:$G,6,FALSE),0)</f>
        <v>0</v>
      </c>
      <c r="H29" s="9">
        <f>IFERROR(VLOOKUP($B29,'[34]11市町別マンション戸数'!A:C,3,FALSE),0)</f>
        <v>0</v>
      </c>
    </row>
    <row r="30" spans="1:8">
      <c r="A30" s="17"/>
      <c r="B30" s="2" t="s">
        <v>40</v>
      </c>
      <c r="C30" s="9">
        <f>IFERROR(VLOOKUP($B30,'[34]11市町別戸数'!$A:$G,7,FALSE),0)</f>
        <v>17</v>
      </c>
      <c r="D30" s="9">
        <f>IFERROR(VLOOKUP($B30,'[34]11市町別戸数'!$A:$G,3,FALSE),0)</f>
        <v>13</v>
      </c>
      <c r="E30" s="9">
        <f>IFERROR(VLOOKUP($B30,'[34]11市町別戸数'!$A:$G,4,FALSE),0)</f>
        <v>0</v>
      </c>
      <c r="F30" s="9">
        <f>IFERROR(VLOOKUP($B30,'[34]11市町別戸数'!$A:$G,5,FALSE),0)</f>
        <v>1</v>
      </c>
      <c r="G30" s="9">
        <f>IFERROR(VLOOKUP($B30,'[34]11市町別戸数'!$A:$G,6,FALSE),0)</f>
        <v>3</v>
      </c>
      <c r="H30" s="9">
        <f>IFERROR(VLOOKUP($B30,'[34]11市町別マンション戸数'!A:C,3,FALSE),0)</f>
        <v>0</v>
      </c>
    </row>
    <row r="31" spans="1:8">
      <c r="A31" s="17"/>
      <c r="B31" s="2" t="s">
        <v>0</v>
      </c>
      <c r="C31" s="9">
        <f>IFERROR(VLOOKUP($B31,'[34]11市町別戸数'!$A:$G,7,FALSE),0)</f>
        <v>10</v>
      </c>
      <c r="D31" s="9">
        <f>IFERROR(VLOOKUP($B31,'[34]11市町別戸数'!$A:$G,3,FALSE),0)</f>
        <v>10</v>
      </c>
      <c r="E31" s="9">
        <f>IFERROR(VLOOKUP($B31,'[34]11市町別戸数'!$A:$G,4,FALSE),0)</f>
        <v>0</v>
      </c>
      <c r="F31" s="9">
        <f>IFERROR(VLOOKUP($B31,'[34]11市町別戸数'!$A:$G,5,FALSE),0)</f>
        <v>0</v>
      </c>
      <c r="G31" s="9">
        <f>IFERROR(VLOOKUP($B31,'[34]11市町別戸数'!$A:$G,6,FALSE),0)</f>
        <v>0</v>
      </c>
      <c r="H31" s="9">
        <f>IFERROR(VLOOKUP($B31,'[34]11市町別マンション戸数'!A:C,3,FALSE),0)</f>
        <v>0</v>
      </c>
    </row>
    <row r="32" spans="1:8">
      <c r="A32" s="17"/>
      <c r="B32" s="2" t="s">
        <v>55</v>
      </c>
      <c r="C32" s="9">
        <f>IFERROR(VLOOKUP($B32,'[34]11市町別戸数'!$A:$G,7,FALSE),0)</f>
        <v>4</v>
      </c>
      <c r="D32" s="9">
        <f>IFERROR(VLOOKUP($B32,'[34]11市町別戸数'!$A:$G,3,FALSE),0)</f>
        <v>4</v>
      </c>
      <c r="E32" s="9">
        <f>IFERROR(VLOOKUP($B32,'[34]11市町別戸数'!$A:$G,4,FALSE),0)</f>
        <v>0</v>
      </c>
      <c r="F32" s="9">
        <f>IFERROR(VLOOKUP($B32,'[34]11市町別戸数'!$A:$G,5,FALSE),0)</f>
        <v>0</v>
      </c>
      <c r="G32" s="9">
        <f>IFERROR(VLOOKUP($B32,'[34]11市町別戸数'!$A:$G,6,FALSE),0)</f>
        <v>0</v>
      </c>
      <c r="H32" s="9">
        <f>IFERROR(VLOOKUP($B32,'[34]11市町別マンション戸数'!A:C,3,FALSE),0)</f>
        <v>0</v>
      </c>
    </row>
    <row r="33" spans="1:8">
      <c r="A33" s="17"/>
      <c r="B33" s="2" t="s">
        <v>32</v>
      </c>
      <c r="C33" s="9">
        <f>IFERROR(VLOOKUP($B33,'[34]11市町別戸数'!$A:$G,7,FALSE),0)</f>
        <v>12</v>
      </c>
      <c r="D33" s="9">
        <f>IFERROR(VLOOKUP($B33,'[34]11市町別戸数'!$A:$G,3,FALSE),0)</f>
        <v>12</v>
      </c>
      <c r="E33" s="9">
        <f>IFERROR(VLOOKUP($B33,'[34]11市町別戸数'!$A:$G,4,FALSE),0)</f>
        <v>0</v>
      </c>
      <c r="F33" s="9">
        <f>IFERROR(VLOOKUP($B33,'[34]11市町別戸数'!$A:$G,5,FALSE),0)</f>
        <v>0</v>
      </c>
      <c r="G33" s="9">
        <f>IFERROR(VLOOKUP($B33,'[34]11市町別戸数'!$A:$G,6,FALSE),0)</f>
        <v>0</v>
      </c>
      <c r="H33" s="9">
        <f>IFERROR(VLOOKUP($B33,'[34]11市町別マンション戸数'!A:C,3,FALSE),0)</f>
        <v>0</v>
      </c>
    </row>
    <row r="34" spans="1:8">
      <c r="A34" s="17"/>
      <c r="B34" s="2" t="s">
        <v>25</v>
      </c>
      <c r="C34" s="9">
        <f>IFERROR(VLOOKUP($B34,'[34]11市町別戸数'!$A:$G,7,FALSE),0)</f>
        <v>12</v>
      </c>
      <c r="D34" s="9">
        <f>IFERROR(VLOOKUP($B34,'[34]11市町別戸数'!$A:$G,3,FALSE),0)</f>
        <v>12</v>
      </c>
      <c r="E34" s="9">
        <f>IFERROR(VLOOKUP($B34,'[34]11市町別戸数'!$A:$G,4,FALSE),0)</f>
        <v>0</v>
      </c>
      <c r="F34" s="9">
        <f>IFERROR(VLOOKUP($B34,'[34]11市町別戸数'!$A:$G,5,FALSE),0)</f>
        <v>0</v>
      </c>
      <c r="G34" s="9">
        <f>IFERROR(VLOOKUP($B34,'[34]11市町別戸数'!$A:$G,6,FALSE),0)</f>
        <v>0</v>
      </c>
      <c r="H34" s="9">
        <f>IFERROR(VLOOKUP($B34,'[34]11市町別マンション戸数'!A:C,3,FALSE),0)</f>
        <v>0</v>
      </c>
    </row>
    <row r="35" spans="1:8">
      <c r="A35" s="17"/>
      <c r="B35" s="2" t="s">
        <v>18</v>
      </c>
      <c r="C35" s="9">
        <f>IFERROR(VLOOKUP($B35,'[34]11市町別戸数'!$A:$G,7,FALSE),0)</f>
        <v>11</v>
      </c>
      <c r="D35" s="9">
        <f>IFERROR(VLOOKUP($B35,'[34]11市町別戸数'!$A:$G,3,FALSE),0)</f>
        <v>9</v>
      </c>
      <c r="E35" s="9">
        <f>IFERROR(VLOOKUP($B35,'[34]11市町別戸数'!$A:$G,4,FALSE),0)</f>
        <v>0</v>
      </c>
      <c r="F35" s="9">
        <f>IFERROR(VLOOKUP($B35,'[34]11市町別戸数'!$A:$G,5,FALSE),0)</f>
        <v>0</v>
      </c>
      <c r="G35" s="9">
        <f>IFERROR(VLOOKUP($B35,'[34]11市町別戸数'!$A:$G,6,FALSE),0)</f>
        <v>2</v>
      </c>
      <c r="H35" s="9">
        <f>IFERROR(VLOOKUP($B35,'[34]11市町別マンション戸数'!A:C,3,FALSE),0)</f>
        <v>0</v>
      </c>
    </row>
    <row r="36" spans="1:8">
      <c r="A36" s="17"/>
      <c r="B36" s="2" t="s">
        <v>27</v>
      </c>
      <c r="C36" s="9">
        <f>IFERROR(VLOOKUP($B36,'[34]11市町別戸数'!$A:$G,7,FALSE),0)</f>
        <v>9</v>
      </c>
      <c r="D36" s="9">
        <f>IFERROR(VLOOKUP($B36,'[34]11市町別戸数'!$A:$G,3,FALSE),0)</f>
        <v>6</v>
      </c>
      <c r="E36" s="9">
        <f>IFERROR(VLOOKUP($B36,'[34]11市町別戸数'!$A:$G,4,FALSE),0)</f>
        <v>0</v>
      </c>
      <c r="F36" s="9">
        <f>IFERROR(VLOOKUP($B36,'[34]11市町別戸数'!$A:$G,5,FALSE),0)</f>
        <v>0</v>
      </c>
      <c r="G36" s="9">
        <f>IFERROR(VLOOKUP($B36,'[34]11市町別戸数'!$A:$G,6,FALSE),0)</f>
        <v>3</v>
      </c>
      <c r="H36" s="9">
        <f>IFERROR(VLOOKUP($B36,'[34]11市町別マンション戸数'!A:C,3,FALSE),0)</f>
        <v>0</v>
      </c>
    </row>
    <row r="37" spans="1:8">
      <c r="A37" s="17"/>
      <c r="B37" s="2" t="s">
        <v>16</v>
      </c>
      <c r="C37" s="9">
        <f>IFERROR(VLOOKUP($B37,'[34]11市町別戸数'!$A:$G,7,FALSE),0)</f>
        <v>1</v>
      </c>
      <c r="D37" s="9">
        <f>IFERROR(VLOOKUP($B37,'[34]11市町別戸数'!$A:$G,3,FALSE),0)</f>
        <v>0</v>
      </c>
      <c r="E37" s="9">
        <f>IFERROR(VLOOKUP($B37,'[34]11市町別戸数'!$A:$G,4,FALSE),0)</f>
        <v>0</v>
      </c>
      <c r="F37" s="9">
        <f>IFERROR(VLOOKUP($B37,'[34]11市町別戸数'!$A:$G,5,FALSE),0)</f>
        <v>1</v>
      </c>
      <c r="G37" s="9">
        <f>IFERROR(VLOOKUP($B37,'[34]11市町別戸数'!$A:$G,6,FALSE),0)</f>
        <v>0</v>
      </c>
      <c r="H37" s="9">
        <f>IFERROR(VLOOKUP($B37,'[34]11市町別マンション戸数'!A:C,3,FALSE),0)</f>
        <v>0</v>
      </c>
    </row>
    <row r="38" spans="1:8">
      <c r="A38" s="17"/>
      <c r="B38" s="3" t="s">
        <v>64</v>
      </c>
      <c r="C38" s="9">
        <f>IFERROR(VLOOKUP($B38,'[34]11市町別戸数'!$A:$G,7,FALSE),0)</f>
        <v>1</v>
      </c>
      <c r="D38" s="9">
        <f>IFERROR(VLOOKUP($B38,'[34]11市町別戸数'!$A:$G,3,FALSE),0)</f>
        <v>1</v>
      </c>
      <c r="E38" s="9">
        <f>IFERROR(VLOOKUP($B38,'[34]11市町別戸数'!$A:$G,4,FALSE),0)</f>
        <v>0</v>
      </c>
      <c r="F38" s="9">
        <f>IFERROR(VLOOKUP($B38,'[34]11市町別戸数'!$A:$G,5,FALSE),0)</f>
        <v>0</v>
      </c>
      <c r="G38" s="9">
        <f>IFERROR(VLOOKUP($B38,'[34]11市町別戸数'!$A:$G,6,FALSE),0)</f>
        <v>0</v>
      </c>
      <c r="H38" s="9">
        <f>IFERROR(VLOOKUP($B38,'[34]11市町別マンション戸数'!A:C,3,FALSE),0)</f>
        <v>0</v>
      </c>
    </row>
    <row r="39" spans="1:8">
      <c r="A39" s="17"/>
      <c r="B39" s="2" t="s">
        <v>62</v>
      </c>
      <c r="C39" s="9">
        <f>IFERROR(VLOOKUP($B39,'[34]11市町別戸数'!$A:$G,7,FALSE),0)</f>
        <v>2</v>
      </c>
      <c r="D39" s="9">
        <f>IFERROR(VLOOKUP($B39,'[34]11市町別戸数'!$A:$G,3,FALSE),0)</f>
        <v>2</v>
      </c>
      <c r="E39" s="9">
        <f>IFERROR(VLOOKUP($B39,'[34]11市町別戸数'!$A:$G,4,FALSE),0)</f>
        <v>0</v>
      </c>
      <c r="F39" s="9">
        <f>IFERROR(VLOOKUP($B39,'[34]11市町別戸数'!$A:$G,5,FALSE),0)</f>
        <v>0</v>
      </c>
      <c r="G39" s="9">
        <f>IFERROR(VLOOKUP($B39,'[34]11市町別戸数'!$A:$G,6,FALSE),0)</f>
        <v>0</v>
      </c>
      <c r="H39" s="9">
        <f>IFERROR(VLOOKUP($B39,'[34]11市町別マンション戸数'!A:C,3,FALSE),0)</f>
        <v>0</v>
      </c>
    </row>
    <row r="40" spans="1:8">
      <c r="A40" s="17"/>
      <c r="B40" s="2" t="s">
        <v>14</v>
      </c>
      <c r="C40" s="9">
        <f>IFERROR(VLOOKUP($B40,'[34]11市町別戸数'!$A:$G,7,FALSE),0)</f>
        <v>0</v>
      </c>
      <c r="D40" s="9">
        <f>IFERROR(VLOOKUP($B40,'[34]11市町別戸数'!$A:$G,3,FALSE),0)</f>
        <v>0</v>
      </c>
      <c r="E40" s="9">
        <f>IFERROR(VLOOKUP($B40,'[34]11市町別戸数'!$A:$G,4,FALSE),0)</f>
        <v>0</v>
      </c>
      <c r="F40" s="9">
        <f>IFERROR(VLOOKUP($B40,'[34]11市町別戸数'!$A:$G,5,FALSE),0)</f>
        <v>0</v>
      </c>
      <c r="G40" s="9">
        <f>IFERROR(VLOOKUP($B40,'[34]11市町別戸数'!$A:$G,6,FALSE),0)</f>
        <v>0</v>
      </c>
      <c r="H40" s="9">
        <f>IFERROR(VLOOKUP($B40,'[34]11市町別マンション戸数'!A:C,3,FALSE),0)</f>
        <v>0</v>
      </c>
    </row>
    <row r="41" spans="1:8">
      <c r="A41" s="17"/>
      <c r="B41" s="3" t="s">
        <v>33</v>
      </c>
      <c r="C41" s="9">
        <f>IFERROR(VLOOKUP($B41,'[34]11市町別戸数'!$A:$G,7,FALSE),0)</f>
        <v>1</v>
      </c>
      <c r="D41" s="9">
        <f>IFERROR(VLOOKUP($B41,'[34]11市町別戸数'!$A:$G,3,FALSE),0)</f>
        <v>1</v>
      </c>
      <c r="E41" s="9">
        <f>IFERROR(VLOOKUP($B41,'[34]11市町別戸数'!$A:$G,4,FALSE),0)</f>
        <v>0</v>
      </c>
      <c r="F41" s="9">
        <f>IFERROR(VLOOKUP($B41,'[34]11市町別戸数'!$A:$G,5,FALSE),0)</f>
        <v>0</v>
      </c>
      <c r="G41" s="9">
        <f>IFERROR(VLOOKUP($B41,'[34]11市町別戸数'!$A:$G,6,FALSE),0)</f>
        <v>0</v>
      </c>
      <c r="H41" s="9">
        <f>IFERROR(VLOOKUP($B41,'[34]11市町別マンション戸数'!A:C,3,FALSE),0)</f>
        <v>0</v>
      </c>
    </row>
    <row r="42" spans="1:8">
      <c r="A42" s="17"/>
      <c r="B42" s="2" t="s">
        <v>26</v>
      </c>
      <c r="C42" s="9">
        <f>IFERROR(VLOOKUP($B42,'[34]11市町別戸数'!$A:$G,7,FALSE),0)</f>
        <v>14</v>
      </c>
      <c r="D42" s="9">
        <f>IFERROR(VLOOKUP($B42,'[34]11市町別戸数'!$A:$G,3,FALSE),0)</f>
        <v>9</v>
      </c>
      <c r="E42" s="9">
        <f>IFERROR(VLOOKUP($B42,'[34]11市町別戸数'!$A:$G,4,FALSE),0)</f>
        <v>0</v>
      </c>
      <c r="F42" s="9">
        <f>IFERROR(VLOOKUP($B42,'[34]11市町別戸数'!$A:$G,5,FALSE),0)</f>
        <v>1</v>
      </c>
      <c r="G42" s="9">
        <f>IFERROR(VLOOKUP($B42,'[34]11市町別戸数'!$A:$G,6,FALSE),0)</f>
        <v>4</v>
      </c>
      <c r="H42" s="9">
        <f>IFERROR(VLOOKUP($B42,'[34]11市町別マンション戸数'!A:C,3,FALSE),0)</f>
        <v>0</v>
      </c>
    </row>
    <row r="43" spans="1:8">
      <c r="A43" s="17"/>
      <c r="B43" s="2" t="s">
        <v>54</v>
      </c>
      <c r="C43" s="9">
        <f>IFERROR(VLOOKUP($B43,'[34]11市町別戸数'!$A:$G,7,FALSE),0)</f>
        <v>11</v>
      </c>
      <c r="D43" s="9">
        <f>IFERROR(VLOOKUP($B43,'[34]11市町別戸数'!$A:$G,3,FALSE),0)</f>
        <v>5</v>
      </c>
      <c r="E43" s="9">
        <f>IFERROR(VLOOKUP($B43,'[34]11市町別戸数'!$A:$G,4,FALSE),0)</f>
        <v>0</v>
      </c>
      <c r="F43" s="9">
        <f>IFERROR(VLOOKUP($B43,'[34]11市町別戸数'!$A:$G,5,FALSE),0)</f>
        <v>0</v>
      </c>
      <c r="G43" s="9">
        <f>IFERROR(VLOOKUP($B43,'[34]11市町別戸数'!$A:$G,6,FALSE),0)</f>
        <v>6</v>
      </c>
      <c r="H43" s="9">
        <f>IFERROR(VLOOKUP($B43,'[34]11市町別マンション戸数'!A:C,3,FALSE),0)</f>
        <v>0</v>
      </c>
    </row>
    <row r="44" spans="1:8">
      <c r="A44" s="17"/>
      <c r="B44" s="2" t="s">
        <v>15</v>
      </c>
      <c r="C44" s="9">
        <f>IFERROR(VLOOKUP($B44,'[34]11市町別戸数'!$A:$G,7,FALSE),0)</f>
        <v>18</v>
      </c>
      <c r="D44" s="9">
        <f>IFERROR(VLOOKUP($B44,'[34]11市町別戸数'!$A:$G,3,FALSE),0)</f>
        <v>5</v>
      </c>
      <c r="E44" s="9">
        <f>IFERROR(VLOOKUP($B44,'[34]11市町別戸数'!$A:$G,4,FALSE),0)</f>
        <v>8</v>
      </c>
      <c r="F44" s="9">
        <f>IFERROR(VLOOKUP($B44,'[34]11市町別戸数'!$A:$G,5,FALSE),0)</f>
        <v>0</v>
      </c>
      <c r="G44" s="9">
        <f>IFERROR(VLOOKUP($B44,'[34]11市町別戸数'!$A:$G,6,FALSE),0)</f>
        <v>5</v>
      </c>
      <c r="H44" s="9">
        <f>IFERROR(VLOOKUP($B44,'[34]11市町別マンション戸数'!A:C,3,FALSE),0)</f>
        <v>0</v>
      </c>
    </row>
    <row r="45" spans="1:8">
      <c r="A45" s="17"/>
      <c r="B45" s="2" t="s">
        <v>3</v>
      </c>
      <c r="C45" s="9">
        <f>IFERROR(VLOOKUP($B45,'[34]11市町別戸数'!$A:$G,7,FALSE),0)</f>
        <v>3</v>
      </c>
      <c r="D45" s="9">
        <f>IFERROR(VLOOKUP($B45,'[34]11市町別戸数'!$A:$G,3,FALSE),0)</f>
        <v>3</v>
      </c>
      <c r="E45" s="9">
        <f>IFERROR(VLOOKUP($B45,'[34]11市町別戸数'!$A:$G,4,FALSE),0)</f>
        <v>0</v>
      </c>
      <c r="F45" s="9">
        <f>IFERROR(VLOOKUP($B45,'[34]11市町別戸数'!$A:$G,5,FALSE),0)</f>
        <v>0</v>
      </c>
      <c r="G45" s="9">
        <f>IFERROR(VLOOKUP($B45,'[34]11市町別戸数'!$A:$G,6,FALSE),0)</f>
        <v>0</v>
      </c>
      <c r="H45" s="9">
        <f>IFERROR(VLOOKUP($B45,'[34]11市町別マンション戸数'!A:C,3,FALSE),0)</f>
        <v>0</v>
      </c>
    </row>
    <row r="46" spans="1:8">
      <c r="A46" s="17"/>
      <c r="B46" s="2" t="s">
        <v>51</v>
      </c>
      <c r="C46" s="9">
        <f>IFERROR(VLOOKUP($B46,'[34]11市町別戸数'!$A:$G,7,FALSE),0)</f>
        <v>3</v>
      </c>
      <c r="D46" s="9">
        <f>IFERROR(VLOOKUP($B46,'[34]11市町別戸数'!$A:$G,3,FALSE),0)</f>
        <v>3</v>
      </c>
      <c r="E46" s="9">
        <f>IFERROR(VLOOKUP($B46,'[34]11市町別戸数'!$A:$G,4,FALSE),0)</f>
        <v>0</v>
      </c>
      <c r="F46" s="9">
        <f>IFERROR(VLOOKUP($B46,'[34]11市町別戸数'!$A:$G,5,FALSE),0)</f>
        <v>0</v>
      </c>
      <c r="G46" s="9">
        <f>IFERROR(VLOOKUP($B46,'[34]11市町別戸数'!$A:$G,6,FALSE),0)</f>
        <v>0</v>
      </c>
      <c r="H46" s="9">
        <f>IFERROR(VLOOKUP($B46,'[34]11市町別マンション戸数'!A:C,3,FALSE),0)</f>
        <v>0</v>
      </c>
    </row>
    <row r="47" spans="1:8">
      <c r="A47" s="17"/>
      <c r="B47" s="2" t="s">
        <v>1</v>
      </c>
      <c r="C47" s="9">
        <f>IFERROR(VLOOKUP($B47,'[34]11市町別戸数'!$A:$G,7,FALSE),0)</f>
        <v>0</v>
      </c>
      <c r="D47" s="9">
        <f>IFERROR(VLOOKUP($B47,'[34]11市町別戸数'!$A:$G,3,FALSE),0)</f>
        <v>0</v>
      </c>
      <c r="E47" s="9">
        <f>IFERROR(VLOOKUP($B47,'[34]11市町別戸数'!$A:$G,4,FALSE),0)</f>
        <v>0</v>
      </c>
      <c r="F47" s="9">
        <f>IFERROR(VLOOKUP($B47,'[34]11市町別戸数'!$A:$G,5,FALSE),0)</f>
        <v>0</v>
      </c>
      <c r="G47" s="9">
        <f>IFERROR(VLOOKUP($B47,'[34]11市町別戸数'!$A:$G,6,FALSE),0)</f>
        <v>0</v>
      </c>
      <c r="H47" s="9">
        <f>IFERROR(VLOOKUP($B47,'[34]11市町別マンション戸数'!A:C,3,FALSE),0)</f>
        <v>0</v>
      </c>
    </row>
    <row r="48" spans="1:8">
      <c r="A48" s="17"/>
      <c r="B48" s="4" t="s">
        <v>63</v>
      </c>
      <c r="C48" s="9">
        <f>IFERROR(VLOOKUP($B48,'[34]11市町別戸数'!$A:$G,7,FALSE),0)</f>
        <v>5</v>
      </c>
      <c r="D48" s="9">
        <f>IFERROR(VLOOKUP($B48,'[34]11市町別戸数'!$A:$G,3,FALSE),0)</f>
        <v>5</v>
      </c>
      <c r="E48" s="9">
        <f>IFERROR(VLOOKUP($B48,'[34]11市町別戸数'!$A:$G,4,FALSE),0)</f>
        <v>0</v>
      </c>
      <c r="F48" s="9">
        <f>IFERROR(VLOOKUP($B48,'[34]11市町別戸数'!$A:$G,5,FALSE),0)</f>
        <v>0</v>
      </c>
      <c r="G48" s="9">
        <f>IFERROR(VLOOKUP($B48,'[34]11市町別戸数'!$A:$G,6,FALSE),0)</f>
        <v>0</v>
      </c>
      <c r="H48" s="9">
        <f>IFERROR(VLOOKUP($B48,'[34]11市町別マンション戸数'!A:C,3,FALSE),0)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2028</v>
      </c>
      <c r="D49" s="9">
        <f t="shared" si="2"/>
        <v>898</v>
      </c>
      <c r="E49" s="9">
        <f t="shared" si="2"/>
        <v>837</v>
      </c>
      <c r="F49" s="9">
        <f t="shared" si="2"/>
        <v>9</v>
      </c>
      <c r="G49" s="9">
        <f t="shared" si="2"/>
        <v>284</v>
      </c>
      <c r="H49" s="9">
        <f t="shared" si="2"/>
        <v>27</v>
      </c>
    </row>
    <row r="50" spans="1:8">
      <c r="A50" s="17"/>
    </row>
  </sheetData>
  <phoneticPr fontId="4" type="Hiragana"/>
  <printOptions horizontalCentered="1" verticalCentered="1"/>
  <pageMargins left="0.7" right="0.7" top="0.75" bottom="0.75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2" sqref="G2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45170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IFERROR(VLOOKUP($B4,'[36]11市町別戸数'!$A:$G,7,FALSE),0)</f>
        <v>180</v>
      </c>
      <c r="D4" s="9">
        <f>IFERROR(VLOOKUP($B4,'[36]11市町別戸数'!$A:$G,3,FALSE),0)</f>
        <v>43</v>
      </c>
      <c r="E4" s="9">
        <f>IFERROR(VLOOKUP($B4,'[36]11市町別戸数'!$A:$G,4,FALSE),0)</f>
        <v>122</v>
      </c>
      <c r="F4" s="9">
        <f>IFERROR(VLOOKUP($B4,'[36]11市町別戸数'!$A:$G,5,FALSE),0)</f>
        <v>0</v>
      </c>
      <c r="G4" s="9">
        <f>IFERROR(VLOOKUP($B4,'[36]11市町別戸数'!$A:$G,6,FALSE),0)</f>
        <v>15</v>
      </c>
      <c r="H4" s="9">
        <f>IFERROR(VLOOKUP($B4,'[36]11市町別マンション戸数'!A:C,3,FALSE),0)</f>
        <v>0</v>
      </c>
    </row>
    <row r="5" spans="1:8">
      <c r="A5" s="17"/>
      <c r="B5" s="2" t="s">
        <v>12</v>
      </c>
      <c r="C5" s="9">
        <f>IFERROR(VLOOKUP($B5,'[36]11市町別戸数'!$A:$G,7,FALSE),0)</f>
        <v>82</v>
      </c>
      <c r="D5" s="9">
        <f>IFERROR(VLOOKUP($B5,'[36]11市町別戸数'!$A:$G,3,FALSE),0)</f>
        <v>26</v>
      </c>
      <c r="E5" s="9">
        <f>IFERROR(VLOOKUP($B5,'[36]11市町別戸数'!$A:$G,4,FALSE),0)</f>
        <v>42</v>
      </c>
      <c r="F5" s="9">
        <f>IFERROR(VLOOKUP($B5,'[36]11市町別戸数'!$A:$G,5,FALSE),0)</f>
        <v>0</v>
      </c>
      <c r="G5" s="9">
        <f>IFERROR(VLOOKUP($B5,'[36]11市町別戸数'!$A:$G,6,FALSE),0)</f>
        <v>14</v>
      </c>
      <c r="H5" s="9">
        <f>IFERROR(VLOOKUP($B5,'[36]11市町別マンション戸数'!A:C,3,FALSE),0)</f>
        <v>0</v>
      </c>
    </row>
    <row r="6" spans="1:8">
      <c r="A6" s="17"/>
      <c r="B6" s="2" t="s">
        <v>11</v>
      </c>
      <c r="C6" s="9">
        <f>IFERROR(VLOOKUP($B6,'[36]11市町別戸数'!$A:$G,7,FALSE),0)</f>
        <v>94</v>
      </c>
      <c r="D6" s="9">
        <f>IFERROR(VLOOKUP($B6,'[36]11市町別戸数'!$A:$G,3,FALSE),0)</f>
        <v>52</v>
      </c>
      <c r="E6" s="9">
        <f>IFERROR(VLOOKUP($B6,'[36]11市町別戸数'!$A:$G,4,FALSE),0)</f>
        <v>26</v>
      </c>
      <c r="F6" s="9">
        <f>IFERROR(VLOOKUP($B6,'[36]11市町別戸数'!$A:$G,5,FALSE),0)</f>
        <v>0</v>
      </c>
      <c r="G6" s="9">
        <f>IFERROR(VLOOKUP($B6,'[36]11市町別戸数'!$A:$G,6,FALSE),0)</f>
        <v>16</v>
      </c>
      <c r="H6" s="9">
        <f>IFERROR(VLOOKUP($B6,'[36]11市町別マンション戸数'!A:C,3,FALSE),0)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356</v>
      </c>
      <c r="D7" s="9">
        <f t="shared" si="0"/>
        <v>121</v>
      </c>
      <c r="E7" s="9">
        <f t="shared" si="0"/>
        <v>190</v>
      </c>
      <c r="F7" s="9">
        <f t="shared" si="0"/>
        <v>0</v>
      </c>
      <c r="G7" s="9">
        <f t="shared" si="0"/>
        <v>45</v>
      </c>
      <c r="H7" s="9">
        <f t="shared" si="0"/>
        <v>0</v>
      </c>
    </row>
    <row r="8" spans="1:8">
      <c r="A8" s="17"/>
      <c r="B8" s="2" t="s">
        <v>4</v>
      </c>
      <c r="C8" s="9">
        <f>IFERROR(VLOOKUP($B8,'[36]11市町別戸数'!$A:$G,7,FALSE),0)</f>
        <v>137</v>
      </c>
      <c r="D8" s="9">
        <f>IFERROR(VLOOKUP($B8,'[36]11市町別戸数'!$A:$G,3,FALSE),0)</f>
        <v>47</v>
      </c>
      <c r="E8" s="9">
        <f>IFERROR(VLOOKUP($B8,'[36]11市町別戸数'!$A:$G,4,FALSE),0)</f>
        <v>67</v>
      </c>
      <c r="F8" s="9">
        <f>IFERROR(VLOOKUP($B8,'[36]11市町別戸数'!$A:$G,5,FALSE),0)</f>
        <v>0</v>
      </c>
      <c r="G8" s="9">
        <f>IFERROR(VLOOKUP($B8,'[36]11市町別戸数'!$A:$G,6,FALSE),0)</f>
        <v>23</v>
      </c>
      <c r="H8" s="9">
        <f>IFERROR(VLOOKUP($B8,'[36]11市町別マンション戸数'!A:C,3,FALSE),0)</f>
        <v>0</v>
      </c>
    </row>
    <row r="9" spans="1:8">
      <c r="A9" s="17"/>
      <c r="B9" s="2" t="s">
        <v>39</v>
      </c>
      <c r="C9" s="9">
        <f>IFERROR(VLOOKUP($B9,'[36]11市町別戸数'!$A:$G,7,FALSE),0)</f>
        <v>45</v>
      </c>
      <c r="D9" s="9">
        <f>IFERROR(VLOOKUP($B9,'[36]11市町別戸数'!$A:$G,3,FALSE),0)</f>
        <v>24</v>
      </c>
      <c r="E9" s="9">
        <f>IFERROR(VLOOKUP($B9,'[36]11市町別戸数'!$A:$G,4,FALSE),0)</f>
        <v>13</v>
      </c>
      <c r="F9" s="9">
        <f>IFERROR(VLOOKUP($B9,'[36]11市町別戸数'!$A:$G,5,FALSE),0)</f>
        <v>1</v>
      </c>
      <c r="G9" s="9">
        <f>IFERROR(VLOOKUP($B9,'[36]11市町別戸数'!$A:$G,6,FALSE),0)</f>
        <v>7</v>
      </c>
      <c r="H9" s="9">
        <f>IFERROR(VLOOKUP($B9,'[36]11市町別マンション戸数'!A:C,3,FALSE),0)</f>
        <v>0</v>
      </c>
    </row>
    <row r="10" spans="1:8">
      <c r="A10" s="17"/>
      <c r="B10" s="2" t="s">
        <v>42</v>
      </c>
      <c r="C10" s="9">
        <f>IFERROR(VLOOKUP($B10,'[36]11市町別戸数'!$A:$G,7,FALSE),0)</f>
        <v>31</v>
      </c>
      <c r="D10" s="9">
        <f>IFERROR(VLOOKUP($B10,'[36]11市町別戸数'!$A:$G,3,FALSE),0)</f>
        <v>24</v>
      </c>
      <c r="E10" s="9">
        <f>IFERROR(VLOOKUP($B10,'[36]11市町別戸数'!$A:$G,4,FALSE),0)</f>
        <v>3</v>
      </c>
      <c r="F10" s="9">
        <f>IFERROR(VLOOKUP($B10,'[36]11市町別戸数'!$A:$G,5,FALSE),0)</f>
        <v>0</v>
      </c>
      <c r="G10" s="9">
        <f>IFERROR(VLOOKUP($B10,'[36]11市町別戸数'!$A:$G,6,FALSE),0)</f>
        <v>4</v>
      </c>
      <c r="H10" s="9">
        <f>IFERROR(VLOOKUP($B10,'[36]11市町別マンション戸数'!A:C,3,FALSE),0)</f>
        <v>0</v>
      </c>
    </row>
    <row r="11" spans="1:8">
      <c r="A11" s="17"/>
      <c r="B11" s="2" t="s">
        <v>43</v>
      </c>
      <c r="C11" s="9">
        <f>IFERROR(VLOOKUP($B11,'[36]11市町別戸数'!$A:$G,7,FALSE),0)</f>
        <v>45</v>
      </c>
      <c r="D11" s="9">
        <f>IFERROR(VLOOKUP($B11,'[36]11市町別戸数'!$A:$G,3,FALSE),0)</f>
        <v>30</v>
      </c>
      <c r="E11" s="9">
        <f>IFERROR(VLOOKUP($B11,'[36]11市町別戸数'!$A:$G,4,FALSE),0)</f>
        <v>0</v>
      </c>
      <c r="F11" s="9">
        <f>IFERROR(VLOOKUP($B11,'[36]11市町別戸数'!$A:$G,5,FALSE),0)</f>
        <v>0</v>
      </c>
      <c r="G11" s="9">
        <f>IFERROR(VLOOKUP($B11,'[36]11市町別戸数'!$A:$G,6,FALSE),0)</f>
        <v>15</v>
      </c>
      <c r="H11" s="9">
        <f>IFERROR(VLOOKUP($B11,'[36]11市町別マンション戸数'!A:C,3,FALSE),0)</f>
        <v>0</v>
      </c>
    </row>
    <row r="12" spans="1:8">
      <c r="A12" s="17"/>
      <c r="B12" s="2" t="s">
        <v>44</v>
      </c>
      <c r="C12" s="9">
        <f>IFERROR(VLOOKUP($B12,'[36]11市町別戸数'!$A:$G,7,FALSE),0)</f>
        <v>23</v>
      </c>
      <c r="D12" s="9">
        <f>IFERROR(VLOOKUP($B12,'[36]11市町別戸数'!$A:$G,3,FALSE),0)</f>
        <v>14</v>
      </c>
      <c r="E12" s="9">
        <f>IFERROR(VLOOKUP($B12,'[36]11市町別戸数'!$A:$G,4,FALSE),0)</f>
        <v>6</v>
      </c>
      <c r="F12" s="9">
        <f>IFERROR(VLOOKUP($B12,'[36]11市町別戸数'!$A:$G,5,FALSE),0)</f>
        <v>0</v>
      </c>
      <c r="G12" s="9">
        <f>IFERROR(VLOOKUP($B12,'[36]11市町別戸数'!$A:$G,6,FALSE),0)</f>
        <v>3</v>
      </c>
      <c r="H12" s="9">
        <f>IFERROR(VLOOKUP($B12,'[36]11市町別マンション戸数'!A:C,3,FALSE),0)</f>
        <v>0</v>
      </c>
    </row>
    <row r="13" spans="1:8">
      <c r="A13" s="17"/>
      <c r="B13" s="2" t="s">
        <v>46</v>
      </c>
      <c r="C13" s="9">
        <f>IFERROR(VLOOKUP($B13,'[36]11市町別戸数'!$A:$G,7,FALSE),0)</f>
        <v>63</v>
      </c>
      <c r="D13" s="9">
        <f>IFERROR(VLOOKUP($B13,'[36]11市町別戸数'!$A:$G,3,FALSE),0)</f>
        <v>35</v>
      </c>
      <c r="E13" s="9">
        <f>IFERROR(VLOOKUP($B13,'[36]11市町別戸数'!$A:$G,4,FALSE),0)</f>
        <v>18</v>
      </c>
      <c r="F13" s="9">
        <f>IFERROR(VLOOKUP($B13,'[36]11市町別戸数'!$A:$G,5,FALSE),0)</f>
        <v>0</v>
      </c>
      <c r="G13" s="9">
        <f>IFERROR(VLOOKUP($B13,'[36]11市町別戸数'!$A:$G,6,FALSE),0)</f>
        <v>10</v>
      </c>
      <c r="H13" s="9">
        <f>IFERROR(VLOOKUP($B13,'[36]11市町別マンション戸数'!A:C,3,FALSE),0)</f>
        <v>0</v>
      </c>
    </row>
    <row r="14" spans="1:8">
      <c r="A14" s="17"/>
      <c r="B14" s="2" t="s">
        <v>45</v>
      </c>
      <c r="C14" s="9">
        <f>IFERROR(VLOOKUP($B14,'[36]11市町別戸数'!$A:$G,7,FALSE),0)</f>
        <v>6</v>
      </c>
      <c r="D14" s="9">
        <f>IFERROR(VLOOKUP($B14,'[36]11市町別戸数'!$A:$G,3,FALSE),0)</f>
        <v>4</v>
      </c>
      <c r="E14" s="9">
        <f>IFERROR(VLOOKUP($B14,'[36]11市町別戸数'!$A:$G,4,FALSE),0)</f>
        <v>0</v>
      </c>
      <c r="F14" s="9">
        <f>IFERROR(VLOOKUP($B14,'[36]11市町別戸数'!$A:$G,5,FALSE),0)</f>
        <v>0</v>
      </c>
      <c r="G14" s="9">
        <f>IFERROR(VLOOKUP($B14,'[36]11市町別戸数'!$A:$G,6,FALSE),0)</f>
        <v>2</v>
      </c>
      <c r="H14" s="9">
        <f>IFERROR(VLOOKUP($B14,'[36]11市町別マンション戸数'!A:C,3,FALSE),0)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350</v>
      </c>
      <c r="D15" s="9">
        <f t="shared" si="1"/>
        <v>178</v>
      </c>
      <c r="E15" s="9">
        <f t="shared" si="1"/>
        <v>107</v>
      </c>
      <c r="F15" s="9">
        <f t="shared" si="1"/>
        <v>1</v>
      </c>
      <c r="G15" s="9">
        <f t="shared" si="1"/>
        <v>64</v>
      </c>
      <c r="H15" s="9">
        <f t="shared" si="1"/>
        <v>0</v>
      </c>
    </row>
    <row r="16" spans="1:8">
      <c r="A16" s="17"/>
      <c r="B16" s="2" t="s">
        <v>9</v>
      </c>
      <c r="C16" s="9">
        <f>IFERROR(VLOOKUP($B16,'[36]11市町別戸数'!$A:$G,7,FALSE),0)</f>
        <v>77</v>
      </c>
      <c r="D16" s="9">
        <f>IFERROR(VLOOKUP($B16,'[36]11市町別戸数'!$A:$G,3,FALSE),0)</f>
        <v>25</v>
      </c>
      <c r="E16" s="9">
        <f>IFERROR(VLOOKUP($B16,'[36]11市町別戸数'!$A:$G,4,FALSE),0)</f>
        <v>37</v>
      </c>
      <c r="F16" s="9">
        <f>IFERROR(VLOOKUP($B16,'[36]11市町別戸数'!$A:$G,5,FALSE),0)</f>
        <v>1</v>
      </c>
      <c r="G16" s="9">
        <f>IFERROR(VLOOKUP($B16,'[36]11市町別戸数'!$A:$G,6,FALSE),0)</f>
        <v>14</v>
      </c>
      <c r="H16" s="9">
        <f>IFERROR(VLOOKUP($B16,'[36]11市町別マンション戸数'!A:C,3,FALSE),0)</f>
        <v>0</v>
      </c>
    </row>
    <row r="17" spans="1:8">
      <c r="A17" s="17"/>
      <c r="B17" s="2" t="s">
        <v>23</v>
      </c>
      <c r="C17" s="9">
        <f>IFERROR(VLOOKUP($B17,'[36]11市町別戸数'!$A:$G,7,FALSE),0)</f>
        <v>2</v>
      </c>
      <c r="D17" s="9">
        <f>IFERROR(VLOOKUP($B17,'[36]11市町別戸数'!$A:$G,3,FALSE),0)</f>
        <v>2</v>
      </c>
      <c r="E17" s="9">
        <f>IFERROR(VLOOKUP($B17,'[36]11市町別戸数'!$A:$G,4,FALSE),0)</f>
        <v>0</v>
      </c>
      <c r="F17" s="9">
        <f>IFERROR(VLOOKUP($B17,'[36]11市町別戸数'!$A:$G,5,FALSE),0)</f>
        <v>0</v>
      </c>
      <c r="G17" s="9">
        <f>IFERROR(VLOOKUP($B17,'[36]11市町別戸数'!$A:$G,6,FALSE),0)</f>
        <v>0</v>
      </c>
      <c r="H17" s="9">
        <f>IFERROR(VLOOKUP($B17,'[36]11市町別マンション戸数'!A:C,3,FALSE),0)</f>
        <v>0</v>
      </c>
    </row>
    <row r="18" spans="1:8">
      <c r="A18" s="17"/>
      <c r="B18" s="2" t="s">
        <v>48</v>
      </c>
      <c r="C18" s="9">
        <f>IFERROR(VLOOKUP($B18,'[36]11市町別戸数'!$A:$G,7,FALSE),0)</f>
        <v>32</v>
      </c>
      <c r="D18" s="9">
        <f>IFERROR(VLOOKUP($B18,'[36]11市町別戸数'!$A:$G,3,FALSE),0)</f>
        <v>21</v>
      </c>
      <c r="E18" s="9">
        <f>IFERROR(VLOOKUP($B18,'[36]11市町別戸数'!$A:$G,4,FALSE),0)</f>
        <v>6</v>
      </c>
      <c r="F18" s="9">
        <f>IFERROR(VLOOKUP($B18,'[36]11市町別戸数'!$A:$G,5,FALSE),0)</f>
        <v>0</v>
      </c>
      <c r="G18" s="9">
        <f>IFERROR(VLOOKUP($B18,'[36]11市町別戸数'!$A:$G,6,FALSE),0)</f>
        <v>5</v>
      </c>
      <c r="H18" s="9">
        <f>IFERROR(VLOOKUP($B18,'[36]11市町別マンション戸数'!A:C,3,FALSE),0)</f>
        <v>0</v>
      </c>
    </row>
    <row r="19" spans="1:8">
      <c r="A19" s="17"/>
      <c r="B19" s="2" t="s">
        <v>52</v>
      </c>
      <c r="C19" s="9">
        <f>IFERROR(VLOOKUP($B19,'[36]11市町別戸数'!$A:$G,7,FALSE),0)</f>
        <v>101</v>
      </c>
      <c r="D19" s="9">
        <f>IFERROR(VLOOKUP($B19,'[36]11市町別戸数'!$A:$G,3,FALSE),0)</f>
        <v>37</v>
      </c>
      <c r="E19" s="9">
        <f>IFERROR(VLOOKUP($B19,'[36]11市町別戸数'!$A:$G,4,FALSE),0)</f>
        <v>57</v>
      </c>
      <c r="F19" s="9">
        <f>IFERROR(VLOOKUP($B19,'[36]11市町別戸数'!$A:$G,5,FALSE),0)</f>
        <v>0</v>
      </c>
      <c r="G19" s="9">
        <f>IFERROR(VLOOKUP($B19,'[36]11市町別戸数'!$A:$G,6,FALSE),0)</f>
        <v>7</v>
      </c>
      <c r="H19" s="9">
        <f>IFERROR(VLOOKUP($B19,'[36]11市町別マンション戸数'!A:C,3,FALSE),0)</f>
        <v>0</v>
      </c>
    </row>
    <row r="20" spans="1:8">
      <c r="A20" s="17"/>
      <c r="B20" s="2" t="s">
        <v>56</v>
      </c>
      <c r="C20" s="9">
        <f>IFERROR(VLOOKUP($B20,'[36]11市町別戸数'!$A:$G,7,FALSE),0)</f>
        <v>14</v>
      </c>
      <c r="D20" s="9">
        <f>IFERROR(VLOOKUP($B20,'[36]11市町別戸数'!$A:$G,3,FALSE),0)</f>
        <v>9</v>
      </c>
      <c r="E20" s="9">
        <f>IFERROR(VLOOKUP($B20,'[36]11市町別戸数'!$A:$G,4,FALSE),0)</f>
        <v>0</v>
      </c>
      <c r="F20" s="9">
        <f>IFERROR(VLOOKUP($B20,'[36]11市町別戸数'!$A:$G,5,FALSE),0)</f>
        <v>0</v>
      </c>
      <c r="G20" s="9">
        <f>IFERROR(VLOOKUP($B20,'[36]11市町別戸数'!$A:$G,6,FALSE),0)</f>
        <v>5</v>
      </c>
      <c r="H20" s="9">
        <f>IFERROR(VLOOKUP($B20,'[36]11市町別マンション戸数'!A:C,3,FALSE),0)</f>
        <v>0</v>
      </c>
    </row>
    <row r="21" spans="1:8">
      <c r="A21" s="17"/>
      <c r="B21" s="2" t="s">
        <v>58</v>
      </c>
      <c r="C21" s="9">
        <f>IFERROR(VLOOKUP($B21,'[36]11市町別戸数'!$A:$G,7,FALSE),0)</f>
        <v>43</v>
      </c>
      <c r="D21" s="9">
        <f>IFERROR(VLOOKUP($B21,'[36]11市町別戸数'!$A:$G,3,FALSE),0)</f>
        <v>32</v>
      </c>
      <c r="E21" s="9">
        <f>IFERROR(VLOOKUP($B21,'[36]11市町別戸数'!$A:$G,4,FALSE),0)</f>
        <v>8</v>
      </c>
      <c r="F21" s="9">
        <f>IFERROR(VLOOKUP($B21,'[36]11市町別戸数'!$A:$G,5,FALSE),0)</f>
        <v>0</v>
      </c>
      <c r="G21" s="9">
        <f>IFERROR(VLOOKUP($B21,'[36]11市町別戸数'!$A:$G,6,FALSE),0)</f>
        <v>3</v>
      </c>
      <c r="H21" s="9">
        <f>IFERROR(VLOOKUP($B21,'[36]11市町別マンション戸数'!A:C,3,FALSE),0)</f>
        <v>0</v>
      </c>
    </row>
    <row r="22" spans="1:8">
      <c r="A22" s="17"/>
      <c r="B22" s="2" t="s">
        <v>13</v>
      </c>
      <c r="C22" s="9">
        <f>IFERROR(VLOOKUP($B22,'[36]11市町別戸数'!$A:$G,7,FALSE),0)</f>
        <v>75</v>
      </c>
      <c r="D22" s="9">
        <f>IFERROR(VLOOKUP($B22,'[36]11市町別戸数'!$A:$G,3,FALSE),0)</f>
        <v>59</v>
      </c>
      <c r="E22" s="9">
        <f>IFERROR(VLOOKUP($B22,'[36]11市町別戸数'!$A:$G,4,FALSE),0)</f>
        <v>8</v>
      </c>
      <c r="F22" s="9">
        <f>IFERROR(VLOOKUP($B22,'[36]11市町別戸数'!$A:$G,5,FALSE),0)</f>
        <v>0</v>
      </c>
      <c r="G22" s="9">
        <f>IFERROR(VLOOKUP($B22,'[36]11市町別戸数'!$A:$G,6,FALSE),0)</f>
        <v>8</v>
      </c>
      <c r="H22" s="9">
        <f>IFERROR(VLOOKUP($B22,'[36]11市町別マンション戸数'!A:C,3,FALSE),0)</f>
        <v>0</v>
      </c>
    </row>
    <row r="23" spans="1:8">
      <c r="A23" s="17"/>
      <c r="B23" s="2" t="s">
        <v>47</v>
      </c>
      <c r="C23" s="9">
        <f>IFERROR(VLOOKUP($B23,'[36]11市町別戸数'!$A:$G,7,FALSE),0)</f>
        <v>137</v>
      </c>
      <c r="D23" s="9">
        <f>IFERROR(VLOOKUP($B23,'[36]11市町別戸数'!$A:$G,3,FALSE),0)</f>
        <v>53</v>
      </c>
      <c r="E23" s="9">
        <f>IFERROR(VLOOKUP($B23,'[36]11市町別戸数'!$A:$G,4,FALSE),0)</f>
        <v>66</v>
      </c>
      <c r="F23" s="9">
        <f>IFERROR(VLOOKUP($B23,'[36]11市町別戸数'!$A:$G,5,FALSE),0)</f>
        <v>0</v>
      </c>
      <c r="G23" s="9">
        <f>IFERROR(VLOOKUP($B23,'[36]11市町別戸数'!$A:$G,6,FALSE),0)</f>
        <v>18</v>
      </c>
      <c r="H23" s="9">
        <f>IFERROR(VLOOKUP($B23,'[36]11市町別マンション戸数'!A:C,3,FALSE),0)</f>
        <v>0</v>
      </c>
    </row>
    <row r="24" spans="1:8">
      <c r="A24" s="17"/>
      <c r="B24" s="2" t="s">
        <v>28</v>
      </c>
      <c r="C24" s="9">
        <f>IFERROR(VLOOKUP($B24,'[36]11市町別戸数'!$A:$G,7,FALSE),0)</f>
        <v>65</v>
      </c>
      <c r="D24" s="9">
        <f>IFERROR(VLOOKUP($B24,'[36]11市町別戸数'!$A:$G,3,FALSE),0)</f>
        <v>38</v>
      </c>
      <c r="E24" s="9">
        <f>IFERROR(VLOOKUP($B24,'[36]11市町別戸数'!$A:$G,4,FALSE),0)</f>
        <v>20</v>
      </c>
      <c r="F24" s="9">
        <f>IFERROR(VLOOKUP($B24,'[36]11市町別戸数'!$A:$G,5,FALSE),0)</f>
        <v>0</v>
      </c>
      <c r="G24" s="9">
        <f>IFERROR(VLOOKUP($B24,'[36]11市町別戸数'!$A:$G,6,FALSE),0)</f>
        <v>7</v>
      </c>
      <c r="H24" s="9">
        <f>IFERROR(VLOOKUP($B24,'[36]11市町別マンション戸数'!A:C,3,FALSE),0)</f>
        <v>0</v>
      </c>
    </row>
    <row r="25" spans="1:8">
      <c r="A25" s="17"/>
      <c r="B25" s="2" t="s">
        <v>2</v>
      </c>
      <c r="C25" s="9">
        <f>IFERROR(VLOOKUP($B25,'[36]11市町別戸数'!$A:$G,7,FALSE),0)</f>
        <v>33</v>
      </c>
      <c r="D25" s="9">
        <f>IFERROR(VLOOKUP($B25,'[36]11市町別戸数'!$A:$G,3,FALSE),0)</f>
        <v>27</v>
      </c>
      <c r="E25" s="9">
        <f>IFERROR(VLOOKUP($B25,'[36]11市町別戸数'!$A:$G,4,FALSE),0)</f>
        <v>0</v>
      </c>
      <c r="F25" s="9">
        <f>IFERROR(VLOOKUP($B25,'[36]11市町別戸数'!$A:$G,5,FALSE),0)</f>
        <v>0</v>
      </c>
      <c r="G25" s="9">
        <f>IFERROR(VLOOKUP($B25,'[36]11市町別戸数'!$A:$G,6,FALSE),0)</f>
        <v>6</v>
      </c>
      <c r="H25" s="9">
        <f>IFERROR(VLOOKUP($B25,'[36]11市町別マンション戸数'!A:C,3,FALSE),0)</f>
        <v>0</v>
      </c>
    </row>
    <row r="26" spans="1:8">
      <c r="A26" s="17"/>
      <c r="B26" s="2" t="s">
        <v>49</v>
      </c>
      <c r="C26" s="9">
        <f>IFERROR(VLOOKUP($B26,'[36]11市町別戸数'!$A:$G,7,FALSE),0)</f>
        <v>61</v>
      </c>
      <c r="D26" s="9">
        <f>IFERROR(VLOOKUP($B26,'[36]11市町別戸数'!$A:$G,3,FALSE),0)</f>
        <v>29</v>
      </c>
      <c r="E26" s="9">
        <f>IFERROR(VLOOKUP($B26,'[36]11市町別戸数'!$A:$G,4,FALSE),0)</f>
        <v>18</v>
      </c>
      <c r="F26" s="9">
        <f>IFERROR(VLOOKUP($B26,'[36]11市町別戸数'!$A:$G,5,FALSE),0)</f>
        <v>0</v>
      </c>
      <c r="G26" s="9">
        <f>IFERROR(VLOOKUP($B26,'[36]11市町別戸数'!$A:$G,6,FALSE),0)</f>
        <v>14</v>
      </c>
      <c r="H26" s="9">
        <f>IFERROR(VLOOKUP($B26,'[36]11市町別マンション戸数'!A:C,3,FALSE),0)</f>
        <v>0</v>
      </c>
    </row>
    <row r="27" spans="1:8">
      <c r="A27" s="17"/>
      <c r="B27" s="2" t="s">
        <v>59</v>
      </c>
      <c r="C27" s="9">
        <f>IFERROR(VLOOKUP($B27,'[36]11市町別戸数'!$A:$G,7,FALSE),0)</f>
        <v>23</v>
      </c>
      <c r="D27" s="9">
        <f>IFERROR(VLOOKUP($B27,'[36]11市町別戸数'!$A:$G,3,FALSE),0)</f>
        <v>12</v>
      </c>
      <c r="E27" s="9">
        <f>IFERROR(VLOOKUP($B27,'[36]11市町別戸数'!$A:$G,4,FALSE),0)</f>
        <v>6</v>
      </c>
      <c r="F27" s="9">
        <f>IFERROR(VLOOKUP($B27,'[36]11市町別戸数'!$A:$G,5,FALSE),0)</f>
        <v>0</v>
      </c>
      <c r="G27" s="9">
        <f>IFERROR(VLOOKUP($B27,'[36]11市町別戸数'!$A:$G,6,FALSE),0)</f>
        <v>5</v>
      </c>
      <c r="H27" s="9">
        <f>IFERROR(VLOOKUP($B27,'[36]11市町別マンション戸数'!A:C,3,FALSE),0)</f>
        <v>0</v>
      </c>
    </row>
    <row r="28" spans="1:8">
      <c r="A28" s="17"/>
      <c r="B28" s="2" t="s">
        <v>24</v>
      </c>
      <c r="C28" s="9">
        <f>IFERROR(VLOOKUP($B28,'[36]11市町別戸数'!$A:$G,7,FALSE),0)</f>
        <v>35</v>
      </c>
      <c r="D28" s="9">
        <f>IFERROR(VLOOKUP($B28,'[36]11市町別戸数'!$A:$G,3,FALSE),0)</f>
        <v>14</v>
      </c>
      <c r="E28" s="9">
        <f>IFERROR(VLOOKUP($B28,'[36]11市町別戸数'!$A:$G,4,FALSE),0)</f>
        <v>12</v>
      </c>
      <c r="F28" s="9">
        <f>IFERROR(VLOOKUP($B28,'[36]11市町別戸数'!$A:$G,5,FALSE),0)</f>
        <v>0</v>
      </c>
      <c r="G28" s="9">
        <f>IFERROR(VLOOKUP($B28,'[36]11市町別戸数'!$A:$G,6,FALSE),0)</f>
        <v>9</v>
      </c>
      <c r="H28" s="9">
        <f>IFERROR(VLOOKUP($B28,'[36]11市町別マンション戸数'!A:C,3,FALSE),0)</f>
        <v>0</v>
      </c>
    </row>
    <row r="29" spans="1:8">
      <c r="A29" s="17"/>
      <c r="B29" s="2" t="s">
        <v>53</v>
      </c>
      <c r="C29" s="9">
        <f>IFERROR(VLOOKUP($B29,'[36]11市町別戸数'!$A:$G,7,FALSE),0)</f>
        <v>3</v>
      </c>
      <c r="D29" s="9">
        <f>IFERROR(VLOOKUP($B29,'[36]11市町別戸数'!$A:$G,3,FALSE),0)</f>
        <v>3</v>
      </c>
      <c r="E29" s="9">
        <f>IFERROR(VLOOKUP($B29,'[36]11市町別戸数'!$A:$G,4,FALSE),0)</f>
        <v>0</v>
      </c>
      <c r="F29" s="9">
        <f>IFERROR(VLOOKUP($B29,'[36]11市町別戸数'!$A:$G,5,FALSE),0)</f>
        <v>0</v>
      </c>
      <c r="G29" s="9">
        <f>IFERROR(VLOOKUP($B29,'[36]11市町別戸数'!$A:$G,6,FALSE),0)</f>
        <v>0</v>
      </c>
      <c r="H29" s="9">
        <f>IFERROR(VLOOKUP($B29,'[36]11市町別マンション戸数'!A:C,3,FALSE),0)</f>
        <v>0</v>
      </c>
    </row>
    <row r="30" spans="1:8">
      <c r="A30" s="17"/>
      <c r="B30" s="2" t="s">
        <v>40</v>
      </c>
      <c r="C30" s="9">
        <f>IFERROR(VLOOKUP($B30,'[36]11市町別戸数'!$A:$G,7,FALSE),0)</f>
        <v>8</v>
      </c>
      <c r="D30" s="9">
        <f>IFERROR(VLOOKUP($B30,'[36]11市町別戸数'!$A:$G,3,FALSE),0)</f>
        <v>8</v>
      </c>
      <c r="E30" s="9">
        <f>IFERROR(VLOOKUP($B30,'[36]11市町別戸数'!$A:$G,4,FALSE),0)</f>
        <v>0</v>
      </c>
      <c r="F30" s="9">
        <f>IFERROR(VLOOKUP($B30,'[36]11市町別戸数'!$A:$G,5,FALSE),0)</f>
        <v>0</v>
      </c>
      <c r="G30" s="9">
        <f>IFERROR(VLOOKUP($B30,'[36]11市町別戸数'!$A:$G,6,FALSE),0)</f>
        <v>0</v>
      </c>
      <c r="H30" s="9">
        <f>IFERROR(VLOOKUP($B30,'[36]11市町別マンション戸数'!A:C,3,FALSE),0)</f>
        <v>0</v>
      </c>
    </row>
    <row r="31" spans="1:8">
      <c r="A31" s="17"/>
      <c r="B31" s="2" t="s">
        <v>0</v>
      </c>
      <c r="C31" s="9">
        <f>IFERROR(VLOOKUP($B31,'[36]11市町別戸数'!$A:$G,7,FALSE),0)</f>
        <v>33</v>
      </c>
      <c r="D31" s="9">
        <f>IFERROR(VLOOKUP($B31,'[36]11市町別戸数'!$A:$G,3,FALSE),0)</f>
        <v>14</v>
      </c>
      <c r="E31" s="9">
        <f>IFERROR(VLOOKUP($B31,'[36]11市町別戸数'!$A:$G,4,FALSE),0)</f>
        <v>18</v>
      </c>
      <c r="F31" s="9">
        <f>IFERROR(VLOOKUP($B31,'[36]11市町別戸数'!$A:$G,5,FALSE),0)</f>
        <v>0</v>
      </c>
      <c r="G31" s="9">
        <f>IFERROR(VLOOKUP($B31,'[36]11市町別戸数'!$A:$G,6,FALSE),0)</f>
        <v>1</v>
      </c>
      <c r="H31" s="9">
        <f>IFERROR(VLOOKUP($B31,'[36]11市町別マンション戸数'!A:C,3,FALSE),0)</f>
        <v>0</v>
      </c>
    </row>
    <row r="32" spans="1:8">
      <c r="A32" s="17"/>
      <c r="B32" s="2" t="s">
        <v>55</v>
      </c>
      <c r="C32" s="9">
        <f>IFERROR(VLOOKUP($B32,'[36]11市町別戸数'!$A:$G,7,FALSE),0)</f>
        <v>4</v>
      </c>
      <c r="D32" s="9">
        <f>IFERROR(VLOOKUP($B32,'[36]11市町別戸数'!$A:$G,3,FALSE),0)</f>
        <v>4</v>
      </c>
      <c r="E32" s="9">
        <f>IFERROR(VLOOKUP($B32,'[36]11市町別戸数'!$A:$G,4,FALSE),0)</f>
        <v>0</v>
      </c>
      <c r="F32" s="9">
        <f>IFERROR(VLOOKUP($B32,'[36]11市町別戸数'!$A:$G,5,FALSE),0)</f>
        <v>0</v>
      </c>
      <c r="G32" s="9">
        <f>IFERROR(VLOOKUP($B32,'[36]11市町別戸数'!$A:$G,6,FALSE),0)</f>
        <v>0</v>
      </c>
      <c r="H32" s="9">
        <f>IFERROR(VLOOKUP($B32,'[36]11市町別マンション戸数'!A:C,3,FALSE),0)</f>
        <v>0</v>
      </c>
    </row>
    <row r="33" spans="1:8">
      <c r="A33" s="17"/>
      <c r="B33" s="2" t="s">
        <v>32</v>
      </c>
      <c r="C33" s="9">
        <f>IFERROR(VLOOKUP($B33,'[36]11市町別戸数'!$A:$G,7,FALSE),0)</f>
        <v>6</v>
      </c>
      <c r="D33" s="9">
        <f>IFERROR(VLOOKUP($B33,'[36]11市町別戸数'!$A:$G,3,FALSE),0)</f>
        <v>6</v>
      </c>
      <c r="E33" s="9">
        <f>IFERROR(VLOOKUP($B33,'[36]11市町別戸数'!$A:$G,4,FALSE),0)</f>
        <v>0</v>
      </c>
      <c r="F33" s="9">
        <f>IFERROR(VLOOKUP($B33,'[36]11市町別戸数'!$A:$G,5,FALSE),0)</f>
        <v>0</v>
      </c>
      <c r="G33" s="9">
        <f>IFERROR(VLOOKUP($B33,'[36]11市町別戸数'!$A:$G,6,FALSE),0)</f>
        <v>0</v>
      </c>
      <c r="H33" s="9">
        <f>IFERROR(VLOOKUP($B33,'[36]11市町別マンション戸数'!A:C,3,FALSE),0)</f>
        <v>0</v>
      </c>
    </row>
    <row r="34" spans="1:8">
      <c r="A34" s="17"/>
      <c r="B34" s="2" t="s">
        <v>25</v>
      </c>
      <c r="C34" s="9">
        <f>IFERROR(VLOOKUP($B34,'[36]11市町別戸数'!$A:$G,7,FALSE),0)</f>
        <v>12</v>
      </c>
      <c r="D34" s="9">
        <f>IFERROR(VLOOKUP($B34,'[36]11市町別戸数'!$A:$G,3,FALSE),0)</f>
        <v>10</v>
      </c>
      <c r="E34" s="9">
        <f>IFERROR(VLOOKUP($B34,'[36]11市町別戸数'!$A:$G,4,FALSE),0)</f>
        <v>0</v>
      </c>
      <c r="F34" s="9">
        <f>IFERROR(VLOOKUP($B34,'[36]11市町別戸数'!$A:$G,5,FALSE),0)</f>
        <v>0</v>
      </c>
      <c r="G34" s="9">
        <f>IFERROR(VLOOKUP($B34,'[36]11市町別戸数'!$A:$G,6,FALSE),0)</f>
        <v>2</v>
      </c>
      <c r="H34" s="9">
        <f>IFERROR(VLOOKUP($B34,'[36]11市町別マンション戸数'!A:C,3,FALSE),0)</f>
        <v>0</v>
      </c>
    </row>
    <row r="35" spans="1:8">
      <c r="A35" s="17"/>
      <c r="B35" s="2" t="s">
        <v>18</v>
      </c>
      <c r="C35" s="9">
        <f>IFERROR(VLOOKUP($B35,'[36]11市町別戸数'!$A:$G,7,FALSE),0)</f>
        <v>8</v>
      </c>
      <c r="D35" s="9">
        <f>IFERROR(VLOOKUP($B35,'[36]11市町別戸数'!$A:$G,3,FALSE),0)</f>
        <v>2</v>
      </c>
      <c r="E35" s="9">
        <f>IFERROR(VLOOKUP($B35,'[36]11市町別戸数'!$A:$G,4,FALSE),0)</f>
        <v>6</v>
      </c>
      <c r="F35" s="9">
        <f>IFERROR(VLOOKUP($B35,'[36]11市町別戸数'!$A:$G,5,FALSE),0)</f>
        <v>0</v>
      </c>
      <c r="G35" s="9">
        <f>IFERROR(VLOOKUP($B35,'[36]11市町別戸数'!$A:$G,6,FALSE),0)</f>
        <v>0</v>
      </c>
      <c r="H35" s="9">
        <f>IFERROR(VLOOKUP($B35,'[36]11市町別マンション戸数'!A:C,3,FALSE),0)</f>
        <v>0</v>
      </c>
    </row>
    <row r="36" spans="1:8">
      <c r="A36" s="17"/>
      <c r="B36" s="2" t="s">
        <v>27</v>
      </c>
      <c r="C36" s="9">
        <f>IFERROR(VLOOKUP($B36,'[36]11市町別戸数'!$A:$G,7,FALSE),0)</f>
        <v>5</v>
      </c>
      <c r="D36" s="9">
        <f>IFERROR(VLOOKUP($B36,'[36]11市町別戸数'!$A:$G,3,FALSE),0)</f>
        <v>5</v>
      </c>
      <c r="E36" s="9">
        <f>IFERROR(VLOOKUP($B36,'[36]11市町別戸数'!$A:$G,4,FALSE),0)</f>
        <v>0</v>
      </c>
      <c r="F36" s="9">
        <f>IFERROR(VLOOKUP($B36,'[36]11市町別戸数'!$A:$G,5,FALSE),0)</f>
        <v>0</v>
      </c>
      <c r="G36" s="9">
        <f>IFERROR(VLOOKUP($B36,'[36]11市町別戸数'!$A:$G,6,FALSE),0)</f>
        <v>0</v>
      </c>
      <c r="H36" s="9">
        <f>IFERROR(VLOOKUP($B36,'[36]11市町別マンション戸数'!A:C,3,FALSE),0)</f>
        <v>0</v>
      </c>
    </row>
    <row r="37" spans="1:8">
      <c r="A37" s="17"/>
      <c r="B37" s="2" t="s">
        <v>16</v>
      </c>
      <c r="C37" s="9">
        <f>IFERROR(VLOOKUP($B37,'[36]11市町別戸数'!$A:$G,7,FALSE),0)</f>
        <v>1</v>
      </c>
      <c r="D37" s="9">
        <f>IFERROR(VLOOKUP($B37,'[36]11市町別戸数'!$A:$G,3,FALSE),0)</f>
        <v>1</v>
      </c>
      <c r="E37" s="9">
        <f>IFERROR(VLOOKUP($B37,'[36]11市町別戸数'!$A:$G,4,FALSE),0)</f>
        <v>0</v>
      </c>
      <c r="F37" s="9">
        <f>IFERROR(VLOOKUP($B37,'[36]11市町別戸数'!$A:$G,5,FALSE),0)</f>
        <v>0</v>
      </c>
      <c r="G37" s="9">
        <f>IFERROR(VLOOKUP($B37,'[36]11市町別戸数'!$A:$G,6,FALSE),0)</f>
        <v>0</v>
      </c>
      <c r="H37" s="9">
        <f>IFERROR(VLOOKUP($B37,'[36]11市町別マンション戸数'!A:C,3,FALSE),0)</f>
        <v>0</v>
      </c>
    </row>
    <row r="38" spans="1:8">
      <c r="A38" s="17"/>
      <c r="B38" s="3" t="s">
        <v>64</v>
      </c>
      <c r="C38" s="9">
        <f>IFERROR(VLOOKUP($B38,'[36]11市町別戸数'!$A:$G,7,FALSE),0)</f>
        <v>0</v>
      </c>
      <c r="D38" s="9">
        <f>IFERROR(VLOOKUP($B38,'[36]11市町別戸数'!$A:$G,3,FALSE),0)</f>
        <v>0</v>
      </c>
      <c r="E38" s="9">
        <f>IFERROR(VLOOKUP($B38,'[36]11市町別戸数'!$A:$G,4,FALSE),0)</f>
        <v>0</v>
      </c>
      <c r="F38" s="9">
        <f>IFERROR(VLOOKUP($B38,'[36]11市町別戸数'!$A:$G,5,FALSE),0)</f>
        <v>0</v>
      </c>
      <c r="G38" s="9">
        <f>IFERROR(VLOOKUP($B38,'[36]11市町別戸数'!$A:$G,6,FALSE),0)</f>
        <v>0</v>
      </c>
      <c r="H38" s="9">
        <f>IFERROR(VLOOKUP($B38,'[36]11市町別マンション戸数'!A:C,3,FALSE),0)</f>
        <v>0</v>
      </c>
    </row>
    <row r="39" spans="1:8">
      <c r="A39" s="17"/>
      <c r="B39" s="2" t="s">
        <v>62</v>
      </c>
      <c r="C39" s="9">
        <f>IFERROR(VLOOKUP($B39,'[36]11市町別戸数'!$A:$G,7,FALSE),0)</f>
        <v>1</v>
      </c>
      <c r="D39" s="9">
        <f>IFERROR(VLOOKUP($B39,'[36]11市町別戸数'!$A:$G,3,FALSE),0)</f>
        <v>1</v>
      </c>
      <c r="E39" s="9">
        <f>IFERROR(VLOOKUP($B39,'[36]11市町別戸数'!$A:$G,4,FALSE),0)</f>
        <v>0</v>
      </c>
      <c r="F39" s="9">
        <f>IFERROR(VLOOKUP($B39,'[36]11市町別戸数'!$A:$G,5,FALSE),0)</f>
        <v>0</v>
      </c>
      <c r="G39" s="9">
        <f>IFERROR(VLOOKUP($B39,'[36]11市町別戸数'!$A:$G,6,FALSE),0)</f>
        <v>0</v>
      </c>
      <c r="H39" s="9">
        <f>IFERROR(VLOOKUP($B39,'[36]11市町別マンション戸数'!A:C,3,FALSE),0)</f>
        <v>0</v>
      </c>
    </row>
    <row r="40" spans="1:8">
      <c r="A40" s="17"/>
      <c r="B40" s="2" t="s">
        <v>14</v>
      </c>
      <c r="C40" s="9">
        <f>IFERROR(VLOOKUP($B40,'[36]11市町別戸数'!$A:$G,7,FALSE),0)</f>
        <v>3</v>
      </c>
      <c r="D40" s="9">
        <f>IFERROR(VLOOKUP($B40,'[36]11市町別戸数'!$A:$G,3,FALSE),0)</f>
        <v>3</v>
      </c>
      <c r="E40" s="9">
        <f>IFERROR(VLOOKUP($B40,'[36]11市町別戸数'!$A:$G,4,FALSE),0)</f>
        <v>0</v>
      </c>
      <c r="F40" s="9">
        <f>IFERROR(VLOOKUP($B40,'[36]11市町別戸数'!$A:$G,5,FALSE),0)</f>
        <v>0</v>
      </c>
      <c r="G40" s="9">
        <f>IFERROR(VLOOKUP($B40,'[36]11市町別戸数'!$A:$G,6,FALSE),0)</f>
        <v>0</v>
      </c>
      <c r="H40" s="9">
        <f>IFERROR(VLOOKUP($B40,'[36]11市町別マンション戸数'!A:C,3,FALSE),0)</f>
        <v>0</v>
      </c>
    </row>
    <row r="41" spans="1:8">
      <c r="A41" s="17"/>
      <c r="B41" s="3" t="s">
        <v>33</v>
      </c>
      <c r="C41" s="9">
        <f>IFERROR(VLOOKUP($B41,'[36]11市町別戸数'!$A:$G,7,FALSE),0)</f>
        <v>1</v>
      </c>
      <c r="D41" s="9">
        <f>IFERROR(VLOOKUP($B41,'[36]11市町別戸数'!$A:$G,3,FALSE),0)</f>
        <v>1</v>
      </c>
      <c r="E41" s="9">
        <f>IFERROR(VLOOKUP($B41,'[36]11市町別戸数'!$A:$G,4,FALSE),0)</f>
        <v>0</v>
      </c>
      <c r="F41" s="9">
        <f>IFERROR(VLOOKUP($B41,'[36]11市町別戸数'!$A:$G,5,FALSE),0)</f>
        <v>0</v>
      </c>
      <c r="G41" s="9">
        <f>IFERROR(VLOOKUP($B41,'[36]11市町別戸数'!$A:$G,6,FALSE),0)</f>
        <v>0</v>
      </c>
      <c r="H41" s="9">
        <f>IFERROR(VLOOKUP($B41,'[36]11市町別マンション戸数'!A:C,3,FALSE),0)</f>
        <v>0</v>
      </c>
    </row>
    <row r="42" spans="1:8">
      <c r="A42" s="17"/>
      <c r="B42" s="2" t="s">
        <v>26</v>
      </c>
      <c r="C42" s="9">
        <f>IFERROR(VLOOKUP($B42,'[36]11市町別戸数'!$A:$G,7,FALSE),0)</f>
        <v>9</v>
      </c>
      <c r="D42" s="9">
        <f>IFERROR(VLOOKUP($B42,'[36]11市町別戸数'!$A:$G,3,FALSE),0)</f>
        <v>9</v>
      </c>
      <c r="E42" s="9">
        <f>IFERROR(VLOOKUP($B42,'[36]11市町別戸数'!$A:$G,4,FALSE),0)</f>
        <v>0</v>
      </c>
      <c r="F42" s="9">
        <f>IFERROR(VLOOKUP($B42,'[36]11市町別戸数'!$A:$G,5,FALSE),0)</f>
        <v>0</v>
      </c>
      <c r="G42" s="9">
        <f>IFERROR(VLOOKUP($B42,'[36]11市町別戸数'!$A:$G,6,FALSE),0)</f>
        <v>0</v>
      </c>
      <c r="H42" s="9">
        <f>IFERROR(VLOOKUP($B42,'[36]11市町別マンション戸数'!A:C,3,FALSE),0)</f>
        <v>0</v>
      </c>
    </row>
    <row r="43" spans="1:8">
      <c r="A43" s="17"/>
      <c r="B43" s="2" t="s">
        <v>54</v>
      </c>
      <c r="C43" s="9">
        <f>IFERROR(VLOOKUP($B43,'[36]11市町別戸数'!$A:$G,7,FALSE),0)</f>
        <v>6</v>
      </c>
      <c r="D43" s="9">
        <f>IFERROR(VLOOKUP($B43,'[36]11市町別戸数'!$A:$G,3,FALSE),0)</f>
        <v>5</v>
      </c>
      <c r="E43" s="9">
        <f>IFERROR(VLOOKUP($B43,'[36]11市町別戸数'!$A:$G,4,FALSE),0)</f>
        <v>0</v>
      </c>
      <c r="F43" s="9">
        <f>IFERROR(VLOOKUP($B43,'[36]11市町別戸数'!$A:$G,5,FALSE),0)</f>
        <v>0</v>
      </c>
      <c r="G43" s="9">
        <f>IFERROR(VLOOKUP($B43,'[36]11市町別戸数'!$A:$G,6,FALSE),0)</f>
        <v>1</v>
      </c>
      <c r="H43" s="9">
        <f>IFERROR(VLOOKUP($B43,'[36]11市町別マンション戸数'!A:C,3,FALSE),0)</f>
        <v>0</v>
      </c>
    </row>
    <row r="44" spans="1:8">
      <c r="A44" s="17"/>
      <c r="B44" s="2" t="s">
        <v>15</v>
      </c>
      <c r="C44" s="9">
        <f>IFERROR(VLOOKUP($B44,'[36]11市町別戸数'!$A:$G,7,FALSE),0)</f>
        <v>44</v>
      </c>
      <c r="D44" s="9">
        <f>IFERROR(VLOOKUP($B44,'[36]11市町別戸数'!$A:$G,3,FALSE),0)</f>
        <v>15</v>
      </c>
      <c r="E44" s="9">
        <f>IFERROR(VLOOKUP($B44,'[36]11市町別戸数'!$A:$G,4,FALSE),0)</f>
        <v>26</v>
      </c>
      <c r="F44" s="9">
        <f>IFERROR(VLOOKUP($B44,'[36]11市町別戸数'!$A:$G,5,FALSE),0)</f>
        <v>0</v>
      </c>
      <c r="G44" s="9">
        <f>IFERROR(VLOOKUP($B44,'[36]11市町別戸数'!$A:$G,6,FALSE),0)</f>
        <v>3</v>
      </c>
      <c r="H44" s="9">
        <f>IFERROR(VLOOKUP($B44,'[36]11市町別マンション戸数'!A:C,3,FALSE),0)</f>
        <v>0</v>
      </c>
    </row>
    <row r="45" spans="1:8">
      <c r="A45" s="17"/>
      <c r="B45" s="2" t="s">
        <v>3</v>
      </c>
      <c r="C45" s="9">
        <f>IFERROR(VLOOKUP($B45,'[36]11市町別戸数'!$A:$G,7,FALSE),0)</f>
        <v>3</v>
      </c>
      <c r="D45" s="9">
        <f>IFERROR(VLOOKUP($B45,'[36]11市町別戸数'!$A:$G,3,FALSE),0)</f>
        <v>3</v>
      </c>
      <c r="E45" s="9">
        <f>IFERROR(VLOOKUP($B45,'[36]11市町別戸数'!$A:$G,4,FALSE),0)</f>
        <v>0</v>
      </c>
      <c r="F45" s="9">
        <f>IFERROR(VLOOKUP($B45,'[36]11市町別戸数'!$A:$G,5,FALSE),0)</f>
        <v>0</v>
      </c>
      <c r="G45" s="9">
        <f>IFERROR(VLOOKUP($B45,'[36]11市町別戸数'!$A:$G,6,FALSE),0)</f>
        <v>0</v>
      </c>
      <c r="H45" s="9">
        <f>IFERROR(VLOOKUP($B45,'[36]11市町別マンション戸数'!A:C,3,FALSE),0)</f>
        <v>0</v>
      </c>
    </row>
    <row r="46" spans="1:8">
      <c r="A46" s="17"/>
      <c r="B46" s="2" t="s">
        <v>51</v>
      </c>
      <c r="C46" s="9">
        <f>IFERROR(VLOOKUP($B46,'[36]11市町別戸数'!$A:$G,7,FALSE),0)</f>
        <v>19</v>
      </c>
      <c r="D46" s="9">
        <f>IFERROR(VLOOKUP($B46,'[36]11市町別戸数'!$A:$G,3,FALSE),0)</f>
        <v>15</v>
      </c>
      <c r="E46" s="9">
        <f>IFERROR(VLOOKUP($B46,'[36]11市町別戸数'!$A:$G,4,FALSE),0)</f>
        <v>0</v>
      </c>
      <c r="F46" s="9">
        <f>IFERROR(VLOOKUP($B46,'[36]11市町別戸数'!$A:$G,5,FALSE),0)</f>
        <v>0</v>
      </c>
      <c r="G46" s="9">
        <f>IFERROR(VLOOKUP($B46,'[36]11市町別戸数'!$A:$G,6,FALSE),0)</f>
        <v>4</v>
      </c>
      <c r="H46" s="9">
        <f>IFERROR(VLOOKUP($B46,'[36]11市町別マンション戸数'!A:C,3,FALSE),0)</f>
        <v>0</v>
      </c>
    </row>
    <row r="47" spans="1:8">
      <c r="A47" s="17"/>
      <c r="B47" s="2" t="s">
        <v>1</v>
      </c>
      <c r="C47" s="9">
        <f>IFERROR(VLOOKUP($B47,'[36]11市町別戸数'!$A:$G,7,FALSE),0)</f>
        <v>0</v>
      </c>
      <c r="D47" s="9">
        <f>IFERROR(VLOOKUP($B47,'[36]11市町別戸数'!$A:$G,3,FALSE),0)</f>
        <v>0</v>
      </c>
      <c r="E47" s="9">
        <f>IFERROR(VLOOKUP($B47,'[36]11市町別戸数'!$A:$G,4,FALSE),0)</f>
        <v>0</v>
      </c>
      <c r="F47" s="9">
        <f>IFERROR(VLOOKUP($B47,'[36]11市町別戸数'!$A:$G,5,FALSE),0)</f>
        <v>0</v>
      </c>
      <c r="G47" s="9">
        <f>IFERROR(VLOOKUP($B47,'[36]11市町別戸数'!$A:$G,6,FALSE),0)</f>
        <v>0</v>
      </c>
      <c r="H47" s="9">
        <f>IFERROR(VLOOKUP($B47,'[36]11市町別マンション戸数'!A:C,3,FALSE),0)</f>
        <v>0</v>
      </c>
    </row>
    <row r="48" spans="1:8">
      <c r="A48" s="17"/>
      <c r="B48" s="4" t="s">
        <v>63</v>
      </c>
      <c r="C48" s="9">
        <f>IFERROR(VLOOKUP($B48,'[36]11市町別戸数'!$A:$G,7,FALSE),0)</f>
        <v>5</v>
      </c>
      <c r="D48" s="9">
        <f>IFERROR(VLOOKUP($B48,'[36]11市町別戸数'!$A:$G,3,FALSE),0)</f>
        <v>2</v>
      </c>
      <c r="E48" s="9">
        <f>IFERROR(VLOOKUP($B48,'[36]11市町別戸数'!$A:$G,4,FALSE),0)</f>
        <v>0</v>
      </c>
      <c r="F48" s="9">
        <f>IFERROR(VLOOKUP($B48,'[36]11市町別戸数'!$A:$G,5,FALSE),0)</f>
        <v>0</v>
      </c>
      <c r="G48" s="9">
        <f>IFERROR(VLOOKUP($B48,'[36]11市町別戸数'!$A:$G,6,FALSE),0)</f>
        <v>3</v>
      </c>
      <c r="H48" s="9">
        <f>IFERROR(VLOOKUP($B48,'[36]11市町別マンション戸数'!A:C,3,FALSE),0)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1575</v>
      </c>
      <c r="D49" s="9">
        <f t="shared" si="2"/>
        <v>764</v>
      </c>
      <c r="E49" s="9">
        <f t="shared" si="2"/>
        <v>585</v>
      </c>
      <c r="F49" s="9">
        <f t="shared" si="2"/>
        <v>2</v>
      </c>
      <c r="G49" s="9">
        <f t="shared" si="2"/>
        <v>224</v>
      </c>
      <c r="H49" s="9">
        <f t="shared" si="2"/>
        <v>0</v>
      </c>
    </row>
    <row r="50" spans="1:8">
      <c r="A50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37</vt:i4>
      </vt:variant>
    </vt:vector>
  </HeadingPairs>
  <TitlesOfParts>
    <vt:vector size="37" baseType="lpstr">
      <vt:lpstr>5年1月</vt:lpstr>
      <vt:lpstr>5年2月</vt:lpstr>
      <vt:lpstr>５年３月</vt:lpstr>
      <vt:lpstr>５年4月</vt:lpstr>
      <vt:lpstr>5年5月</vt:lpstr>
      <vt:lpstr>5年6月</vt:lpstr>
      <vt:lpstr>５年７月</vt:lpstr>
      <vt:lpstr>５年８月</vt:lpstr>
      <vt:lpstr>５年９月</vt:lpstr>
      <vt:lpstr>５年10月</vt:lpstr>
      <vt:lpstr>５年11月</vt:lpstr>
      <vt:lpstr>５年12月</vt:lpstr>
      <vt:lpstr>６年１月</vt:lpstr>
      <vt:lpstr>6年2月</vt:lpstr>
      <vt:lpstr>６年３月</vt:lpstr>
      <vt:lpstr>６年４月</vt:lpstr>
      <vt:lpstr>令和６年５月</vt:lpstr>
      <vt:lpstr>令和６年６月</vt:lpstr>
      <vt:lpstr>令和６年７月</vt:lpstr>
      <vt:lpstr>令和６年８月</vt:lpstr>
      <vt:lpstr>令和６年９月</vt:lpstr>
      <vt:lpstr>令和６年10月</vt:lpstr>
      <vt:lpstr>令和６年11月</vt:lpstr>
      <vt:lpstr>令和６年12月</vt:lpstr>
      <vt:lpstr>令和７年１月</vt:lpstr>
      <vt:lpstr>令和７年２月</vt:lpstr>
      <vt:lpstr>令和７年３月</vt:lpstr>
      <vt:lpstr>令和７年４月</vt:lpstr>
      <vt:lpstr>令和７年５月</vt:lpstr>
      <vt:lpstr>令和７年６月</vt:lpstr>
      <vt:lpstr>令和７年７月</vt:lpstr>
      <vt:lpstr>令和７年８月</vt:lpstr>
      <vt:lpstr>令和７年９月</vt:lpstr>
      <vt:lpstr>令和５年度</vt:lpstr>
      <vt:lpstr>令和５年１～12月</vt:lpstr>
      <vt:lpstr>令和６年度</vt:lpstr>
      <vt:lpstr>令和６年１月～12月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2025-10-29T05:30:01Z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2025-10-29T05:30:01Z</vt:filetime>
  </property>
</Properties>
</file>