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341" windowWidth="16365" windowHeight="8145" tabRatio="823" activeTab="0"/>
  </bookViews>
  <sheets>
    <sheet name="自己点検表" sheetId="1" r:id="rId1"/>
    <sheet name="（様式３）注意事項" sheetId="2" r:id="rId2"/>
    <sheet name="別紙様式３" sheetId="3" r:id="rId3"/>
    <sheet name="別紙様式３（添付書類１）" sheetId="4" r:id="rId4"/>
    <sheet name="別紙様式３（添付書類２）" sheetId="5" r:id="rId5"/>
    <sheet name="別紙様式３（添付書類３）" sheetId="6" r:id="rId6"/>
    <sheet name="資料1-1賃金所要額総括票（法人総括表）" sheetId="7" r:id="rId7"/>
    <sheet name="資料1-2賃金所要額総括票（事業所別）" sheetId="8" r:id="rId8"/>
    <sheet name="資料２賃金改善所要額明細書" sheetId="9" r:id="rId9"/>
    <sheet name="（様式３-２）注意事項" sheetId="10" r:id="rId10"/>
    <sheet name="別紙様式３-２" sheetId="11" r:id="rId11"/>
    <sheet name="【静岡県】別紙様式３-２（添付書類１）" sheetId="12" r:id="rId12"/>
    <sheet name="別紙様式３-２（添付書類２）" sheetId="13" r:id="rId13"/>
    <sheet name="別紙様式３-２（添付書類３）" sheetId="14" r:id="rId14"/>
  </sheets>
  <definedNames>
    <definedName name="_xlnm.Print_Area" localSheetId="9">'（様式３-２）注意事項'!$A$1:$K$12</definedName>
    <definedName name="_xlnm.Print_Area" localSheetId="6">'資料1-1賃金所要額総括票（法人総括表）'!$A$1:$H$18</definedName>
    <definedName name="_xlnm.Print_Area" localSheetId="7">'資料1-2賃金所要額総括票（事業所別）'!$A$1:$I$51</definedName>
    <definedName name="_xlnm.Print_Area" localSheetId="0">'自己点検表'!$A$1:$L$36</definedName>
    <definedName name="_xlnm.Print_Area" localSheetId="2">'別紙様式３'!$A$1:$AR$60</definedName>
    <definedName name="_xlnm.Print_Area" localSheetId="3">'別紙様式３（添付書類１）'!$A$1:$N$37</definedName>
    <definedName name="_xlnm.Print_Area" localSheetId="4">'別紙様式３（添付書類２）'!$A$1:$G$46</definedName>
    <definedName name="_xlnm.Print_Area" localSheetId="12">'別紙様式３-２（添付書類２）'!$A$1:$K$51</definedName>
  </definedNames>
  <calcPr fullCalcOnLoad="1"/>
</workbook>
</file>

<file path=xl/sharedStrings.xml><?xml version="1.0" encoding="utf-8"?>
<sst xmlns="http://schemas.openxmlformats.org/spreadsheetml/2006/main" count="1746" uniqueCount="499">
  <si>
    <t>※１　提出書類は確認欄に「○」を記入してください。
※２　特定処遇改善加算を算定していない場合は別紙様式３-２以下は不要です。</t>
  </si>
  <si>
    <t>確認欄　※１</t>
  </si>
  <si>
    <t>①</t>
  </si>
  <si>
    <t>（　</t>
  </si>
  <si>
    <t>③</t>
  </si>
  <si>
    <t>④</t>
  </si>
  <si>
    <t>⑤</t>
  </si>
  <si>
    <t>年度分介護職員処遇改善加算総額</t>
  </si>
  <si>
    <t>⑥</t>
  </si>
  <si>
    <t>⑦</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</si>
  <si>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</si>
  <si>
    <t>※　加算(Ⅰ)の上乗せ相当分を用いて計算する際は、③及び④の代わりに⑤及び⑥を使用する。</t>
  </si>
  <si>
    <t>※　④ⅰ）及び⑥ⅲ）については、積算の根拠となる資料を添付すること。(任意の様式で可。)</t>
  </si>
  <si>
    <t>※　④又は⑥については、法定福利費等の賃金改善に伴う増加分も含むことができる。</t>
  </si>
  <si>
    <t>※　④ⅱ）、⑥ⅳ）の計算に際しては、賃金改善実施期間の職員の人数と合わせた上で算出すること。すなわち、比較時点から</t>
  </si>
  <si>
    <t>・添付書類１：都道府県等の圏域内の、当該計画書に記載された計画の対象となる介護サービス事業所等の一覧表（指定権者毎）</t>
  </si>
  <si>
    <t>・添付書類２：各都道府県内の指定権者（当該都道府県を含む。）の一覧表（都道府県毎）</t>
  </si>
  <si>
    <t>※　虚偽の記載や、介護職員処遇改善加算の請求に関して不正を行った場合には、支払われた介護給付費の返還を求められ</t>
  </si>
  <si>
    <t>「常勤換算延人数」欄には、賃金改善実施期間の延人数を記載してください。（賃金改善実施期間の各月の介護職員数（常勤換算数）の合計を記載）
【令和元年度の例（賃金改善実施期間が平成31年４月から令和２年３月までの場合）：平成31年４月の介護職員数（常勤換算）＋令和元年５月の介護職員数（常勤換算）＋・・・・＋令和２年３月の介護職員数（常勤換算）＝賃金改善実施期間の介護職員数（常勤換算延人数）】
なお、常勤換算延人数の計算にあたっては、資料２の記入例を参照して下さい。</t>
  </si>
  <si>
    <t>円</t>
  </si>
  <si>
    <t>A</t>
  </si>
  <si>
    <t xml:space="preserve">B </t>
  </si>
  <si>
    <t>C</t>
  </si>
  <si>
    <t>D</t>
  </si>
  <si>
    <t>-</t>
  </si>
  <si>
    <t>E</t>
  </si>
  <si>
    <t>F</t>
  </si>
  <si>
    <t>令和元年度における加算の算定区分に○をつけてください。</t>
  </si>
  <si>
    <t>名称</t>
  </si>
  <si>
    <t>加算総額
賃金改善所要額</t>
  </si>
  <si>
    <t>【別紙様式３　実績報告書の記載に当たっての注意事項】</t>
  </si>
  <si>
    <t>3月</t>
  </si>
  <si>
    <t>③</t>
  </si>
  <si>
    <t>項　　　　　目</t>
  </si>
  <si>
    <t>算定した加算の区分</t>
  </si>
  <si>
    <t>①</t>
  </si>
  <si>
    <t>本様式</t>
  </si>
  <si>
    <t xml:space="preserve"> 山 口 県</t>
  </si>
  <si>
    <t>記 載 に 当 た っ て の 注 意 事 項</t>
  </si>
  <si>
    <r>
      <t>月</t>
    </r>
    <r>
      <rPr>
        <sz val="8"/>
        <rFont val="ＭＳ Ｐゴシック"/>
        <family val="3"/>
      </rPr>
      <t xml:space="preserve">別賃金改善額(円）
</t>
    </r>
    <r>
      <rPr>
        <sz val="7"/>
        <rFont val="ＭＳ Ｐゴシック"/>
        <family val="3"/>
      </rPr>
      <t>（法定費福利等を含まない）</t>
    </r>
  </si>
  <si>
    <t xml:space="preserve"> 埼 玉 県</t>
  </si>
  <si>
    <t>②の期間において実施した賃金改善の概要 (改善した給与の項目及びその金額等について 具体的に記載すること)</t>
  </si>
  <si>
    <t>事業所等の名称</t>
  </si>
  <si>
    <t>全体について</t>
  </si>
  <si>
    <t>１部</t>
  </si>
  <si>
    <t>静岡市</t>
  </si>
  <si>
    <t>上記について相違ないことを証明いたします。</t>
  </si>
  <si>
    <t>道</t>
  </si>
  <si>
    <r>
      <t>※</t>
    </r>
    <r>
      <rPr>
        <sz val="7.7"/>
        <rFont val="ＭＳ Ｐゴシック"/>
        <family val="3"/>
      </rPr>
      <t>本表は</t>
    </r>
    <r>
      <rPr>
        <u val="single"/>
        <sz val="7.7"/>
        <rFont val="ＭＳ Ｐゴシック"/>
        <family val="3"/>
      </rPr>
      <t>事業所単位で作成</t>
    </r>
    <r>
      <rPr>
        <sz val="7.7"/>
        <rFont val="ＭＳ Ｐゴシック"/>
        <family val="3"/>
      </rPr>
      <t>してください。（法人単位で複数の事業所分をあわせて申請した場合は、各事業所ごとに作成の上、法人の総括表を作成すること。）</t>
    </r>
  </si>
  <si>
    <t>←水色に着色されているセルが入力セルです。
無色セルには自動計算や他セルからの引用がされますので、入力は不要です。</t>
  </si>
  <si>
    <t>④</t>
  </si>
  <si>
    <t>②</t>
  </si>
  <si>
    <t>賃金改善実施期間</t>
  </si>
  <si>
    <t>処遇改善計画書に記載した「賃金改善実施期間」を記入して下さい。
※　前年度の期間と重複しないよう注意して下さい。</t>
  </si>
  <si>
    <t>加算総額</t>
  </si>
  <si>
    <t>熱海市</t>
  </si>
  <si>
    <t>令和元年度の加算の総額（保険請求分（利用者負担１割、２割又は３割を含む）＋区分支給限度額を超えたサービスに係る加算額）を記入して下さい。
※　月遅れ請求、過誤調整等があった場合には、実際に国保連から支払われた月分の加算として下さい。</t>
  </si>
  <si>
    <t>月</t>
  </si>
  <si>
    <t>※５　</t>
  </si>
  <si>
    <t>賃金改善所要額</t>
  </si>
  <si>
    <t>事業所の合計</t>
  </si>
  <si>
    <t>介護職員名</t>
  </si>
  <si>
    <t>提出先</t>
  </si>
  <si>
    <r>
      <t>令</t>
    </r>
    <r>
      <rPr>
        <sz val="10"/>
        <rFont val="ＭＳ ゴシック"/>
        <family val="3"/>
      </rPr>
      <t xml:space="preserve">和元年度の賃金改善所要額を記入してください。賃金改善に伴う法定福利費の事業主負担の増加分も含めて記入してください。
</t>
    </r>
    <r>
      <rPr>
        <b/>
        <sz val="10"/>
        <rFont val="ＭＳ ゴシック"/>
        <family val="3"/>
      </rPr>
      <t xml:space="preserve">必ず③を上回る額としてください。
</t>
    </r>
    <r>
      <rPr>
        <sz val="10"/>
        <rFont val="ＭＳ ゴシック"/>
        <family val="3"/>
      </rPr>
      <t>※賃金改善実施期間後に賃金改善額が加算の総額を下回ったことが判明した場合について
　処遇改善加算については、一部返還の制度がありませんので、そのような事実が判明した際には、速やかに不足額について改善をして下さい。
　なお、追加の改善分については、翌年度の賃金改善実施期間での改善になりますので、当該改善額を翌年度の改善実績に含めないことについて、確約書（任意様式）を作成していただき、実績報告書と併せて提出して下さい。</t>
    </r>
  </si>
  <si>
    <t>介護保険事業所番号</t>
  </si>
  <si>
    <t>⑤
⑥</t>
  </si>
  <si>
    <t>介護保険事業所番号</t>
  </si>
  <si>
    <t>計画において、加算（Ⅰ）の上乗せ相当分を用いて計算している場合は、③及び④に代えて記入してください。</t>
  </si>
  <si>
    <t>⑦</t>
  </si>
  <si>
    <t>添付書類</t>
  </si>
  <si>
    <t>県</t>
  </si>
  <si>
    <t>FAX番号</t>
  </si>
  <si>
    <t>どのような給与項目で、いくら処遇改善したのか具体的に記入してください。
例えば、
○　一時金を一人平均３０，０００円増額した。
○　非常勤職員の時給を５０円増額した。
○　処遇改善手当として月額５，０００円を創設、支給した。</t>
  </si>
  <si>
    <t>法定福利費増加額※２</t>
  </si>
  <si>
    <t>年度途中で廃止等をした場合、最終支払月の翌々月の末日</t>
  </si>
  <si>
    <t>森町</t>
  </si>
  <si>
    <t>【資料１－２　賃金所要額総括票（事業所別）の作成に当たっての注意事項】　</t>
  </si>
  <si>
    <t>事業者（法人）の
　所在地</t>
  </si>
  <si>
    <t>函南町</t>
  </si>
  <si>
    <t>※加算を充当して賃金改善を行った介護職員（兼務を含む）のみを記載して下さい。</t>
  </si>
  <si>
    <t>においても加算(Ⅰ)の上乗せ相当分を用いて計算すること。</t>
  </si>
  <si>
    <t>提出部数</t>
  </si>
  <si>
    <t>◆事業所明細
月別賃金改善額について</t>
  </si>
  <si>
    <r>
      <t>1</t>
    </r>
    <r>
      <rPr>
        <sz val="10"/>
        <rFont val="ＭＳ ゴシック"/>
        <family val="3"/>
      </rPr>
      <t>ヶ月の常勤換算数×賃金改善実施期間（月数）＝常勤換算延人数です。
※常勤換算の方法は資料1-2&lt;記入例&gt;を参照して下さい。
介護職員以外の職員が兼務している場合、年間では</t>
    </r>
    <r>
      <rPr>
        <b/>
        <sz val="10"/>
        <rFont val="ＭＳ ゴシック"/>
        <family val="3"/>
      </rPr>
      <t>12.0未満</t>
    </r>
    <r>
      <rPr>
        <sz val="10"/>
        <rFont val="ＭＳ ゴシック"/>
        <family val="3"/>
      </rPr>
      <t xml:space="preserve">になりますので、特に注意して下さい。
</t>
    </r>
    <r>
      <rPr>
        <b/>
        <sz val="10"/>
        <rFont val="ＭＳ ゴシック"/>
        <family val="3"/>
      </rPr>
      <t>※兼務の場合は介護職員として勤務した時間のみが対象となりますので、介護職員として従事した勤務延時間数を常勤換算して下さい。</t>
    </r>
  </si>
  <si>
    <t>日</t>
  </si>
  <si>
    <t>加算（Ⅰ）の上乗せ相当分を用いて計算する場合</t>
  </si>
  <si>
    <t>加算額ではなく実際に賃金を改善した額を記入して下さい。</t>
  </si>
  <si>
    <t>電話番号</t>
  </si>
  <si>
    <t>10月</t>
  </si>
  <si>
    <t xml:space="preserve"> 東 京 都</t>
  </si>
  <si>
    <t>◆職員明細
職種について</t>
  </si>
  <si>
    <t>※資料１を作成する際の参考資料です。既に事業所で数字を把握している場合、本様式の作成は不要です。また、作成された場合でも提出の必要はありませんので、事業所にて保管して下さい。</t>
  </si>
  <si>
    <t>※　④が③以上又は⑥が⑤以上でなければならないこと。</t>
  </si>
  <si>
    <t>介護職員（専従）、介護職員（兼務）のいずれかを記載して下さい。
介護職員以外の職種（他職種のみに従事している方）は対象外ですが、人員配置基準を満たした上で、介護業務に従事している場合は加算の対象となります。
その場合はドロップダウンリストから介護職員（兼務）を選択して下さい。</t>
  </si>
  <si>
    <t xml:space="preserve"> 京 都 府</t>
  </si>
  <si>
    <t>◆職員明細
常勤換算延人数について</t>
  </si>
  <si>
    <t>静岡県</t>
  </si>
  <si>
    <t>事業者（法人）の名称</t>
  </si>
  <si>
    <t xml:space="preserve"> 和歌山県</t>
  </si>
  <si>
    <t xml:space="preserve"> 大 阪 府</t>
  </si>
  <si>
    <t>改善額③
②－①</t>
  </si>
  <si>
    <t>袋井市</t>
  </si>
  <si>
    <t/>
  </si>
  <si>
    <t>都</t>
  </si>
  <si>
    <t>府</t>
  </si>
  <si>
    <t>ＦＡＸ番号</t>
  </si>
  <si>
    <t>様式</t>
  </si>
  <si>
    <t>電話番号</t>
  </si>
  <si>
    <t>〒420-8601　静岡市葵区追手町９番６号　　　</t>
  </si>
  <si>
    <t>計</t>
  </si>
  <si>
    <t>賃金改善実施期間実績</t>
  </si>
  <si>
    <t xml:space="preserve"> 奈 良 県</t>
  </si>
  <si>
    <t>提出期限</t>
  </si>
  <si>
    <t>基本給</t>
  </si>
  <si>
    <r>
      <t>※</t>
    </r>
    <r>
      <rPr>
        <sz val="9"/>
        <rFont val="ＭＳ Ｐゴシック"/>
        <family val="3"/>
      </rPr>
      <t>本表は</t>
    </r>
    <r>
      <rPr>
        <u val="single"/>
        <sz val="9"/>
        <rFont val="ＭＳ Ｐゴシック"/>
        <family val="3"/>
      </rPr>
      <t>複数事業所の計画を併せて作成している場合に作成</t>
    </r>
    <r>
      <rPr>
        <sz val="9"/>
        <rFont val="ＭＳ Ｐゴシック"/>
        <family val="3"/>
      </rPr>
      <t>してください。
　 同一事業所において複数のサービスを行っている場合も複数の事業所となります。（介護予防を一体的に行っている場合を除く。）</t>
    </r>
  </si>
  <si>
    <t>提出書類確認表</t>
  </si>
  <si>
    <t>4月</t>
  </si>
  <si>
    <t xml:space="preserve"> 群 馬 県</t>
  </si>
  <si>
    <t>　介護職員処遇改善加算 実績報告に係る自己点検表（本紙）</t>
  </si>
  <si>
    <t>6月</t>
  </si>
  <si>
    <t xml:space="preserve"> 長 崎 県</t>
  </si>
  <si>
    <t>別紙様式３</t>
  </si>
  <si>
    <t xml:space="preserve"> 千 葉 県</t>
  </si>
  <si>
    <t>　介護職員処遇改善実績報告書</t>
  </si>
  <si>
    <t>別紙様式３（添付書類１）</t>
  </si>
  <si>
    <t>　介護職員処遇改善実績報告書（事業所一覧表）</t>
  </si>
  <si>
    <t>別紙様式３（添付書類２）</t>
  </si>
  <si>
    <t>　介護職員処遇改善実績報告書（都道府県内一覧表）</t>
  </si>
  <si>
    <t>別紙様式３（添付書類３）</t>
  </si>
  <si>
    <t>　介護職員処遇改善実績報告書（都道府県状況一覧表）</t>
  </si>
  <si>
    <t>資料１－１</t>
  </si>
  <si>
    <t>　賃金所要額総括票（法人総括表）</t>
  </si>
  <si>
    <t>◆事業所明細</t>
  </si>
  <si>
    <t>磐田市</t>
  </si>
  <si>
    <t>資料１－２</t>
  </si>
  <si>
    <t>法人名</t>
  </si>
  <si>
    <t>　賃金所要額総括票（事業所別総括表）</t>
  </si>
  <si>
    <t>資料２</t>
  </si>
  <si>
    <t>　賃金改善所要額明細書　※任意作成書類</t>
  </si>
  <si>
    <t>11月</t>
  </si>
  <si>
    <t>介護職員処遇改善実績報告書（令和元年度）</t>
  </si>
  <si>
    <t>静岡県知事　氏　　　名　様</t>
  </si>
  <si>
    <t>賃金改善額（円）</t>
  </si>
  <si>
    <t>本様式の提出は必須です。</t>
  </si>
  <si>
    <t xml:space="preserve"> 鳥 取 県</t>
  </si>
  <si>
    <t>事業所等情報</t>
  </si>
  <si>
    <t>※１．改善前賃金には、基準となる賃金額を入力してください。
　　　基準となる賃金水準（額）は下記のとおり算定するものとします。</t>
  </si>
  <si>
    <t>事業者・開設者</t>
  </si>
  <si>
    <t>名　　称</t>
  </si>
  <si>
    <t>　主たる事務所の
　所在地</t>
  </si>
  <si>
    <t>-</t>
  </si>
  <si>
    <t>提供する
サービス</t>
  </si>
  <si>
    <t>小山町</t>
  </si>
  <si>
    <t>事業所の所在地</t>
  </si>
  <si>
    <t>※事業所等情報については、複数の事業所ごとに一括して提出する場合は「別紙一覧表による」と記載すること。</t>
  </si>
  <si>
    <t>介護職員処遇改善加算</t>
  </si>
  <si>
    <t>掛川市</t>
  </si>
  <si>
    <t>Ⅰ</t>
  </si>
  <si>
    <t>月数（回数）</t>
  </si>
  <si>
    <t>Ⅱ</t>
  </si>
  <si>
    <t>富士市</t>
  </si>
  <si>
    <t>Ⅲ</t>
  </si>
  <si>
    <t>Ⅳ</t>
  </si>
  <si>
    <t xml:space="preserve"> 山 形 県</t>
  </si>
  <si>
    <t>Ⅴ</t>
  </si>
  <si>
    <t>）</t>
  </si>
  <si>
    <t xml:space="preserve"> 全 国 計</t>
  </si>
  <si>
    <t>賃金改善実施期間</t>
  </si>
  <si>
    <t>令和</t>
  </si>
  <si>
    <t>年</t>
  </si>
  <si>
    <t>月</t>
  </si>
  <si>
    <t>別紙様式３（添付書類２）</t>
  </si>
  <si>
    <t>～</t>
  </si>
  <si>
    <t>令和元年度分介護職員処遇改善加算総額</t>
  </si>
  <si>
    <t>円</t>
  </si>
  <si>
    <t>賃金改善所要額（ⅰ-ⅱ）</t>
  </si>
  <si>
    <t>ⅰ）加算の算定により賃金改善を行った場合の賃金の総額</t>
  </si>
  <si>
    <r>
      <t>法</t>
    </r>
    <r>
      <rPr>
        <sz val="10"/>
        <rFont val="ＭＳ Ｐゴシック"/>
        <family val="3"/>
      </rPr>
      <t>定福利費
事業主負担分</t>
    </r>
    <r>
      <rPr>
        <sz val="10"/>
        <rFont val="MS UI Gothic"/>
        <family val="3"/>
      </rPr>
      <t>増加額（円）</t>
    </r>
  </si>
  <si>
    <t>ⅱ）初めて加算を取得した月の前年度の賃金の総額</t>
  </si>
  <si>
    <t>番号</t>
  </si>
  <si>
    <t>賃金改善所要額（ⅲ-ⅳ）</t>
  </si>
  <si>
    <t>清水町</t>
  </si>
  <si>
    <t>ⅲ）加算（Ⅰ）の算定により賃金改善を行った場合の賃金の総額</t>
  </si>
  <si>
    <t>西伊豆町</t>
  </si>
  <si>
    <t>ⅳ）初めて加算（Ⅰ）を取得する月の前年度の賃金の総額</t>
  </si>
  <si>
    <t xml:space="preserve"> 福 岡 県</t>
  </si>
  <si>
    <t>※　介護職員処遇改善計画書において加算(Ⅰ)の上乗せ相当分を用いて計算している場合は、介護職員処遇改善実績報告書</t>
  </si>
  <si>
    <t>長泉町</t>
  </si>
  <si>
    <t xml:space="preserve"> 熊 本 県</t>
  </si>
  <si>
    <t>◆職員明細</t>
  </si>
  <si>
    <t>開始月は？</t>
  </si>
  <si>
    <t>（法人名）</t>
  </si>
  <si>
    <t>（代表者名）</t>
  </si>
  <si>
    <t>印</t>
  </si>
  <si>
    <t>別紙様式３(添付書類１)</t>
  </si>
  <si>
    <t>介護職員処遇改善実績報告書(事業所一覧表)</t>
  </si>
  <si>
    <t>8月</t>
  </si>
  <si>
    <t>大分県</t>
  </si>
  <si>
    <t>事業所の名称</t>
  </si>
  <si>
    <t>サービス名</t>
  </si>
  <si>
    <t xml:space="preserve"> 宮 崎 県</t>
  </si>
  <si>
    <t>介護職員処遇改善加算額</t>
  </si>
  <si>
    <t>賃金改善所要額</t>
  </si>
  <si>
    <t>合計</t>
  </si>
  <si>
    <t>介護職員処遇改善実績報告書（都道府県内一覧表)</t>
  </si>
  <si>
    <t>三島市</t>
  </si>
  <si>
    <t>法人名</t>
  </si>
  <si>
    <t>都道府県名</t>
  </si>
  <si>
    <t>東伊豆町</t>
  </si>
  <si>
    <t>指定権者</t>
  </si>
  <si>
    <t>介護職員処遇改善加算額</t>
  </si>
  <si>
    <t>浜松市</t>
  </si>
  <si>
    <t>賃金改善額（円）　※４</t>
  </si>
  <si>
    <t>沼津市</t>
  </si>
  <si>
    <t>富士宮市</t>
  </si>
  <si>
    <t>（時間外）手当</t>
  </si>
  <si>
    <t>島田市</t>
  </si>
  <si>
    <t>焼津市</t>
  </si>
  <si>
    <t>藤枝市</t>
  </si>
  <si>
    <t>御殿場市</t>
  </si>
  <si>
    <t>裾野市</t>
  </si>
  <si>
    <t xml:space="preserve"> 三 重 県</t>
  </si>
  <si>
    <t>湖西市</t>
  </si>
  <si>
    <t>◆法人合計</t>
  </si>
  <si>
    <t>川根本町</t>
  </si>
  <si>
    <t>伊東市</t>
  </si>
  <si>
    <t>介護職員処遇改善実績報告書（事業所・職員別賃金改善額年間実績表）</t>
  </si>
  <si>
    <t>伊豆の国市</t>
  </si>
  <si>
    <t xml:space="preserve"> 佐 賀 県</t>
  </si>
  <si>
    <t>伊豆市</t>
  </si>
  <si>
    <t>下田市</t>
  </si>
  <si>
    <t>牧之原市</t>
  </si>
  <si>
    <t xml:space="preserve"> 長 野 県</t>
  </si>
  <si>
    <t>菊川市</t>
  </si>
  <si>
    <t>※１　</t>
  </si>
  <si>
    <t>御前崎市</t>
  </si>
  <si>
    <t>吉田町</t>
  </si>
  <si>
    <t>12月</t>
  </si>
  <si>
    <t>※４　</t>
  </si>
  <si>
    <t>河津町</t>
  </si>
  <si>
    <r>
      <t>月</t>
    </r>
    <r>
      <rPr>
        <sz val="8"/>
        <rFont val="ＭＳ Ｐゴシック"/>
        <family val="3"/>
      </rPr>
      <t xml:space="preserve">別賃金改善額（円）
</t>
    </r>
    <r>
      <rPr>
        <sz val="7"/>
        <rFont val="ＭＳ Ｐゴシック"/>
        <family val="3"/>
      </rPr>
      <t>（法定費福利等を含まない）</t>
    </r>
  </si>
  <si>
    <t>松崎町</t>
  </si>
  <si>
    <t>南伊豆町</t>
  </si>
  <si>
    <t>別紙様式３（添付書類３）</t>
  </si>
  <si>
    <t>介護職員処遇改善実績報告書（都道府県状況一覧表)</t>
  </si>
  <si>
    <t>都道府県</t>
  </si>
  <si>
    <t>常勤換算</t>
  </si>
  <si>
    <t>「賃金改善の方法」は法人総括表を作成している場合は法人総括表へ記載し、事業所ごとの記載は不要です。</t>
  </si>
  <si>
    <t xml:space="preserve"> 北 海 道</t>
  </si>
  <si>
    <t xml:space="preserve"> 青 森 県</t>
  </si>
  <si>
    <t xml:space="preserve"> 岩 手 県</t>
  </si>
  <si>
    <t xml:space="preserve"> 宮 城 県</t>
  </si>
  <si>
    <t xml:space="preserve"> 秋 田 県</t>
  </si>
  <si>
    <t>改善額合計</t>
  </si>
  <si>
    <t xml:space="preserve"> 福 島 県</t>
  </si>
  <si>
    <t xml:space="preserve"> 石 川 県</t>
  </si>
  <si>
    <t xml:space="preserve"> 茨 城 県</t>
  </si>
  <si>
    <t xml:space="preserve"> 栃 木 県</t>
  </si>
  <si>
    <t xml:space="preserve"> 神奈川県</t>
  </si>
  <si>
    <t xml:space="preserve"> 新 潟 県</t>
  </si>
  <si>
    <t xml:space="preserve"> 富 山 県</t>
  </si>
  <si>
    <t xml:space="preserve"> 福 井 県</t>
  </si>
  <si>
    <t xml:space="preserve"> 山 梨 県</t>
  </si>
  <si>
    <t xml:space="preserve"> 岐 阜 県</t>
  </si>
  <si>
    <t xml:space="preserve"> 静 岡 県</t>
  </si>
  <si>
    <t xml:space="preserve"> 愛 知 県</t>
  </si>
  <si>
    <t xml:space="preserve"> 滋 賀 県</t>
  </si>
  <si>
    <t xml:space="preserve"> 兵 庫 県</t>
  </si>
  <si>
    <t xml:space="preserve"> 島 根 県</t>
  </si>
  <si>
    <t xml:space="preserve"> 岡 山 県</t>
  </si>
  <si>
    <t>常勤換算
延人数</t>
  </si>
  <si>
    <t xml:space="preserve"> 広 島 県</t>
  </si>
  <si>
    <t>職員名</t>
  </si>
  <si>
    <t xml:space="preserve"> 徳 島 県</t>
  </si>
  <si>
    <t xml:space="preserve"> 香 川 県</t>
  </si>
  <si>
    <t xml:space="preserve"> 愛 媛 県</t>
  </si>
  <si>
    <t xml:space="preserve"> 高 知 県</t>
  </si>
  <si>
    <t xml:space="preserve"> 鹿児島県</t>
  </si>
  <si>
    <t xml:space="preserve"> 沖 縄 県</t>
  </si>
  <si>
    <t>資料１-1 賃金所要額総括票（法人総括表）</t>
  </si>
  <si>
    <t>（資格）手当</t>
  </si>
  <si>
    <t>賃金改善実施月</t>
  </si>
  <si>
    <t>今年は？</t>
  </si>
  <si>
    <t>令和</t>
  </si>
  <si>
    <t>入力→</t>
  </si>
  <si>
    <t>介護職員処遇改善加算 実績報告書（事業所・職員別賃金改善額年間実績表）（法人総括表）</t>
  </si>
  <si>
    <t>法人名</t>
  </si>
  <si>
    <t>賃金改善額(円）　年度合計
（法定費福利等を除く）</t>
  </si>
  <si>
    <r>
      <t>賃</t>
    </r>
    <r>
      <rPr>
        <sz val="10"/>
        <rFont val="ＭＳ Ｐゴシック"/>
        <family val="3"/>
      </rPr>
      <t>金改善の方法　</t>
    </r>
    <r>
      <rPr>
        <sz val="9"/>
        <rFont val="ＭＳ Ｐゴシック"/>
        <family val="3"/>
      </rPr>
      <t>※２</t>
    </r>
  </si>
  <si>
    <t>介護職員数</t>
  </si>
  <si>
    <t>資料１-2 賃金所要額総括票（事業所別総括表）</t>
  </si>
  <si>
    <t>介護保険事業所番号</t>
  </si>
  <si>
    <t>事業所等の名称</t>
  </si>
  <si>
    <t>介護保険サービス種別　※１</t>
  </si>
  <si>
    <t>職種</t>
  </si>
  <si>
    <t>常勤換算
延人数
※３</t>
  </si>
  <si>
    <r>
      <t>法</t>
    </r>
    <r>
      <rPr>
        <sz val="8"/>
        <rFont val="MS UI Gothic"/>
        <family val="3"/>
      </rPr>
      <t xml:space="preserve">定福利費
事業主負担分
</t>
    </r>
    <r>
      <rPr>
        <b/>
        <sz val="8"/>
        <rFont val="MS UI Gothic"/>
        <family val="3"/>
      </rPr>
      <t>増加額</t>
    </r>
    <r>
      <rPr>
        <sz val="8"/>
        <rFont val="MS UI Gothic"/>
        <family val="3"/>
      </rPr>
      <t>（円）
※５</t>
    </r>
  </si>
  <si>
    <t>同一事業所で複数のサービスを提供している場合には、「介護保険サービス種別」欄に、全ての提供サービス種別を記載してください。</t>
  </si>
  <si>
    <t>※２</t>
  </si>
  <si>
    <t>※３　</t>
  </si>
  <si>
    <t>「賃金改善額」欄には、賃金改善した金額のみを記載してください。</t>
  </si>
  <si>
    <r>
      <t>「</t>
    </r>
    <r>
      <rPr>
        <sz val="8"/>
        <rFont val="ＭＳ Ｐゴシック"/>
        <family val="3"/>
      </rPr>
      <t>法定福利費事業主負担分増加額」欄には、加算による賃金改善に伴う法定福利費の事業主負担</t>
    </r>
    <r>
      <rPr>
        <u val="single"/>
        <sz val="8"/>
        <rFont val="ＭＳ Ｐゴシック"/>
        <family val="3"/>
      </rPr>
      <t>増加分</t>
    </r>
    <r>
      <rPr>
        <sz val="8"/>
        <rFont val="ＭＳ Ｐゴシック"/>
        <family val="3"/>
      </rPr>
      <t xml:space="preserve">の当該年度合計を記載してください。
（事業所の合計が記載されていれば、結構です。）
</t>
    </r>
  </si>
  <si>
    <t>本様式の作成、提出は任意</t>
  </si>
  <si>
    <t>（資料２）介護職員処遇改善加算 賃金改善所要額明細書</t>
  </si>
  <si>
    <t>事業所名：</t>
  </si>
  <si>
    <t>給与項目</t>
  </si>
  <si>
    <r>
      <t>改</t>
    </r>
    <r>
      <rPr>
        <sz val="11"/>
        <rFont val="ＭＳ Ｐゴシック"/>
        <family val="3"/>
      </rPr>
      <t>善前賃金</t>
    </r>
    <r>
      <rPr>
        <sz val="9"/>
        <rFont val="ＭＳ Ｐゴシック"/>
        <family val="3"/>
      </rPr>
      <t>※１</t>
    </r>
  </si>
  <si>
    <t>改善後賃金</t>
  </si>
  <si>
    <t>③のうち介護該当分</t>
  </si>
  <si>
    <t>月額等</t>
  </si>
  <si>
    <t>総額①</t>
  </si>
  <si>
    <t>5月</t>
  </si>
  <si>
    <t>7月</t>
  </si>
  <si>
    <t>9月</t>
  </si>
  <si>
    <t>1月</t>
  </si>
  <si>
    <t>2月</t>
  </si>
  <si>
    <t>合計②</t>
  </si>
  <si>
    <t>（　　　）手当</t>
  </si>
  <si>
    <t>賞与（一時金）</t>
  </si>
  <si>
    <t>（      ）手当</t>
  </si>
  <si>
    <t>賃 金 合 計 額</t>
  </si>
  <si>
    <t>計</t>
  </si>
  <si>
    <t>総合計(事業所合計）</t>
  </si>
  <si>
    <t>　　　平成26年度以前に加算を取得していた事業所･･･加算を取得する直前の時期の賃金水準（交付金を取得していた場合は交付金による改善部分を除く。）
　　　　　　　　　　　　　　　　　　　　　　　　　　　　　　　　　または、加算を取得する前年度の賃金水準（加算の取得による改善部分を除く。）</t>
  </si>
  <si>
    <t>　　　平成26年度以前に加算を取得していない事業所･･･加算を取得する前年度の賃金水準</t>
  </si>
  <si>
    <t>※２．法定福利費増加額については、その制度に職員が加入しているかどうか、賃金改善の方法等を勘案の上、賃金改善所要額に保険料率を乗じるなど合理的な方法により算出してください。</t>
  </si>
  <si>
    <t>平成</t>
  </si>
  <si>
    <t>令和</t>
  </si>
  <si>
    <t>静岡県福祉指導課　処遇改善加算担当　あて</t>
  </si>
  <si>
    <t>別紙様式３-２</t>
  </si>
  <si>
    <t>別紙様式３-２（添付書類１）</t>
  </si>
  <si>
    <t>別紙様式３-２（添付書類２）</t>
  </si>
  <si>
    <t>別紙様式３-２（添付書類３）</t>
  </si>
  <si>
    <t>　介護職員等特定処遇改善実績報告書　※２</t>
  </si>
  <si>
    <t>　介護職員等特定処遇改善実績報告書（事業所一覧表）　※２</t>
  </si>
  <si>
    <t>　介護職員等特定処遇改善実績報告書（都道府県内一覧表）　※２</t>
  </si>
  <si>
    <t>　介護職員等特定処遇改善実績報告書（都道府県状況一覧表）　※２</t>
  </si>
  <si>
    <t>（加算（Ⅰ）による算定額から加算（Ⅱ）による算定額を差し引いた額）</t>
  </si>
  <si>
    <t>円（</t>
  </si>
  <si>
    <t>人）</t>
  </si>
  <si>
    <t>介護職員等特定処遇改善実績報告書（令和元年度）</t>
  </si>
  <si>
    <t>フリガナ</t>
  </si>
  <si>
    <t>〒</t>
  </si>
  <si>
    <t>フリガナ</t>
  </si>
  <si>
    <t>-</t>
  </si>
  <si>
    <t>※複数の事業所ごとに一括して提出する場合の一括して提出する事業所数</t>
  </si>
  <si>
    <t>（</t>
  </si>
  <si>
    <t>）事業所</t>
  </si>
  <si>
    <t>※この場合、事業所等情報については「別紙一覧表による」と記載すること。</t>
  </si>
  <si>
    <t>①</t>
  </si>
  <si>
    <t>介護職員等特定処遇改善加算</t>
  </si>
  <si>
    <t>Ⅰ</t>
  </si>
  <si>
    <t>Ⅱ</t>
  </si>
  <si>
    <t>）</t>
  </si>
  <si>
    <t>②</t>
  </si>
  <si>
    <t>令和元年度分介護職員等特定処遇改善加算総額</t>
  </si>
  <si>
    <t>経験・技能のある介護職員（➊）における平均賃金改善額（（ⅲ-ⅳ）/ⅴ）</t>
  </si>
  <si>
    <t>円・</t>
  </si>
  <si>
    <t>人</t>
  </si>
  <si>
    <t>ⅲ）加算の算定により賃金改善を行った賃金の総額</t>
  </si>
  <si>
    <t>ⅳ）初めて加算を取得した月の前年度の賃金の総額</t>
  </si>
  <si>
    <t>ⅴ）当該事業所における経験・技能のある介護職員の人数</t>
  </si>
  <si>
    <t>　【そのうち、月額８万円の改善又は改善後の賃金が年額440万円以上となった者</t>
  </si>
  <si>
    <t>人】</t>
  </si>
  <si>
    <t>設定で
きない
場合の
説明　</t>
  </si>
  <si>
    <t>・</t>
  </si>
  <si>
    <t>小規模事業所等で加算額全体が少額である。</t>
  </si>
  <si>
    <t>職員全体の賃金水準が低く、直ちに月額平均８万円等まで賃金を引き上げることが困難である。</t>
  </si>
  <si>
    <t>月額平均８万円等の賃金改善を行うに当たり、これまで以上に事業所内の階層や役職にある者に求められる能力や処遇を明確化することが必要になるため、規程の整備や研修・実務経験の蓄積などに一定期間を要する。</t>
  </si>
  <si>
    <t>その他</t>
  </si>
  <si>
    <t>）</t>
  </si>
  <si>
    <t>⑥</t>
  </si>
  <si>
    <t>他の介護職員（➋）における平均賃金改善額（（ⅵ-ⅶ）/ⅷ）</t>
  </si>
  <si>
    <t>円・</t>
  </si>
  <si>
    <t>ⅵ）加算の算定により賃金改善を行った賃金の総額</t>
  </si>
  <si>
    <t>ⅶ）初めて加算を取得した月の前年度の賃金の総額</t>
  </si>
  <si>
    <t>ⅷ）当該事業所における他の介護職員の人数</t>
  </si>
  <si>
    <t>⑦</t>
  </si>
  <si>
    <t>その他の職種（➌）における平均賃金改善額（（ⅸ-ⅹ）/xi）</t>
  </si>
  <si>
    <t>円・</t>
  </si>
  <si>
    <t>ⅸ）加算の算定により賃金改善を行った賃金の総額</t>
  </si>
  <si>
    <t>ⅹ）初めて加算を取得した月の前年度の賃金の総額</t>
  </si>
  <si>
    <t>xi）当該事業所におけるその他の職種の人数</t>
  </si>
  <si>
    <t>　【そのうち、改善後の賃金が最も高額となった者の賃金</t>
  </si>
  <si>
    <t>円】</t>
  </si>
  <si>
    <t>⑧</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</si>
  <si>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①の「経験・技能のある介護職員」の基準設定の考え方については必ず記載すること。）</t>
  </si>
  <si>
    <t>※　④ⅰ）については、積算の根拠となる資料を添付すること。(任意の様式で可。)</t>
  </si>
  <si>
    <t>※　④については、法定福利費等の賃金改善に伴う増加分も含むことができる。</t>
  </si>
  <si>
    <t>※　④ⅱ）の計算に際しては、賃金改善実施期間の職員の人数と合わせた上で算出すること。すなわち、比較時点から</t>
  </si>
  <si>
    <t>賃金改善実施期間の始点までに職員が増加した場合、当該職員と同等の勤続年数の職員が比較時点にもいたと仮定して、</t>
  </si>
  <si>
    <t>賃金総額に上乗せする必要があることに留意すること。</t>
  </si>
  <si>
    <t>※　複数の介護サービス事業所等について一括して提出する場合、以下の添付書類についても作成すること。</t>
  </si>
  <si>
    <t>・添付書類３：計画書に記載された計画の対象となる介護サービス事業者等に係る都道府県の一覧表</t>
  </si>
  <si>
    <t>※　虚偽の記載や、介護職員処遇等特定改善加算の請求に関して不正を行った場合には、支払われた介護給付費の返還を求められ</t>
  </si>
  <si>
    <t>ることや介護事業者の指定が取り消される場合があるので留意すること。</t>
  </si>
  <si>
    <t>別紙様式３-２（添付書類３）</t>
  </si>
  <si>
    <t>介護職員等特定処遇改善実績報告書（都道府県状況一覧表)</t>
  </si>
  <si>
    <t>介護職員等特定
処遇改善加算額</t>
  </si>
  <si>
    <t>賃金改善額</t>
  </si>
  <si>
    <t>➊の平均賃金改善額
・人数</t>
  </si>
  <si>
    <t>➋の平均賃金改善額
・人数</t>
  </si>
  <si>
    <t>➌の平均賃金改善額
・人数</t>
  </si>
  <si>
    <t>※FはEを上回らなければならない。</t>
  </si>
  <si>
    <t>ページ数　　/　　　総ページ数</t>
  </si>
  <si>
    <t>別紙様式３-２（添付書類２）</t>
  </si>
  <si>
    <t>介護職員等特定処遇改善実績報告書（報告対象都道府県内一覧表)</t>
  </si>
  <si>
    <t>➊の平均賃金改善額</t>
  </si>
  <si>
    <t>➋の平均賃金改善額</t>
  </si>
  <si>
    <t>➌の平均賃金改善額</t>
  </si>
  <si>
    <t>静岡県</t>
  </si>
  <si>
    <t>静岡市</t>
  </si>
  <si>
    <t>浜松市</t>
  </si>
  <si>
    <t>沼津市</t>
  </si>
  <si>
    <t>三島市</t>
  </si>
  <si>
    <t>富士宮市</t>
  </si>
  <si>
    <t>島田市</t>
  </si>
  <si>
    <t>富士市</t>
  </si>
  <si>
    <t>磐田市</t>
  </si>
  <si>
    <t>焼津市</t>
  </si>
  <si>
    <t>掛川市</t>
  </si>
  <si>
    <t>藤枝市</t>
  </si>
  <si>
    <t>御殿場市</t>
  </si>
  <si>
    <t>袋井市</t>
  </si>
  <si>
    <t>裾野市</t>
  </si>
  <si>
    <t>湖西市</t>
  </si>
  <si>
    <t>函南町</t>
  </si>
  <si>
    <t>清水町</t>
  </si>
  <si>
    <t>長泉町</t>
  </si>
  <si>
    <t>小山町</t>
  </si>
  <si>
    <t>川根本町</t>
  </si>
  <si>
    <t>森町</t>
  </si>
  <si>
    <t>熱海市</t>
  </si>
  <si>
    <t>伊東市</t>
  </si>
  <si>
    <t>伊豆の国市</t>
  </si>
  <si>
    <t>伊豆市</t>
  </si>
  <si>
    <t>下田市</t>
  </si>
  <si>
    <t>牧之原市</t>
  </si>
  <si>
    <t>菊川市</t>
  </si>
  <si>
    <t>御前崎市</t>
  </si>
  <si>
    <t>吉田町</t>
  </si>
  <si>
    <t>東伊豆町</t>
  </si>
  <si>
    <t>河津町</t>
  </si>
  <si>
    <t>西伊豆町</t>
  </si>
  <si>
    <t>松崎町</t>
  </si>
  <si>
    <t>南伊豆町</t>
  </si>
  <si>
    <t>※C及びDは別添様式２添付書類の３の当該指定権者における金額と一致しなければならない。</t>
  </si>
  <si>
    <t>別紙様式３-２(添付書類１)</t>
  </si>
  <si>
    <t>介護職員等特定処遇改善実績報告書(事業所一覧表)</t>
  </si>
  <si>
    <t>円</t>
  </si>
  <si>
    <t>➊➋➌それぞれの平均賃金改善額</t>
  </si>
  <si>
    <t>➊</t>
  </si>
  <si>
    <t>円</t>
  </si>
  <si>
    <t>➋</t>
  </si>
  <si>
    <t>➌</t>
  </si>
  <si>
    <t>-</t>
  </si>
  <si>
    <t>※</t>
  </si>
  <si>
    <t>計画書届け出る指定権者（都道府県又は市町村）ごとに記載すること。</t>
  </si>
  <si>
    <t>A及びBは別紙様式３添付書類２の当該指定権者における金額と一致しなければならない。</t>
  </si>
  <si>
    <t>静岡県</t>
  </si>
  <si>
    <t>③</t>
  </si>
  <si>
    <t>④</t>
  </si>
  <si>
    <t>⑤</t>
  </si>
  <si>
    <t>介護保険事業所番号</t>
  </si>
  <si>
    <t>事業所の名称</t>
  </si>
  <si>
    <t>サービス名</t>
  </si>
  <si>
    <t>介護職員等特定
処遇改善加算額</t>
  </si>
  <si>
    <t>【別紙様式３-２　実績報告書の記載に当たっての注意事項】</t>
  </si>
  <si>
    <t>記 載 に 当 た っ て の 注 意 事 項</t>
  </si>
  <si>
    <t>全体について</t>
  </si>
  <si>
    <t>←黄緑色に着色されているセルが入力セルです。
無色セルには自動計算や他セルからの引用がされますので、入力は不要です。</t>
  </si>
  <si>
    <t>①</t>
  </si>
  <si>
    <t>②</t>
  </si>
  <si>
    <t>③</t>
  </si>
  <si>
    <t>④</t>
  </si>
  <si>
    <t>グループ別の平均賃金改善額</t>
  </si>
  <si>
    <t>経験・技能のある介護職員（➊）、他の介護職員（➋）、その他の職種（➌）各グループの、加算の算定により賃金改善を行った賃金の総額、初めて加算を取得した月の前年度の賃金の総額、人数を記入してください。
経験・技能のある介護職員（➊）グループ内で、月額８万円の改善又は改善後の賃金が年額440万円以上となった者を１事業所に１人以上設定してください。
設定できない場合は、その理由を選択する必要があります。
その他の職種（➌）各グループについては、賃金改善後の賃金（年額）額が440万円以上となるように配分することができません。</t>
  </si>
  <si>
    <t>⑧</t>
  </si>
  <si>
    <t>どのグループにどのような給与項目（基本給、手当、賞与等）で、いくら処遇改善したのかを具体的に記入してください。
例えば、
●「経験・技能のある介護職員」については、常勤○人の基本給を月額８０，０００円増額した。
●「他の介護職員」については、常勤○人、非常勤○人に対し処遇改善手当として月額２０，０００円を創設、支給した。
●「その他の職種」については、、常勤○人、非常勤○人に対し令和元年12月に２０，０００円を一時金として支給した。</t>
  </si>
  <si>
    <t>②の期間において実施した賃金改善の概要 (改善した給与の項目及びその金額等について 具体的に記載すること)</t>
  </si>
  <si>
    <t>⑤
⑥
⑦</t>
  </si>
  <si>
    <t>令和元年度　介護職員処遇改善加算・介護職員等特定処遇改善加算
 実績報告に係る自己点検表</t>
  </si>
  <si>
    <t>フリガナ</t>
  </si>
  <si>
    <t>〒</t>
  </si>
  <si>
    <t>-</t>
  </si>
  <si>
    <t>作成担当者
連絡先</t>
  </si>
  <si>
    <t>氏名</t>
  </si>
  <si>
    <t>E-mail</t>
  </si>
  <si>
    <r>
      <t xml:space="preserve">郵送又は持参 </t>
    </r>
    <r>
      <rPr>
        <sz val="11"/>
        <rFont val="ＭＳ Ｐゴシック"/>
        <family val="3"/>
      </rPr>
      <t>（封筒の表に「介護職員処遇改善加算 実績報告書在中」と記載してください。）</t>
    </r>
  </si>
  <si>
    <t>電話　０５４－２２１－２４０９（東部担当）、２５３１（中・西部担当）</t>
  </si>
  <si>
    <t>FAX 　０５４－２２１－２１４２</t>
  </si>
  <si>
    <t>印</t>
  </si>
  <si>
    <t>令和２年７月末日</t>
  </si>
  <si>
    <t>　賃金改善実施期間の始点までに職員が増加した場合、当該職員と同等の勤続年数の職員が比較時点にもいたと仮定して、</t>
  </si>
  <si>
    <t>　賃金総額に上乗せする必要があることに留意すること。</t>
  </si>
  <si>
    <t>　・添付書類１：都道府県等の圏域内の、当該計画書に記載された計画の対象となる介護サービス事業所等の一覧表（指定権者ごと）</t>
  </si>
  <si>
    <t>　・添付書類２：各都道府県内の指定権者（当該都道府県を含む。）の一覧表（都道府県ごと）</t>
  </si>
  <si>
    <t>　・添付書類３：計画書に記載された計画の対象となる介護サービス事業者等に係る都道府県の一覧表</t>
  </si>
  <si>
    <t>　 ることや介護事業者の指定が取り消される場合があるので留意すること。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</si>
</sst>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_);[Red]\(0.00\)"/>
    <numFmt numFmtId="178" formatCode="#,##0;&quot;▲ &quot;#,##0"/>
    <numFmt numFmtId="179" formatCode="##&quot;月&quot;"/>
    <numFmt numFmtId="180" formatCode="0.0_ "/>
    <numFmt numFmtId="181" formatCode="#,##0_ "/>
    <numFmt numFmtId="182" formatCode="#,##0_);[Red]\(#,##0\)"/>
    <numFmt numFmtId="183" formatCode="#,##0.0_);[Red]\(#,##0.0\)"/>
  </numFmts>
  <fonts count="7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游ゴシック"/>
      <family val="3"/>
    </font>
    <font>
      <sz val="11"/>
      <color indexed="60"/>
      <name val="游ゴシック"/>
      <family val="3"/>
    </font>
    <font>
      <sz val="11"/>
      <color indexed="9"/>
      <name val="游ゴシック"/>
      <family val="3"/>
    </font>
    <font>
      <sz val="18"/>
      <color indexed="54"/>
      <name val="游ゴシック Light"/>
      <family val="3"/>
    </font>
    <font>
      <b/>
      <sz val="11"/>
      <color indexed="9"/>
      <name val="游ゴシック"/>
      <family val="2"/>
    </font>
    <font>
      <u val="single"/>
      <sz val="8.25"/>
      <color indexed="12"/>
      <name val="ＭＳ Ｐゴシック"/>
      <family val="3"/>
    </font>
    <font>
      <sz val="11"/>
      <color indexed="52"/>
      <name val="游ゴシック"/>
      <family val="3"/>
    </font>
    <font>
      <sz val="11"/>
      <color indexed="62"/>
      <name val="游ゴシック"/>
      <family val="3"/>
    </font>
    <font>
      <b/>
      <sz val="11"/>
      <color indexed="63"/>
      <name val="游ゴシック"/>
      <family val="2"/>
    </font>
    <font>
      <sz val="11"/>
      <color indexed="20"/>
      <name val="游ゴシック"/>
      <family val="3"/>
    </font>
    <font>
      <sz val="9"/>
      <name val="MS UI Gothic"/>
      <family val="3"/>
    </font>
    <font>
      <sz val="11"/>
      <color indexed="17"/>
      <name val="游ゴシック"/>
      <family val="3"/>
    </font>
    <font>
      <b/>
      <sz val="15"/>
      <color indexed="54"/>
      <name val="游ゴシック"/>
      <family val="2"/>
    </font>
    <font>
      <b/>
      <sz val="13"/>
      <color indexed="54"/>
      <name val="游ゴシック"/>
      <family val="2"/>
    </font>
    <font>
      <b/>
      <sz val="11"/>
      <color indexed="54"/>
      <name val="游ゴシック"/>
      <family val="2"/>
    </font>
    <font>
      <b/>
      <sz val="11"/>
      <color indexed="52"/>
      <name val="游ゴシック"/>
      <family val="2"/>
    </font>
    <font>
      <i/>
      <sz val="11"/>
      <color indexed="23"/>
      <name val="游ゴシック"/>
      <family val="2"/>
    </font>
    <font>
      <sz val="11"/>
      <color indexed="10"/>
      <name val="游ゴシック"/>
      <family val="3"/>
    </font>
    <font>
      <b/>
      <sz val="11"/>
      <color indexed="8"/>
      <name val="游ゴシック"/>
      <family val="2"/>
    </font>
    <font>
      <b/>
      <sz val="14"/>
      <name val="ＭＳ ゴシック"/>
      <family val="3"/>
    </font>
    <font>
      <sz val="11"/>
      <name val="ＭＳ ゴシック"/>
      <family val="3"/>
    </font>
    <font>
      <b/>
      <sz val="11"/>
      <name val="ＭＳ ゴシック"/>
      <family val="3"/>
    </font>
    <font>
      <sz val="10.5"/>
      <name val="ＭＳ ゴシック"/>
      <family val="3"/>
    </font>
    <font>
      <sz val="10"/>
      <name val="ＭＳ ゴシック"/>
      <family val="3"/>
    </font>
    <font>
      <b/>
      <sz val="12"/>
      <name val="ＭＳ ゴシック"/>
      <family val="3"/>
    </font>
    <font>
      <b/>
      <sz val="16"/>
      <name val="ＭＳ Ｐゴシック"/>
      <family val="3"/>
    </font>
    <font>
      <sz val="10"/>
      <name val="ＭＳ Ｐゴシック"/>
      <family val="3"/>
    </font>
    <font>
      <sz val="12"/>
      <name val="ＭＳ Ｐゴシック"/>
      <family val="3"/>
    </font>
    <font>
      <b/>
      <sz val="12"/>
      <name val="ＭＳ Ｐゴシック"/>
      <family val="3"/>
    </font>
    <font>
      <sz val="11"/>
      <color indexed="63"/>
      <name val="ＭＳ Ｐゴシック"/>
      <family val="3"/>
    </font>
    <font>
      <b/>
      <sz val="10"/>
      <name val="ＭＳ Ｐゴシック"/>
      <family val="3"/>
    </font>
    <font>
      <sz val="16"/>
      <name val="ＭＳ Ｐゴシック"/>
      <family val="3"/>
    </font>
    <font>
      <sz val="14"/>
      <name val="ＭＳ Ｐゴシック"/>
      <family val="3"/>
    </font>
    <font>
      <sz val="9"/>
      <color indexed="8"/>
      <name val="ＭＳ Ｐゴシック"/>
      <family val="3"/>
    </font>
    <font>
      <sz val="11"/>
      <color indexed="8"/>
      <name val="ＭＳ Ｐゴシック"/>
      <family val="3"/>
    </font>
    <font>
      <sz val="8"/>
      <color indexed="8"/>
      <name val="ＭＳ Ｐゴシック"/>
      <family val="3"/>
    </font>
    <font>
      <sz val="8"/>
      <color indexed="8"/>
      <name val="ＭＳ Ｐ明朝"/>
      <family val="1"/>
    </font>
    <font>
      <sz val="10.5"/>
      <color indexed="8"/>
      <name val="Century"/>
      <family val="1"/>
    </font>
    <font>
      <b/>
      <sz val="14"/>
      <color indexed="10"/>
      <name val="ＭＳ Ｐゴシック"/>
      <family val="3"/>
    </font>
    <font>
      <b/>
      <u val="single"/>
      <sz val="14"/>
      <name val="ＭＳ Ｐゴシック"/>
      <family val="3"/>
    </font>
    <font>
      <sz val="9"/>
      <name val="ＭＳ Ｐゴシック"/>
      <family val="3"/>
    </font>
    <font>
      <sz val="8"/>
      <name val="ＭＳ Ｐゴシック"/>
      <family val="3"/>
    </font>
    <font>
      <sz val="10"/>
      <name val="MS UI Gothic"/>
      <family val="3"/>
    </font>
    <font>
      <sz val="8"/>
      <color indexed="8"/>
      <name val="ＭＳ 明朝"/>
      <family val="1"/>
    </font>
    <font>
      <sz val="7.7"/>
      <name val="ＭＳ Ｐゴシック"/>
      <family val="3"/>
    </font>
    <font>
      <sz val="8"/>
      <name val="MS UI Gothic"/>
      <family val="3"/>
    </font>
    <font>
      <b/>
      <sz val="9"/>
      <name val="ＭＳ Ｐゴシック"/>
      <family val="3"/>
    </font>
    <font>
      <b/>
      <sz val="28"/>
      <color indexed="10"/>
      <name val="ＭＳ Ｐゴシック"/>
      <family val="3"/>
    </font>
    <font>
      <b/>
      <u val="single"/>
      <sz val="24"/>
      <name val="ＭＳ Ｐゴシック"/>
      <family val="3"/>
    </font>
    <font>
      <b/>
      <sz val="28"/>
      <color indexed="10"/>
      <name val="HGS創英角ﾎﾟｯﾌﾟ体"/>
      <family val="3"/>
    </font>
    <font>
      <u val="single"/>
      <sz val="14"/>
      <name val="HGS創英角ｺﾞｼｯｸUB"/>
      <family val="3"/>
    </font>
    <font>
      <b/>
      <sz val="20"/>
      <name val="ＭＳ Ｐゴシック"/>
      <family val="3"/>
    </font>
    <font>
      <b/>
      <sz val="14"/>
      <name val="ＭＳ Ｐゴシック"/>
      <family val="3"/>
    </font>
    <font>
      <sz val="6"/>
      <name val="ＭＳ Ｐゴシック"/>
      <family val="3"/>
    </font>
    <font>
      <sz val="7"/>
      <name val="ＭＳ Ｐゴシック"/>
      <family val="3"/>
    </font>
    <font>
      <u val="single"/>
      <sz val="7.7"/>
      <name val="ＭＳ Ｐゴシック"/>
      <family val="3"/>
    </font>
    <font>
      <b/>
      <sz val="10"/>
      <name val="ＭＳ ゴシック"/>
      <family val="3"/>
    </font>
    <font>
      <u val="single"/>
      <sz val="9"/>
      <name val="ＭＳ Ｐゴシック"/>
      <family val="3"/>
    </font>
    <font>
      <b/>
      <sz val="8"/>
      <name val="MS UI Gothic"/>
      <family val="3"/>
    </font>
    <font>
      <u val="single"/>
      <sz val="8"/>
      <name val="ＭＳ Ｐゴシック"/>
      <family val="3"/>
    </font>
    <font>
      <sz val="6"/>
      <name val="MS UI Gothic"/>
      <family val="3"/>
    </font>
    <font>
      <sz val="11"/>
      <name val="ＭＳ Ｐ明朝"/>
      <family val="1"/>
    </font>
    <font>
      <sz val="10"/>
      <name val="ＭＳ Ｐ明朝"/>
      <family val="1"/>
    </font>
    <font>
      <b/>
      <sz val="12"/>
      <name val="ＭＳ Ｐ明朝"/>
      <family val="1"/>
    </font>
    <font>
      <sz val="10.5"/>
      <name val="ＭＳ Ｐゴシック"/>
      <family val="3"/>
    </font>
    <font>
      <sz val="10.5"/>
      <name val="ＭＳ Ｐ明朝"/>
      <family val="1"/>
    </font>
    <font>
      <b/>
      <sz val="9"/>
      <color indexed="8"/>
      <name val="ＭＳ Ｐゴシック"/>
      <family val="3"/>
    </font>
    <font>
      <b/>
      <sz val="11"/>
      <color indexed="8"/>
      <name val="ＭＳ Ｐゴシック"/>
      <family val="3"/>
    </font>
    <font>
      <b/>
      <sz val="8"/>
      <color indexed="8"/>
      <name val="ＭＳ Ｐゴシック"/>
      <family val="3"/>
    </font>
    <font>
      <sz val="10"/>
      <color indexed="8"/>
      <name val="ＭＳ Ｐゴシック"/>
      <family val="3"/>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color indexed="15"/>
      </left>
      <right style="medium">
        <color indexed="15"/>
      </right>
      <top style="medium">
        <color indexed="15"/>
      </top>
      <bottom style="medium">
        <color indexed="15"/>
      </bottom>
    </border>
    <border>
      <left style="thin"/>
      <right style="thin"/>
      <top style="medium"/>
      <bottom style="thin"/>
    </border>
    <border>
      <left style="medium"/>
      <right style="thin"/>
      <top style="thin"/>
      <bottom style="thin"/>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style="double"/>
      <bottom style="thin"/>
    </border>
    <border>
      <left style="medium"/>
      <right>
        <color indexed="63"/>
      </right>
      <top style="double"/>
      <bottom>
        <color indexed="63"/>
      </bottom>
    </border>
    <border>
      <left>
        <color indexed="63"/>
      </left>
      <right>
        <color indexed="63"/>
      </right>
      <top style="double"/>
      <bottom>
        <color indexed="63"/>
      </bottom>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thin"/>
      <top style="medium"/>
      <bottom style="hair"/>
    </border>
    <border>
      <left style="thin"/>
      <right style="thin"/>
      <top>
        <color indexed="63"/>
      </top>
      <bottom style="hair"/>
    </border>
    <border>
      <left style="thin"/>
      <right style="medium"/>
      <top>
        <color indexed="63"/>
      </top>
      <bottom style="thin"/>
    </border>
    <border>
      <left style="medium"/>
      <right style="thin"/>
      <top style="medium"/>
      <bottom style="thin"/>
    </border>
    <border>
      <left>
        <color indexed="63"/>
      </left>
      <right>
        <color indexed="63"/>
      </right>
      <top style="thin"/>
      <bottom>
        <color indexed="63"/>
      </bottom>
    </border>
    <border>
      <left style="thin"/>
      <right style="thin"/>
      <top style="thin"/>
      <bottom style="hair"/>
    </border>
    <border>
      <left style="medium"/>
      <right style="thin"/>
      <top style="thin"/>
      <bottom style="hair"/>
    </border>
    <border>
      <left style="thin"/>
      <right style="hair"/>
      <top style="thin"/>
      <bottom>
        <color indexed="63"/>
      </bottom>
    </border>
    <border>
      <left>
        <color indexed="63"/>
      </left>
      <right>
        <color indexed="63"/>
      </right>
      <top style="double"/>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hair"/>
    </border>
    <border>
      <left>
        <color indexed="63"/>
      </left>
      <right style="thin"/>
      <top>
        <color indexed="63"/>
      </top>
      <bottom style="thin"/>
    </border>
    <border>
      <left>
        <color indexed="63"/>
      </left>
      <right style="thin"/>
      <top style="thin"/>
      <bottom>
        <color indexed="63"/>
      </bottom>
    </border>
    <border>
      <left style="thin"/>
      <right style="thin"/>
      <top style="double"/>
      <bottom style="medium"/>
    </border>
    <border>
      <left style="thin"/>
      <right>
        <color indexed="63"/>
      </right>
      <top style="double"/>
      <bottom style="medium"/>
    </border>
    <border diagonalUp="1">
      <left style="thin"/>
      <right style="medium"/>
      <top>
        <color indexed="63"/>
      </top>
      <bottom style="medium"/>
      <diagonal style="thin"/>
    </border>
    <border>
      <left>
        <color indexed="63"/>
      </left>
      <right style="medium"/>
      <top style="thin"/>
      <bottom style="thin"/>
    </border>
    <border>
      <left style="dashed"/>
      <right>
        <color indexed="63"/>
      </right>
      <top style="thin"/>
      <bottom style="thin"/>
    </border>
    <border>
      <left style="dashed"/>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thin"/>
      <top style="medium"/>
      <bottom>
        <color indexed="63"/>
      </bottom>
    </border>
    <border>
      <left style="medium"/>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diagonalUp="1">
      <left style="thin"/>
      <right style="medium"/>
      <top style="thin"/>
      <bottom style="medium"/>
      <diagonal style="thin"/>
    </border>
    <border>
      <left style="dashed"/>
      <right style="dashed"/>
      <top style="thin"/>
      <bottom style="thin"/>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style="medium"/>
      <right style="thin"/>
      <top style="medium"/>
      <bottom style="double"/>
    </border>
    <border>
      <left style="thin"/>
      <right style="thin"/>
      <top>
        <color indexed="63"/>
      </top>
      <bottom style="medium"/>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style="dashed"/>
    </border>
    <border>
      <left style="thin"/>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double"/>
      <bottom style="medium"/>
    </border>
    <border>
      <left>
        <color indexed="63"/>
      </left>
      <right style="medium"/>
      <top style="medium"/>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dashed"/>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4" fillId="0" borderId="0">
      <alignment vertical="center"/>
      <protection/>
    </xf>
    <xf numFmtId="0" fontId="15" fillId="7" borderId="0" applyNumberFormat="0" applyBorder="0" applyAlignment="0" applyProtection="0"/>
  </cellStyleXfs>
  <cellXfs count="1057">
    <xf numFmtId="0" fontId="0" fillId="0" borderId="0" xfId="0" applyAlignment="1">
      <alignment vertical="center"/>
    </xf>
    <xf numFmtId="0" fontId="0" fillId="0" borderId="0" xfId="0" applyAlignment="1">
      <alignment vertical="center"/>
    </xf>
    <xf numFmtId="0" fontId="24" fillId="0" borderId="0" xfId="64" applyFont="1" applyAlignment="1">
      <alignment vertical="center"/>
      <protection/>
    </xf>
    <xf numFmtId="0" fontId="26" fillId="0" borderId="10" xfId="64" applyFont="1" applyBorder="1" applyAlignment="1">
      <alignment vertical="center"/>
      <protection/>
    </xf>
    <xf numFmtId="0" fontId="26" fillId="0" borderId="0" xfId="64" applyFont="1" applyBorder="1" applyAlignment="1">
      <alignment horizontal="left" vertical="center"/>
      <protection/>
    </xf>
    <xf numFmtId="0" fontId="25" fillId="0" borderId="11" xfId="64" applyFont="1" applyBorder="1" applyAlignment="1">
      <alignment horizontal="center" vertical="center"/>
      <protection/>
    </xf>
    <xf numFmtId="0" fontId="25" fillId="0" borderId="0" xfId="64" applyFont="1" applyBorder="1" applyAlignment="1">
      <alignment horizontal="center" vertical="center"/>
      <protection/>
    </xf>
    <xf numFmtId="0" fontId="25" fillId="0" borderId="12" xfId="64" applyFont="1" applyBorder="1" applyAlignment="1">
      <alignment horizontal="center" vertical="center"/>
      <protection/>
    </xf>
    <xf numFmtId="0" fontId="26" fillId="0" borderId="10" xfId="64" applyFont="1" applyBorder="1" applyAlignment="1">
      <alignment horizontal="center" vertical="center"/>
      <protection/>
    </xf>
    <xf numFmtId="0" fontId="25" fillId="18" borderId="13" xfId="64" applyFont="1" applyFill="1" applyBorder="1" applyAlignment="1">
      <alignment horizontal="center" vertical="center"/>
      <protection/>
    </xf>
    <xf numFmtId="0" fontId="25" fillId="0" borderId="10" xfId="64" applyFont="1" applyFill="1" applyBorder="1" applyAlignment="1">
      <alignment horizontal="center" vertical="center"/>
      <protection/>
    </xf>
    <xf numFmtId="0" fontId="26" fillId="0" borderId="14" xfId="64" applyFont="1" applyBorder="1" applyAlignment="1">
      <alignment vertical="center"/>
      <protection/>
    </xf>
    <xf numFmtId="0" fontId="25" fillId="0" borderId="15" xfId="64" applyFont="1" applyFill="1" applyBorder="1" applyAlignment="1">
      <alignment vertical="center"/>
      <protection/>
    </xf>
    <xf numFmtId="0" fontId="25" fillId="0" borderId="16" xfId="64" applyFont="1" applyFill="1" applyBorder="1" applyAlignment="1">
      <alignment vertical="center"/>
      <protection/>
    </xf>
    <xf numFmtId="0" fontId="25" fillId="0" borderId="17" xfId="64" applyFont="1" applyFill="1" applyBorder="1" applyAlignment="1">
      <alignment vertical="center"/>
      <protection/>
    </xf>
    <xf numFmtId="0" fontId="26" fillId="0" borderId="18" xfId="64" applyFont="1" applyBorder="1" applyAlignment="1">
      <alignment horizontal="center" vertical="center"/>
      <protection/>
    </xf>
    <xf numFmtId="0" fontId="26" fillId="0" borderId="18" xfId="64" applyFont="1" applyBorder="1" applyAlignment="1">
      <alignment horizontal="center" vertical="center" wrapText="1"/>
      <protection/>
    </xf>
    <xf numFmtId="0" fontId="24" fillId="0" borderId="10" xfId="64" applyFont="1" applyBorder="1" applyAlignment="1">
      <alignment horizontal="center" vertical="center"/>
      <protection/>
    </xf>
    <xf numFmtId="0" fontId="26" fillId="0" borderId="0" xfId="64" applyFont="1" applyBorder="1" applyAlignment="1">
      <alignment horizontal="left" vertical="center" wrapText="1"/>
      <protection/>
    </xf>
    <xf numFmtId="0" fontId="26" fillId="0" borderId="12" xfId="64" applyFont="1" applyBorder="1" applyAlignment="1">
      <alignment horizontal="left" vertical="center" wrapText="1"/>
      <protection/>
    </xf>
    <xf numFmtId="0" fontId="0" fillId="0" borderId="0" xfId="0" applyFont="1" applyBorder="1" applyAlignment="1">
      <alignment vertical="center"/>
    </xf>
    <xf numFmtId="0" fontId="29" fillId="0" borderId="0" xfId="65" applyFont="1" applyBorder="1" applyAlignment="1">
      <alignment horizontal="center" vertical="center"/>
      <protection/>
    </xf>
    <xf numFmtId="0" fontId="32" fillId="0" borderId="19" xfId="65" applyFont="1" applyBorder="1" applyAlignment="1">
      <alignment horizontal="center" vertical="center" wrapText="1"/>
      <protection/>
    </xf>
    <xf numFmtId="0" fontId="32" fillId="0" borderId="20" xfId="65" applyFont="1" applyBorder="1" applyAlignment="1">
      <alignment horizontal="center" vertical="center"/>
      <protection/>
    </xf>
    <xf numFmtId="0" fontId="31" fillId="0" borderId="21" xfId="65" applyFont="1" applyBorder="1">
      <alignment vertical="center"/>
      <protection/>
    </xf>
    <xf numFmtId="0" fontId="32" fillId="0" borderId="21" xfId="65" applyFont="1" applyBorder="1">
      <alignment vertical="center"/>
      <protection/>
    </xf>
    <xf numFmtId="0" fontId="32" fillId="0" borderId="22" xfId="65" applyFont="1" applyBorder="1">
      <alignment vertical="center"/>
      <protection/>
    </xf>
    <xf numFmtId="0" fontId="30" fillId="0" borderId="0" xfId="65" applyFont="1" applyBorder="1" applyAlignment="1">
      <alignment vertical="center"/>
      <protection/>
    </xf>
    <xf numFmtId="0" fontId="32" fillId="0" borderId="0" xfId="63" applyFont="1" applyBorder="1" applyAlignment="1">
      <alignment vertical="center"/>
      <protection/>
    </xf>
    <xf numFmtId="0" fontId="34" fillId="0" borderId="0" xfId="65" applyFont="1" applyBorder="1" applyAlignment="1">
      <alignment horizontal="center" vertical="center"/>
      <protection/>
    </xf>
    <xf numFmtId="0" fontId="32" fillId="0" borderId="0" xfId="65" applyFont="1" applyBorder="1" applyAlignment="1">
      <alignment vertical="center"/>
      <protection/>
    </xf>
    <xf numFmtId="0" fontId="0" fillId="0" borderId="0" xfId="63">
      <alignment/>
      <protection/>
    </xf>
    <xf numFmtId="0" fontId="33" fillId="0" borderId="0" xfId="0" applyFont="1" applyAlignment="1">
      <alignment vertical="center"/>
    </xf>
    <xf numFmtId="0" fontId="0" fillId="0" borderId="0" xfId="0" applyAlignment="1">
      <alignment horizontal="center" vertical="center"/>
    </xf>
    <xf numFmtId="0" fontId="35" fillId="0" borderId="0" xfId="0" applyFont="1" applyAlignment="1">
      <alignment horizontal="center" vertical="center"/>
    </xf>
    <xf numFmtId="0" fontId="0" fillId="0" borderId="0" xfId="0"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6" fillId="6" borderId="25" xfId="0" applyFont="1" applyFill="1" applyBorder="1" applyAlignment="1">
      <alignment horizontal="center" vertical="center"/>
    </xf>
    <xf numFmtId="0" fontId="36" fillId="6" borderId="26" xfId="0" applyFont="1" applyFill="1" applyBorder="1" applyAlignment="1">
      <alignment horizontal="center" vertical="center"/>
    </xf>
    <xf numFmtId="0" fontId="36" fillId="6" borderId="27" xfId="0" applyFont="1" applyFill="1" applyBorder="1" applyAlignment="1">
      <alignment horizontal="center" vertical="center"/>
    </xf>
    <xf numFmtId="0" fontId="36" fillId="6" borderId="24" xfId="0" applyFont="1" applyFill="1" applyBorder="1" applyAlignment="1">
      <alignment horizontal="center" vertical="center" shrinkToFit="1"/>
    </xf>
    <xf numFmtId="0" fontId="36" fillId="6" borderId="28" xfId="0" applyFont="1" applyFill="1" applyBorder="1" applyAlignment="1">
      <alignment horizontal="center" vertical="center" shrinkToFit="1"/>
    </xf>
    <xf numFmtId="176" fontId="36" fillId="6" borderId="24" xfId="49" applyNumberFormat="1" applyFont="1" applyFill="1" applyBorder="1" applyAlignment="1">
      <alignment horizontal="right" vertical="center"/>
    </xf>
    <xf numFmtId="176" fontId="36" fillId="6" borderId="24" xfId="49" applyNumberFormat="1" applyFont="1" applyFill="1" applyBorder="1" applyAlignment="1">
      <alignment vertical="center"/>
    </xf>
    <xf numFmtId="0" fontId="36" fillId="0" borderId="24" xfId="0" applyFont="1" applyBorder="1" applyAlignment="1">
      <alignment vertical="center"/>
    </xf>
    <xf numFmtId="0" fontId="36" fillId="0" borderId="24" xfId="0" applyFont="1" applyBorder="1" applyAlignment="1">
      <alignment horizontal="center" vertical="center"/>
    </xf>
    <xf numFmtId="176" fontId="36" fillId="0" borderId="24" xfId="49" applyNumberFormat="1" applyFont="1" applyFill="1" applyBorder="1" applyAlignment="1">
      <alignment horizontal="right" vertical="center"/>
    </xf>
    <xf numFmtId="0" fontId="37" fillId="0" borderId="0" xfId="0" applyFont="1" applyAlignment="1">
      <alignment vertical="center"/>
    </xf>
    <xf numFmtId="0" fontId="37" fillId="0" borderId="0" xfId="0" applyFont="1" applyBorder="1" applyAlignment="1">
      <alignment horizontal="center" vertical="center"/>
    </xf>
    <xf numFmtId="0" fontId="0" fillId="0" borderId="0" xfId="0" applyBorder="1" applyAlignment="1">
      <alignment vertical="center"/>
    </xf>
    <xf numFmtId="0" fontId="37" fillId="0" borderId="24" xfId="0" applyFont="1" applyBorder="1" applyAlignment="1">
      <alignment horizontal="center" vertical="center"/>
    </xf>
    <xf numFmtId="0" fontId="37" fillId="0" borderId="24" xfId="0" applyFont="1" applyBorder="1" applyAlignment="1" applyProtection="1">
      <alignment horizontal="center" vertical="center"/>
      <protection/>
    </xf>
    <xf numFmtId="0" fontId="0" fillId="0" borderId="0" xfId="0" applyAlignment="1">
      <alignment horizontal="left" vertical="center"/>
    </xf>
    <xf numFmtId="0" fontId="37" fillId="0" borderId="24" xfId="0" applyFont="1" applyBorder="1" applyAlignment="1">
      <alignment horizontal="center" vertical="center" wrapText="1"/>
    </xf>
    <xf numFmtId="38" fontId="38" fillId="6" borderId="29" xfId="49" applyFont="1" applyFill="1" applyBorder="1" applyAlignment="1" applyProtection="1">
      <alignment vertical="center"/>
      <protection locked="0"/>
    </xf>
    <xf numFmtId="0" fontId="39" fillId="0" borderId="30" xfId="0" applyFont="1" applyBorder="1" applyAlignment="1">
      <alignment horizontal="right" vertical="center"/>
    </xf>
    <xf numFmtId="0" fontId="0" fillId="0" borderId="28" xfId="0" applyBorder="1" applyAlignment="1">
      <alignment vertical="center"/>
    </xf>
    <xf numFmtId="0" fontId="37" fillId="0" borderId="23" xfId="0" applyFont="1" applyBorder="1" applyAlignment="1">
      <alignment horizontal="center" vertical="center" wrapText="1"/>
    </xf>
    <xf numFmtId="0" fontId="37" fillId="0" borderId="31" xfId="0" applyFont="1" applyBorder="1" applyAlignment="1">
      <alignment horizontal="center" vertical="center" wrapText="1"/>
    </xf>
    <xf numFmtId="38" fontId="38" fillId="0" borderId="29" xfId="49" applyFont="1" applyBorder="1" applyAlignment="1">
      <alignment vertical="center"/>
    </xf>
    <xf numFmtId="0" fontId="41" fillId="0" borderId="0" xfId="0" applyFont="1" applyAlignment="1">
      <alignment vertical="center" wrapText="1"/>
    </xf>
    <xf numFmtId="38" fontId="38" fillId="18" borderId="29" xfId="49" applyFont="1" applyFill="1" applyBorder="1" applyAlignment="1" applyProtection="1">
      <alignment horizontal="center" vertical="center"/>
      <protection locked="0"/>
    </xf>
    <xf numFmtId="38" fontId="38" fillId="18" borderId="29" xfId="49" applyFont="1" applyFill="1" applyBorder="1" applyAlignment="1" applyProtection="1">
      <alignment vertical="center"/>
      <protection locked="0"/>
    </xf>
    <xf numFmtId="0" fontId="0" fillId="0" borderId="0" xfId="63" applyFont="1">
      <alignment/>
      <protection/>
    </xf>
    <xf numFmtId="0" fontId="42" fillId="0" borderId="0" xfId="66" applyFont="1" applyAlignment="1">
      <alignment vertical="center"/>
      <protection/>
    </xf>
    <xf numFmtId="0" fontId="43" fillId="0" borderId="0" xfId="63" applyFont="1" applyAlignment="1">
      <alignment horizontal="left" vertical="center"/>
      <protection/>
    </xf>
    <xf numFmtId="0" fontId="0" fillId="0" borderId="0" xfId="63" applyFont="1" applyFill="1">
      <alignment/>
      <protection/>
    </xf>
    <xf numFmtId="0" fontId="0" fillId="0" borderId="0" xfId="63" applyFont="1" applyBorder="1">
      <alignment/>
      <protection/>
    </xf>
    <xf numFmtId="0" fontId="0" fillId="0" borderId="0" xfId="63" applyFont="1" applyAlignment="1">
      <alignment horizontal="right"/>
      <protection/>
    </xf>
    <xf numFmtId="0" fontId="44" fillId="0" borderId="0" xfId="63" applyFont="1">
      <alignment/>
      <protection/>
    </xf>
    <xf numFmtId="0" fontId="0" fillId="0" borderId="0" xfId="63" applyFill="1">
      <alignment/>
      <protection/>
    </xf>
    <xf numFmtId="0" fontId="36" fillId="0" borderId="0" xfId="63" applyFont="1" applyAlignment="1">
      <alignment horizontal="center" vertical="center"/>
      <protection/>
    </xf>
    <xf numFmtId="0" fontId="44" fillId="0" borderId="0" xfId="63" applyFont="1" applyAlignment="1">
      <alignment horizontal="center" vertical="center"/>
      <protection/>
    </xf>
    <xf numFmtId="0" fontId="36" fillId="0" borderId="0" xfId="63" applyFont="1" applyFill="1" applyAlignment="1">
      <alignment horizontal="center" vertical="center"/>
      <protection/>
    </xf>
    <xf numFmtId="0" fontId="0" fillId="0" borderId="0" xfId="63" applyFont="1" applyFill="1" applyBorder="1" applyAlignment="1">
      <alignment horizontal="left" vertical="center"/>
      <protection/>
    </xf>
    <xf numFmtId="0" fontId="0" fillId="0" borderId="0" xfId="63" applyBorder="1">
      <alignment/>
      <protection/>
    </xf>
    <xf numFmtId="0" fontId="0" fillId="0" borderId="0" xfId="63" applyFill="1" applyBorder="1">
      <alignment/>
      <protection/>
    </xf>
    <xf numFmtId="0" fontId="44" fillId="0" borderId="0" xfId="63" applyFont="1" applyFill="1">
      <alignment/>
      <protection/>
    </xf>
    <xf numFmtId="0" fontId="44" fillId="0" borderId="0" xfId="63" applyFont="1" applyFill="1" applyBorder="1" applyAlignment="1">
      <alignment horizontal="center" vertical="center"/>
      <protection/>
    </xf>
    <xf numFmtId="38" fontId="44" fillId="0" borderId="0" xfId="51" applyFont="1" applyFill="1" applyBorder="1" applyAlignment="1">
      <alignment vertical="center"/>
    </xf>
    <xf numFmtId="38" fontId="44" fillId="0" borderId="0" xfId="51" applyFont="1" applyFill="1" applyBorder="1" applyAlignment="1">
      <alignment horizontal="center" vertical="center"/>
    </xf>
    <xf numFmtId="0" fontId="0" fillId="0" borderId="0" xfId="63" applyFont="1" applyFill="1" applyBorder="1">
      <alignment/>
      <protection/>
    </xf>
    <xf numFmtId="0" fontId="34" fillId="0" borderId="19" xfId="63" applyFont="1" applyFill="1" applyBorder="1" applyAlignment="1">
      <alignment horizontal="center" vertical="center"/>
      <protection/>
    </xf>
    <xf numFmtId="0" fontId="34" fillId="0" borderId="32" xfId="63" applyFont="1" applyFill="1" applyBorder="1" applyAlignment="1">
      <alignment horizontal="center" vertical="center"/>
      <protection/>
    </xf>
    <xf numFmtId="38" fontId="34" fillId="6" borderId="29" xfId="49" applyNumberFormat="1" applyFont="1" applyFill="1" applyBorder="1" applyAlignment="1">
      <alignment horizontal="right" vertical="center"/>
    </xf>
    <xf numFmtId="38" fontId="34" fillId="6" borderId="29" xfId="49" applyNumberFormat="1" applyFont="1" applyFill="1" applyBorder="1" applyAlignment="1">
      <alignment vertical="center"/>
    </xf>
    <xf numFmtId="0" fontId="34" fillId="6" borderId="24" xfId="49" applyNumberFormat="1" applyFont="1" applyFill="1" applyBorder="1" applyAlignment="1">
      <alignment horizontal="right" vertical="center"/>
    </xf>
    <xf numFmtId="38" fontId="34" fillId="6" borderId="24" xfId="49" applyNumberFormat="1" applyFont="1" applyFill="1" applyBorder="1" applyAlignment="1">
      <alignment horizontal="right" vertical="center"/>
    </xf>
    <xf numFmtId="0" fontId="34" fillId="6" borderId="33" xfId="49" applyNumberFormat="1" applyFont="1" applyFill="1" applyBorder="1" applyAlignment="1">
      <alignment horizontal="right" vertical="center"/>
    </xf>
    <xf numFmtId="0" fontId="34" fillId="0" borderId="29" xfId="63" applyFont="1" applyFill="1" applyBorder="1" applyAlignment="1">
      <alignment horizontal="center" vertical="center"/>
      <protection/>
    </xf>
    <xf numFmtId="0" fontId="34" fillId="0" borderId="33" xfId="63" applyFont="1" applyFill="1" applyBorder="1" applyAlignment="1">
      <alignment horizontal="center" vertical="center"/>
      <protection/>
    </xf>
    <xf numFmtId="38" fontId="34" fillId="6" borderId="34" xfId="49" applyFont="1" applyFill="1" applyBorder="1" applyAlignment="1">
      <alignment horizontal="right" vertical="center"/>
    </xf>
    <xf numFmtId="38" fontId="34" fillId="6" borderId="34" xfId="49" applyFont="1" applyFill="1" applyBorder="1" applyAlignment="1">
      <alignment vertical="center"/>
    </xf>
    <xf numFmtId="38" fontId="34" fillId="6" borderId="35" xfId="49" applyFont="1" applyFill="1" applyBorder="1" applyAlignment="1">
      <alignment horizontal="right" vertical="center"/>
    </xf>
    <xf numFmtId="38" fontId="34" fillId="6" borderId="36" xfId="49" applyFont="1" applyFill="1" applyBorder="1" applyAlignment="1">
      <alignment horizontal="right" vertical="center"/>
    </xf>
    <xf numFmtId="0" fontId="44" fillId="0" borderId="0" xfId="63" applyFont="1" applyFill="1" applyBorder="1" applyAlignment="1">
      <alignment vertical="center"/>
      <protection/>
    </xf>
    <xf numFmtId="38" fontId="34" fillId="0" borderId="37" xfId="51" applyFont="1" applyFill="1" applyBorder="1" applyAlignment="1">
      <alignment horizontal="right" vertical="center"/>
    </xf>
    <xf numFmtId="0" fontId="38" fillId="0" borderId="0" xfId="62" applyFont="1" applyFill="1" applyBorder="1" applyAlignment="1" applyProtection="1">
      <alignment horizontal="center" vertical="center"/>
      <protection/>
    </xf>
    <xf numFmtId="0" fontId="0" fillId="0" borderId="0" xfId="62" applyFill="1" applyBorder="1" applyAlignment="1" applyProtection="1">
      <alignment/>
      <protection/>
    </xf>
    <xf numFmtId="0" fontId="38" fillId="0" borderId="0" xfId="62" applyFont="1" applyFill="1" applyBorder="1" applyAlignment="1" applyProtection="1">
      <alignment vertical="center"/>
      <protection/>
    </xf>
    <xf numFmtId="10" fontId="0" fillId="0" borderId="0" xfId="42" applyNumberFormat="1" applyFont="1" applyFill="1" applyAlignment="1">
      <alignment/>
    </xf>
    <xf numFmtId="0" fontId="47" fillId="0" borderId="0" xfId="0" applyFont="1" applyAlignment="1">
      <alignment horizontal="left" readingOrder="2"/>
    </xf>
    <xf numFmtId="0" fontId="0" fillId="0" borderId="0" xfId="0" applyFill="1" applyAlignment="1">
      <alignment vertical="center"/>
    </xf>
    <xf numFmtId="0" fontId="42" fillId="0" borderId="0" xfId="66" applyFont="1" applyAlignment="1">
      <alignment horizontal="center" vertical="center"/>
      <protection/>
    </xf>
    <xf numFmtId="0" fontId="48" fillId="0" borderId="0" xfId="63" applyFont="1">
      <alignment/>
      <protection/>
    </xf>
    <xf numFmtId="0" fontId="0" fillId="0" borderId="0" xfId="63" applyFont="1" applyBorder="1" applyAlignment="1">
      <alignment horizontal="right"/>
      <protection/>
    </xf>
    <xf numFmtId="0" fontId="0" fillId="0" borderId="38" xfId="63" applyBorder="1">
      <alignment/>
      <protection/>
    </xf>
    <xf numFmtId="0" fontId="34" fillId="0" borderId="39" xfId="63" applyFont="1" applyFill="1" applyBorder="1" applyAlignment="1">
      <alignment horizontal="center" vertical="center"/>
      <protection/>
    </xf>
    <xf numFmtId="38" fontId="34" fillId="6" borderId="24" xfId="49" applyFont="1" applyFill="1" applyBorder="1" applyAlignment="1">
      <alignment vertical="center"/>
    </xf>
    <xf numFmtId="0" fontId="44" fillId="0" borderId="40" xfId="63" applyFont="1" applyFill="1" applyBorder="1" applyAlignment="1">
      <alignment horizontal="center" vertical="center"/>
      <protection/>
    </xf>
    <xf numFmtId="0" fontId="34" fillId="0" borderId="24" xfId="63" applyFont="1" applyFill="1" applyBorder="1" applyAlignment="1">
      <alignment horizontal="center" vertical="center"/>
      <protection/>
    </xf>
    <xf numFmtId="38" fontId="34" fillId="6" borderId="35" xfId="49" applyFont="1" applyFill="1" applyBorder="1" applyAlignment="1">
      <alignment vertical="center"/>
    </xf>
    <xf numFmtId="38" fontId="34" fillId="6" borderId="36" xfId="49" applyFont="1" applyFill="1" applyBorder="1" applyAlignment="1">
      <alignment vertical="center"/>
    </xf>
    <xf numFmtId="0" fontId="14" fillId="0" borderId="20" xfId="0" applyFont="1" applyFill="1" applyBorder="1" applyAlignment="1">
      <alignment horizontal="center" vertical="center" wrapText="1"/>
    </xf>
    <xf numFmtId="177" fontId="34" fillId="0" borderId="41" xfId="63" applyNumberFormat="1" applyFont="1" applyFill="1" applyBorder="1" applyAlignment="1" applyProtection="1">
      <alignment horizontal="right" vertical="center" shrinkToFit="1"/>
      <protection/>
    </xf>
    <xf numFmtId="178" fontId="34" fillId="0" borderId="41" xfId="51" applyNumberFormat="1" applyFont="1" applyFill="1" applyBorder="1" applyAlignment="1">
      <alignment vertical="center" shrinkToFit="1"/>
    </xf>
    <xf numFmtId="178" fontId="34" fillId="6" borderId="41" xfId="51" applyNumberFormat="1" applyFont="1" applyFill="1" applyBorder="1" applyAlignment="1">
      <alignment vertical="center" shrinkToFit="1"/>
    </xf>
    <xf numFmtId="178" fontId="34" fillId="0" borderId="42" xfId="51" applyNumberFormat="1" applyFont="1" applyFill="1" applyBorder="1" applyAlignment="1">
      <alignment vertical="center" shrinkToFit="1"/>
    </xf>
    <xf numFmtId="0" fontId="38" fillId="0" borderId="0" xfId="62" applyFont="1" applyFill="1" applyBorder="1" applyAlignment="1" applyProtection="1">
      <alignment vertical="center" shrinkToFit="1"/>
      <protection/>
    </xf>
    <xf numFmtId="0" fontId="44" fillId="0" borderId="43" xfId="63" applyFont="1" applyFill="1" applyBorder="1" applyAlignment="1">
      <alignment horizontal="center" vertical="center"/>
      <protection/>
    </xf>
    <xf numFmtId="177" fontId="34" fillId="6" borderId="44" xfId="63" applyNumberFormat="1" applyFont="1" applyFill="1" applyBorder="1" applyAlignment="1" applyProtection="1">
      <alignment horizontal="right" vertical="center" shrinkToFit="1"/>
      <protection/>
    </xf>
    <xf numFmtId="178" fontId="34" fillId="6" borderId="15" xfId="51" applyNumberFormat="1" applyFont="1" applyFill="1" applyBorder="1" applyAlignment="1" applyProtection="1">
      <alignment vertical="center" shrinkToFit="1"/>
      <protection/>
    </xf>
    <xf numFmtId="10" fontId="30" fillId="0" borderId="45" xfId="42" applyNumberFormat="1" applyFont="1" applyFill="1" applyBorder="1" applyAlignment="1" applyProtection="1">
      <alignment vertical="center" shrinkToFit="1"/>
      <protection/>
    </xf>
    <xf numFmtId="178" fontId="34" fillId="0" borderId="46" xfId="51" applyNumberFormat="1" applyFont="1" applyFill="1" applyBorder="1" applyAlignment="1" applyProtection="1">
      <alignment vertical="center" shrinkToFit="1"/>
      <protection/>
    </xf>
    <xf numFmtId="0" fontId="0" fillId="0" borderId="0" xfId="0" applyNumberFormat="1" applyAlignment="1">
      <alignment vertical="center"/>
    </xf>
    <xf numFmtId="177" fontId="34" fillId="6" borderId="31" xfId="63" applyNumberFormat="1" applyFont="1" applyFill="1" applyBorder="1" applyAlignment="1" applyProtection="1">
      <alignment horizontal="right" vertical="center" shrinkToFit="1"/>
      <protection/>
    </xf>
    <xf numFmtId="178" fontId="34" fillId="6" borderId="29" xfId="51" applyNumberFormat="1" applyFont="1" applyFill="1" applyBorder="1" applyAlignment="1" applyProtection="1">
      <alignment vertical="center" shrinkToFit="1"/>
      <protection/>
    </xf>
    <xf numFmtId="178" fontId="34" fillId="0" borderId="10" xfId="51" applyNumberFormat="1" applyFont="1" applyFill="1" applyBorder="1" applyAlignment="1" applyProtection="1">
      <alignment vertical="center" shrinkToFit="1"/>
      <protection/>
    </xf>
    <xf numFmtId="178" fontId="34" fillId="0" borderId="0" xfId="51" applyNumberFormat="1" applyFont="1" applyFill="1" applyBorder="1" applyAlignment="1" applyProtection="1">
      <alignment vertical="center" shrinkToFit="1"/>
      <protection/>
    </xf>
    <xf numFmtId="0" fontId="44" fillId="0" borderId="47" xfId="63" applyFont="1" applyFill="1" applyBorder="1" applyAlignment="1">
      <alignment horizontal="center" vertical="center"/>
      <protection/>
    </xf>
    <xf numFmtId="177" fontId="34" fillId="6" borderId="48" xfId="63" applyNumberFormat="1" applyFont="1" applyFill="1" applyBorder="1" applyAlignment="1" applyProtection="1">
      <alignment horizontal="right" vertical="center" shrinkToFit="1"/>
      <protection/>
    </xf>
    <xf numFmtId="177" fontId="34" fillId="6" borderId="24" xfId="63" applyNumberFormat="1" applyFont="1" applyFill="1" applyBorder="1" applyAlignment="1" applyProtection="1">
      <alignment horizontal="right" vertical="center" shrinkToFit="1"/>
      <protection/>
    </xf>
    <xf numFmtId="0" fontId="44" fillId="0" borderId="49" xfId="63" applyFont="1" applyFill="1" applyBorder="1" applyAlignment="1">
      <alignment horizontal="center" vertical="center"/>
      <protection/>
    </xf>
    <xf numFmtId="177" fontId="34" fillId="6" borderId="35" xfId="63" applyNumberFormat="1" applyFont="1" applyFill="1" applyBorder="1" applyAlignment="1" applyProtection="1">
      <alignment horizontal="right" vertical="center" shrinkToFit="1"/>
      <protection/>
    </xf>
    <xf numFmtId="178" fontId="34" fillId="6" borderId="36" xfId="51" applyNumberFormat="1" applyFont="1" applyFill="1" applyBorder="1" applyAlignment="1" applyProtection="1">
      <alignment vertical="center" shrinkToFit="1"/>
      <protection/>
    </xf>
    <xf numFmtId="0" fontId="45" fillId="0" borderId="0" xfId="63" applyFont="1" applyFill="1" applyBorder="1" applyAlignment="1">
      <alignment vertical="center"/>
      <protection/>
    </xf>
    <xf numFmtId="0" fontId="45" fillId="0" borderId="0" xfId="63" applyFont="1" applyFill="1" applyBorder="1" applyAlignment="1">
      <alignment horizontal="left" vertical="center"/>
      <protection/>
    </xf>
    <xf numFmtId="0" fontId="37" fillId="0" borderId="0" xfId="62" applyFont="1" applyAlignment="1" applyProtection="1">
      <alignment vertical="center" wrapText="1"/>
      <protection/>
    </xf>
    <xf numFmtId="0" fontId="39" fillId="0" borderId="0" xfId="62" applyFont="1" applyFill="1" applyAlignment="1" applyProtection="1">
      <alignment vertical="top" wrapText="1"/>
      <protection/>
    </xf>
    <xf numFmtId="0" fontId="45" fillId="0" borderId="0" xfId="63" applyFont="1" applyFill="1" applyBorder="1" applyAlignment="1">
      <alignment vertical="top" wrapText="1"/>
      <protection/>
    </xf>
    <xf numFmtId="0" fontId="0" fillId="0" borderId="0" xfId="0" applyAlignment="1">
      <alignment vertical="center" shrinkToFit="1"/>
    </xf>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left" vertical="center"/>
    </xf>
    <xf numFmtId="0" fontId="36" fillId="0" borderId="0" xfId="0" applyFont="1" applyAlignment="1">
      <alignment horizontal="left" vertical="center"/>
    </xf>
    <xf numFmtId="0" fontId="30" fillId="0" borderId="0" xfId="0" applyFont="1" applyAlignment="1">
      <alignment vertical="center"/>
    </xf>
    <xf numFmtId="0" fontId="0" fillId="0" borderId="49"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xf>
    <xf numFmtId="179" fontId="0" fillId="0" borderId="49"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0" fontId="0" fillId="0" borderId="0" xfId="0" applyFont="1" applyBorder="1" applyAlignment="1">
      <alignment horizontal="center" vertical="center"/>
    </xf>
    <xf numFmtId="38" fontId="0" fillId="6" borderId="50" xfId="49" applyFont="1" applyFill="1" applyBorder="1" applyAlignment="1">
      <alignment vertical="center"/>
    </xf>
    <xf numFmtId="38" fontId="0" fillId="6" borderId="51" xfId="49" applyFont="1" applyFill="1" applyBorder="1" applyAlignment="1">
      <alignment vertical="center"/>
    </xf>
    <xf numFmtId="38" fontId="0" fillId="0" borderId="52" xfId="49" applyFont="1" applyBorder="1" applyAlignment="1">
      <alignment vertical="center"/>
    </xf>
    <xf numFmtId="38" fontId="0" fillId="6" borderId="53" xfId="49" applyFont="1" applyFill="1" applyBorder="1" applyAlignment="1">
      <alignment vertical="center"/>
    </xf>
    <xf numFmtId="38" fontId="0" fillId="6" borderId="39" xfId="49" applyFont="1" applyFill="1" applyBorder="1" applyAlignment="1">
      <alignment vertical="center"/>
    </xf>
    <xf numFmtId="38" fontId="0" fillId="0" borderId="31" xfId="49" applyFont="1" applyBorder="1" applyAlignment="1">
      <alignment vertical="center"/>
    </xf>
    <xf numFmtId="38" fontId="0" fillId="0" borderId="32" xfId="49" applyFont="1" applyBorder="1" applyAlignment="1">
      <alignment vertical="center"/>
    </xf>
    <xf numFmtId="0" fontId="0" fillId="0" borderId="54" xfId="0" applyFont="1" applyBorder="1" applyAlignment="1">
      <alignment horizontal="center" vertical="center"/>
    </xf>
    <xf numFmtId="38" fontId="0" fillId="6" borderId="40" xfId="49" applyFont="1" applyFill="1" applyBorder="1" applyAlignment="1">
      <alignment vertical="center"/>
    </xf>
    <xf numFmtId="38" fontId="0" fillId="6" borderId="55" xfId="49" applyFont="1" applyFill="1" applyBorder="1" applyAlignment="1">
      <alignment vertical="center"/>
    </xf>
    <xf numFmtId="38" fontId="0" fillId="0" borderId="33" xfId="49" applyFont="1" applyBorder="1" applyAlignment="1">
      <alignment vertical="center"/>
    </xf>
    <xf numFmtId="38" fontId="0" fillId="6" borderId="24" xfId="49" applyFont="1" applyFill="1" applyBorder="1" applyAlignment="1">
      <alignment vertical="center"/>
    </xf>
    <xf numFmtId="38" fontId="0" fillId="0" borderId="24" xfId="49" applyFont="1" applyBorder="1" applyAlignment="1">
      <alignment vertical="center"/>
    </xf>
    <xf numFmtId="38" fontId="0" fillId="6" borderId="56" xfId="49" applyFont="1" applyFill="1" applyBorder="1" applyAlignment="1">
      <alignment vertical="center"/>
    </xf>
    <xf numFmtId="38" fontId="0" fillId="6" borderId="28" xfId="49" applyFont="1" applyFill="1" applyBorder="1" applyAlignment="1">
      <alignment vertical="center"/>
    </xf>
    <xf numFmtId="38" fontId="0" fillId="6" borderId="47" xfId="49" applyFont="1" applyFill="1" applyBorder="1" applyAlignment="1">
      <alignment vertical="center"/>
    </xf>
    <xf numFmtId="38" fontId="0" fillId="6" borderId="23" xfId="49" applyFont="1" applyFill="1" applyBorder="1" applyAlignment="1">
      <alignment vertical="center"/>
    </xf>
    <xf numFmtId="38" fontId="0" fillId="6" borderId="57" xfId="49" applyFont="1" applyFill="1" applyBorder="1" applyAlignment="1">
      <alignment vertical="center"/>
    </xf>
    <xf numFmtId="0" fontId="0" fillId="0" borderId="54" xfId="0" applyFont="1" applyBorder="1" applyAlignment="1">
      <alignment horizontal="center" vertical="center" shrinkToFit="1"/>
    </xf>
    <xf numFmtId="38" fontId="0" fillId="9" borderId="49" xfId="49" applyFont="1" applyFill="1" applyBorder="1" applyAlignment="1">
      <alignment vertical="center"/>
    </xf>
    <xf numFmtId="38" fontId="0" fillId="9" borderId="35" xfId="49" applyFont="1" applyFill="1" applyBorder="1" applyAlignment="1">
      <alignment vertical="center"/>
    </xf>
    <xf numFmtId="38" fontId="0" fillId="9" borderId="36" xfId="49" applyFont="1" applyFill="1" applyBorder="1" applyAlignment="1">
      <alignment vertical="center"/>
    </xf>
    <xf numFmtId="38" fontId="0" fillId="0" borderId="23" xfId="49" applyFont="1" applyBorder="1" applyAlignment="1">
      <alignment vertical="center"/>
    </xf>
    <xf numFmtId="38" fontId="0" fillId="0" borderId="36" xfId="49" applyFont="1" applyBorder="1" applyAlignment="1">
      <alignment vertical="center"/>
    </xf>
    <xf numFmtId="0" fontId="0" fillId="0" borderId="58" xfId="0" applyFont="1" applyBorder="1" applyAlignment="1">
      <alignment horizontal="center" vertical="center"/>
    </xf>
    <xf numFmtId="38" fontId="0" fillId="9" borderId="59" xfId="49" applyFont="1" applyFill="1" applyBorder="1" applyAlignment="1">
      <alignment vertical="center"/>
    </xf>
    <xf numFmtId="38" fontId="0" fillId="9" borderId="60" xfId="49" applyFont="1" applyFill="1" applyBorder="1" applyAlignment="1">
      <alignment vertical="center"/>
    </xf>
    <xf numFmtId="38" fontId="0" fillId="0" borderId="37" xfId="49" applyFont="1" applyBorder="1" applyAlignment="1">
      <alignment vertical="center"/>
    </xf>
    <xf numFmtId="38" fontId="0" fillId="0" borderId="61" xfId="49" applyFont="1" applyBorder="1" applyAlignment="1">
      <alignment vertical="center"/>
    </xf>
    <xf numFmtId="38" fontId="0" fillId="0" borderId="60" xfId="49" applyFont="1" applyBorder="1" applyAlignment="1">
      <alignment vertical="center"/>
    </xf>
    <xf numFmtId="38" fontId="0" fillId="0" borderId="62" xfId="49" applyFont="1" applyBorder="1" applyAlignment="1">
      <alignment vertical="center"/>
    </xf>
    <xf numFmtId="38" fontId="0" fillId="0" borderId="0" xfId="0" applyNumberFormat="1" applyFont="1" applyAlignment="1">
      <alignment vertical="center"/>
    </xf>
    <xf numFmtId="0" fontId="0" fillId="0" borderId="20" xfId="0" applyFont="1" applyBorder="1" applyAlignment="1">
      <alignment horizontal="center" vertical="center"/>
    </xf>
    <xf numFmtId="38" fontId="0" fillId="6" borderId="63" xfId="49" applyFont="1" applyFill="1" applyBorder="1" applyAlignment="1">
      <alignment vertical="center"/>
    </xf>
    <xf numFmtId="38" fontId="0" fillId="0" borderId="22" xfId="49" applyFont="1" applyBorder="1" applyAlignment="1">
      <alignment vertical="center"/>
    </xf>
    <xf numFmtId="38" fontId="0" fillId="0" borderId="64" xfId="49" applyFont="1" applyBorder="1" applyAlignment="1">
      <alignment vertical="center"/>
    </xf>
    <xf numFmtId="38" fontId="0" fillId="0" borderId="17" xfId="49" applyFont="1" applyBorder="1" applyAlignment="1">
      <alignment vertical="center"/>
    </xf>
    <xf numFmtId="38" fontId="0" fillId="0" borderId="28" xfId="49" applyFont="1" applyBorder="1" applyAlignment="1">
      <alignment vertical="center"/>
    </xf>
    <xf numFmtId="38" fontId="0" fillId="9" borderId="47" xfId="49" applyFont="1" applyFill="1" applyBorder="1" applyAlignment="1">
      <alignment vertical="center"/>
    </xf>
    <xf numFmtId="38" fontId="0" fillId="9" borderId="23" xfId="49" applyFont="1" applyFill="1" applyBorder="1" applyAlignment="1">
      <alignment vertical="center"/>
    </xf>
    <xf numFmtId="38" fontId="0" fillId="9" borderId="65" xfId="49" applyFont="1" applyFill="1" applyBorder="1" applyAlignment="1">
      <alignment vertical="center"/>
    </xf>
    <xf numFmtId="38" fontId="0" fillId="0" borderId="65" xfId="49" applyFont="1" applyBorder="1" applyAlignment="1">
      <alignment vertical="center"/>
    </xf>
    <xf numFmtId="0" fontId="36" fillId="0" borderId="0" xfId="0" applyFont="1" applyBorder="1" applyAlignment="1">
      <alignment horizontal="center" vertical="center"/>
    </xf>
    <xf numFmtId="38" fontId="0" fillId="0" borderId="0" xfId="49" applyFont="1" applyFill="1" applyBorder="1" applyAlignment="1">
      <alignment vertical="center"/>
    </xf>
    <xf numFmtId="38" fontId="55" fillId="0" borderId="0" xfId="49" applyFont="1" applyBorder="1" applyAlignment="1">
      <alignment horizontal="center" vertical="center"/>
    </xf>
    <xf numFmtId="38" fontId="55" fillId="0" borderId="0" xfId="49" applyFont="1" applyBorder="1" applyAlignment="1">
      <alignment vertical="center"/>
    </xf>
    <xf numFmtId="38" fontId="29" fillId="0" borderId="0" xfId="49" applyFont="1" applyBorder="1" applyAlignment="1">
      <alignment horizontal="center" vertical="center"/>
    </xf>
    <xf numFmtId="38" fontId="29" fillId="0" borderId="0" xfId="49" applyFont="1" applyBorder="1" applyAlignment="1">
      <alignment vertical="center"/>
    </xf>
    <xf numFmtId="38" fontId="32" fillId="0" borderId="0" xfId="49" applyFont="1" applyBorder="1" applyAlignment="1">
      <alignment horizontal="center" vertical="center"/>
    </xf>
    <xf numFmtId="0" fontId="0" fillId="0" borderId="66" xfId="0" applyFont="1" applyBorder="1" applyAlignment="1">
      <alignment horizontal="center" vertical="center" shrinkToFit="1"/>
    </xf>
    <xf numFmtId="180" fontId="36" fillId="0" borderId="66" xfId="0" applyNumberFormat="1" applyFont="1" applyBorder="1" applyAlignment="1">
      <alignment horizontal="center" vertical="center" shrinkToFit="1"/>
    </xf>
    <xf numFmtId="38" fontId="0" fillId="0" borderId="66" xfId="49" applyFont="1" applyFill="1" applyBorder="1" applyAlignment="1">
      <alignment vertical="center" shrinkToFit="1"/>
    </xf>
    <xf numFmtId="38" fontId="56" fillId="0" borderId="66" xfId="49" applyFont="1" applyBorder="1" applyAlignment="1">
      <alignment horizontal="right" vertical="center" shrinkToFit="1"/>
    </xf>
    <xf numFmtId="38" fontId="29" fillId="0" borderId="66" xfId="49" applyFont="1" applyBorder="1" applyAlignment="1">
      <alignment vertical="center" shrinkToFit="1"/>
    </xf>
    <xf numFmtId="38" fontId="29" fillId="0" borderId="67" xfId="49" applyFont="1" applyBorder="1" applyAlignment="1">
      <alignment vertical="center" shrinkToFit="1"/>
    </xf>
    <xf numFmtId="38" fontId="56" fillId="0" borderId="13" xfId="49" applyFont="1" applyFill="1" applyBorder="1" applyAlignment="1">
      <alignment horizontal="right" vertical="center" shrinkToFit="1"/>
    </xf>
    <xf numFmtId="38" fontId="0" fillId="0" borderId="58" xfId="49" applyFont="1" applyFill="1" applyBorder="1" applyAlignment="1">
      <alignment horizontal="right" vertical="center" shrinkToFit="1"/>
    </xf>
    <xf numFmtId="38" fontId="56" fillId="0" borderId="13" xfId="49" applyFont="1" applyFill="1" applyBorder="1" applyAlignment="1">
      <alignment vertical="center" shrinkToFit="1"/>
    </xf>
    <xf numFmtId="0" fontId="0" fillId="0" borderId="0" xfId="0" applyFont="1" applyAlignment="1">
      <alignment vertical="center" shrinkToFit="1"/>
    </xf>
    <xf numFmtId="0" fontId="0" fillId="0" borderId="54" xfId="0" applyFont="1" applyFill="1" applyBorder="1" applyAlignment="1">
      <alignment vertical="top" wrapText="1"/>
    </xf>
    <xf numFmtId="0" fontId="0" fillId="0" borderId="65" xfId="0" applyFont="1" applyFill="1" applyBorder="1" applyAlignment="1">
      <alignment vertical="top" wrapText="1"/>
    </xf>
    <xf numFmtId="0" fontId="26" fillId="0" borderId="14" xfId="64" applyFont="1" applyBorder="1" applyAlignment="1">
      <alignment horizontal="center" vertical="center"/>
      <protection/>
    </xf>
    <xf numFmtId="0" fontId="30" fillId="0" borderId="68" xfId="65" applyFont="1" applyBorder="1" applyAlignment="1">
      <alignment horizontal="center" vertical="center"/>
      <protection/>
    </xf>
    <xf numFmtId="0" fontId="30" fillId="0" borderId="42" xfId="65" applyFont="1" applyBorder="1" applyAlignment="1">
      <alignment horizontal="center" vertical="center"/>
      <protection/>
    </xf>
    <xf numFmtId="0" fontId="0" fillId="0" borderId="38" xfId="63" applyFont="1" applyFill="1" applyBorder="1">
      <alignment/>
      <protection/>
    </xf>
    <xf numFmtId="38" fontId="45" fillId="0" borderId="30" xfId="49" applyFont="1" applyBorder="1" applyAlignment="1" applyProtection="1">
      <alignment vertical="center"/>
      <protection locked="0"/>
    </xf>
    <xf numFmtId="38" fontId="0" fillId="7" borderId="30" xfId="49" applyFont="1" applyFill="1" applyBorder="1" applyAlignment="1" applyProtection="1">
      <alignment vertical="center"/>
      <protection locked="0"/>
    </xf>
    <xf numFmtId="0" fontId="45" fillId="0" borderId="69" xfId="0" applyFont="1" applyBorder="1" applyAlignment="1">
      <alignment horizontal="center" vertical="center"/>
    </xf>
    <xf numFmtId="0" fontId="65" fillId="0" borderId="0" xfId="62" applyFont="1" applyAlignment="1">
      <alignment horizontal="center" vertical="center"/>
      <protection/>
    </xf>
    <xf numFmtId="0" fontId="65" fillId="0" borderId="0" xfId="62" applyFont="1">
      <alignment vertical="center"/>
      <protection/>
    </xf>
    <xf numFmtId="0" fontId="65" fillId="0" borderId="0" xfId="62" applyFont="1" applyAlignment="1">
      <alignment horizontal="left" vertical="center"/>
      <protection/>
    </xf>
    <xf numFmtId="0" fontId="0" fillId="0" borderId="0" xfId="62" applyFont="1">
      <alignment vertical="center"/>
      <protection/>
    </xf>
    <xf numFmtId="0" fontId="0" fillId="0" borderId="0" xfId="62" applyFont="1" applyAlignment="1">
      <alignment horizontal="left" vertical="center"/>
      <protection/>
    </xf>
    <xf numFmtId="0" fontId="0" fillId="0" borderId="0" xfId="62" applyFont="1" applyAlignment="1">
      <alignment horizontal="center" vertical="center"/>
      <protection/>
    </xf>
    <xf numFmtId="0" fontId="31" fillId="0" borderId="0" xfId="0" applyFont="1" applyAlignment="1">
      <alignment horizontal="left" vertical="center"/>
    </xf>
    <xf numFmtId="0" fontId="0" fillId="0" borderId="0" xfId="0" applyFont="1" applyAlignment="1">
      <alignment horizontal="left" vertical="center"/>
    </xf>
    <xf numFmtId="0" fontId="0" fillId="0" borderId="29" xfId="0" applyFont="1" applyBorder="1" applyAlignment="1">
      <alignment vertical="center"/>
    </xf>
    <xf numFmtId="0" fontId="0" fillId="0" borderId="70" xfId="0" applyFont="1" applyBorder="1" applyAlignment="1">
      <alignment vertical="center"/>
    </xf>
    <xf numFmtId="0" fontId="0" fillId="7" borderId="70" xfId="0" applyFont="1" applyFill="1" applyBorder="1" applyAlignment="1">
      <alignment vertical="center"/>
    </xf>
    <xf numFmtId="0" fontId="0" fillId="7" borderId="71" xfId="0" applyFont="1" applyFill="1" applyBorder="1" applyAlignment="1">
      <alignment vertical="center"/>
    </xf>
    <xf numFmtId="49" fontId="0" fillId="0" borderId="72" xfId="0" applyNumberFormat="1" applyFill="1" applyBorder="1" applyAlignment="1">
      <alignment vertical="center" wrapText="1"/>
    </xf>
    <xf numFmtId="0" fontId="0" fillId="0" borderId="54"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7" borderId="0" xfId="65" applyFont="1" applyFill="1" applyBorder="1" applyAlignment="1">
      <alignment horizontal="center" vertical="center"/>
      <protection/>
    </xf>
    <xf numFmtId="49" fontId="0" fillId="7" borderId="0" xfId="65" applyNumberFormat="1" applyFont="1" applyFill="1" applyBorder="1" applyAlignment="1" applyProtection="1">
      <alignment horizontal="center" vertical="center"/>
      <protection locked="0"/>
    </xf>
    <xf numFmtId="0" fontId="0" fillId="0" borderId="15" xfId="0" applyFont="1" applyFill="1" applyBorder="1" applyAlignment="1">
      <alignment horizontal="left" vertical="center" wrapText="1"/>
    </xf>
    <xf numFmtId="0" fontId="0" fillId="7" borderId="16" xfId="65" applyFont="1" applyFill="1" applyBorder="1" applyAlignment="1" applyProtection="1">
      <alignment horizontal="center" vertical="center" wrapText="1"/>
      <protection locked="0"/>
    </xf>
    <xf numFmtId="0" fontId="0" fillId="0" borderId="72" xfId="0" applyFill="1" applyBorder="1" applyAlignment="1">
      <alignment vertical="top" wrapText="1"/>
    </xf>
    <xf numFmtId="0" fontId="0" fillId="0" borderId="54" xfId="0" applyFill="1" applyBorder="1" applyAlignment="1">
      <alignment horizontal="center" vertical="top" wrapText="1"/>
    </xf>
    <xf numFmtId="0" fontId="0" fillId="0" borderId="11" xfId="0" applyFont="1" applyFill="1" applyBorder="1" applyAlignment="1">
      <alignment vertical="top" wrapText="1"/>
    </xf>
    <xf numFmtId="0" fontId="0" fillId="0" borderId="15" xfId="0" applyFont="1" applyFill="1" applyBorder="1" applyAlignment="1">
      <alignment vertical="top" wrapText="1"/>
    </xf>
    <xf numFmtId="0" fontId="30" fillId="0" borderId="54" xfId="0" applyFont="1" applyBorder="1" applyAlignment="1">
      <alignment vertical="center"/>
    </xf>
    <xf numFmtId="0" fontId="0" fillId="0" borderId="11" xfId="62" applyFont="1" applyBorder="1" applyAlignment="1">
      <alignment horizontal="center" vertical="center"/>
      <protection/>
    </xf>
    <xf numFmtId="0" fontId="0" fillId="0" borderId="0" xfId="62" applyFont="1" applyBorder="1">
      <alignment vertical="center"/>
      <protection/>
    </xf>
    <xf numFmtId="0" fontId="0" fillId="0" borderId="0" xfId="62" applyFont="1" applyBorder="1" applyAlignment="1">
      <alignment horizontal="left" vertical="center"/>
      <protection/>
    </xf>
    <xf numFmtId="0" fontId="0" fillId="0" borderId="73" xfId="62" applyFont="1" applyBorder="1" applyAlignment="1">
      <alignment horizontal="left" vertical="center"/>
      <protection/>
    </xf>
    <xf numFmtId="0" fontId="0" fillId="0" borderId="24" xfId="62" applyFont="1" applyBorder="1" applyAlignment="1">
      <alignment horizontal="center" vertical="center" shrinkToFit="1"/>
      <protection/>
    </xf>
    <xf numFmtId="0" fontId="44" fillId="0" borderId="0" xfId="0" applyFont="1" applyBorder="1" applyAlignment="1">
      <alignment horizontal="left" vertical="center" wrapText="1"/>
    </xf>
    <xf numFmtId="0" fontId="66" fillId="0" borderId="0" xfId="62" applyFont="1">
      <alignment vertical="center"/>
      <protection/>
    </xf>
    <xf numFmtId="0" fontId="0" fillId="0" borderId="29" xfId="62" applyFont="1" applyBorder="1" applyAlignment="1">
      <alignment vertical="center"/>
      <protection/>
    </xf>
    <xf numFmtId="0" fontId="0" fillId="0" borderId="30" xfId="62" applyFont="1" applyBorder="1" applyAlignment="1">
      <alignment vertical="center"/>
      <protection/>
    </xf>
    <xf numFmtId="0" fontId="0" fillId="0" borderId="16" xfId="62" applyFont="1" applyBorder="1" applyAlignment="1">
      <alignment vertical="center"/>
      <protection/>
    </xf>
    <xf numFmtId="0" fontId="0" fillId="0" borderId="64" xfId="62" applyFont="1" applyBorder="1" applyAlignment="1">
      <alignment vertical="center"/>
      <protection/>
    </xf>
    <xf numFmtId="0" fontId="66" fillId="0" borderId="0" xfId="62" applyFont="1" applyBorder="1">
      <alignment vertical="center"/>
      <protection/>
    </xf>
    <xf numFmtId="0" fontId="0" fillId="0" borderId="0" xfId="0" applyBorder="1" applyAlignment="1">
      <alignment vertical="center" wrapText="1"/>
    </xf>
    <xf numFmtId="0" fontId="67" fillId="0" borderId="0" xfId="62" applyFont="1">
      <alignment vertical="center"/>
      <protection/>
    </xf>
    <xf numFmtId="0" fontId="44" fillId="0" borderId="16" xfId="0" applyFont="1" applyBorder="1" applyAlignment="1">
      <alignment horizontal="center" vertical="center"/>
    </xf>
    <xf numFmtId="0" fontId="44" fillId="0" borderId="64" xfId="62" applyFont="1" applyBorder="1" applyAlignment="1">
      <alignment horizontal="left" vertical="center" shrinkToFit="1"/>
      <protection/>
    </xf>
    <xf numFmtId="0" fontId="30" fillId="0" borderId="54" xfId="62" applyFont="1" applyBorder="1" applyAlignment="1">
      <alignment horizontal="center" vertical="center"/>
      <protection/>
    </xf>
    <xf numFmtId="0" fontId="0" fillId="0" borderId="54" xfId="62" applyFont="1" applyBorder="1" applyAlignment="1">
      <alignment horizontal="left" vertical="center"/>
      <protection/>
    </xf>
    <xf numFmtId="0" fontId="30" fillId="0" borderId="54" xfId="62" applyFont="1" applyBorder="1" applyAlignment="1" applyProtection="1">
      <alignment horizontal="center" vertical="center"/>
      <protection locked="0"/>
    </xf>
    <xf numFmtId="0" fontId="66" fillId="0" borderId="0" xfId="62" applyFont="1" applyAlignment="1">
      <alignment/>
      <protection/>
    </xf>
    <xf numFmtId="0" fontId="30" fillId="0" borderId="0" xfId="62" applyFont="1" applyBorder="1" applyAlignment="1">
      <alignment vertical="center"/>
      <protection/>
    </xf>
    <xf numFmtId="0" fontId="30" fillId="0" borderId="0" xfId="62" applyFont="1" applyBorder="1" applyAlignment="1">
      <alignment horizontal="left" vertical="center"/>
      <protection/>
    </xf>
    <xf numFmtId="0" fontId="30" fillId="0" borderId="0" xfId="62" applyFont="1" applyBorder="1" applyAlignment="1" applyProtection="1">
      <alignment horizontal="center" vertical="center"/>
      <protection locked="0"/>
    </xf>
    <xf numFmtId="0" fontId="30" fillId="0" borderId="0"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30" fillId="0" borderId="0" xfId="62" applyFont="1" applyBorder="1" applyAlignment="1">
      <alignment horizontal="center" vertical="center"/>
      <protection/>
    </xf>
    <xf numFmtId="0" fontId="30" fillId="0" borderId="0" xfId="62" applyFont="1" applyBorder="1">
      <alignment vertical="center"/>
      <protection/>
    </xf>
    <xf numFmtId="0" fontId="68" fillId="0" borderId="72" xfId="62" applyFont="1" applyBorder="1" applyAlignment="1">
      <alignment vertical="center"/>
      <protection/>
    </xf>
    <xf numFmtId="0" fontId="0" fillId="0" borderId="54" xfId="62" applyFont="1" applyBorder="1">
      <alignment vertical="center"/>
      <protection/>
    </xf>
    <xf numFmtId="0" fontId="0" fillId="0" borderId="65" xfId="62" applyFont="1" applyBorder="1" applyAlignment="1">
      <alignment horizontal="left" vertical="center"/>
      <protection/>
    </xf>
    <xf numFmtId="0" fontId="68" fillId="0" borderId="11" xfId="62" applyFont="1" applyBorder="1" applyAlignment="1">
      <alignment horizontal="center" vertical="center"/>
      <protection/>
    </xf>
    <xf numFmtId="0" fontId="68" fillId="0" borderId="0" xfId="62" applyFont="1" applyBorder="1">
      <alignment vertical="center"/>
      <protection/>
    </xf>
    <xf numFmtId="0" fontId="69" fillId="0" borderId="0" xfId="62" applyFont="1" applyAlignment="1">
      <alignment horizontal="left" vertical="center"/>
      <protection/>
    </xf>
    <xf numFmtId="0" fontId="69" fillId="0" borderId="0" xfId="62" applyFont="1">
      <alignment vertical="center"/>
      <protection/>
    </xf>
    <xf numFmtId="0" fontId="68" fillId="0" borderId="15" xfId="62" applyFont="1" applyBorder="1" applyAlignment="1">
      <alignment horizontal="center" vertical="center"/>
      <protection/>
    </xf>
    <xf numFmtId="0" fontId="68" fillId="0" borderId="16" xfId="62" applyFont="1" applyBorder="1">
      <alignment vertical="center"/>
      <protection/>
    </xf>
    <xf numFmtId="0" fontId="68" fillId="7" borderId="16" xfId="62" applyFont="1" applyFill="1" applyBorder="1" applyAlignment="1">
      <alignment horizontal="left" vertical="center"/>
      <protection/>
    </xf>
    <xf numFmtId="0" fontId="68" fillId="7" borderId="64" xfId="62" applyFont="1" applyFill="1" applyBorder="1" applyAlignment="1">
      <alignment horizontal="center" vertical="center"/>
      <protection/>
    </xf>
    <xf numFmtId="0" fontId="44" fillId="0" borderId="0" xfId="0" applyFont="1" applyAlignment="1">
      <alignment vertical="center"/>
    </xf>
    <xf numFmtId="0" fontId="0" fillId="0" borderId="0" xfId="0" applyFont="1" applyAlignment="1">
      <alignment horizontal="center" vertical="center"/>
    </xf>
    <xf numFmtId="0" fontId="0" fillId="0" borderId="30" xfId="0" applyFont="1" applyBorder="1" applyAlignment="1">
      <alignment horizontal="center" vertical="center"/>
    </xf>
    <xf numFmtId="0" fontId="44" fillId="0" borderId="53" xfId="0" applyFont="1" applyBorder="1" applyAlignment="1">
      <alignment horizontal="center" vertical="center" wrapText="1"/>
    </xf>
    <xf numFmtId="0" fontId="44" fillId="0" borderId="40" xfId="0" applyFont="1" applyBorder="1" applyAlignment="1">
      <alignment horizontal="center" vertical="center" wrapText="1"/>
    </xf>
    <xf numFmtId="38" fontId="0" fillId="7" borderId="29" xfId="49" applyFont="1" applyFill="1" applyBorder="1" applyAlignment="1" applyProtection="1">
      <alignment vertical="center"/>
      <protection locked="0"/>
    </xf>
    <xf numFmtId="0" fontId="45" fillId="0" borderId="30" xfId="0" applyFont="1" applyBorder="1" applyAlignment="1">
      <alignment horizontal="center" vertical="center"/>
    </xf>
    <xf numFmtId="0" fontId="44" fillId="0" borderId="47" xfId="0" applyFont="1" applyBorder="1" applyAlignment="1">
      <alignment horizontal="center" vertical="center" wrapText="1"/>
    </xf>
    <xf numFmtId="38" fontId="0" fillId="7" borderId="72" xfId="49" applyFont="1" applyFill="1" applyBorder="1" applyAlignment="1" applyProtection="1">
      <alignment vertical="center"/>
      <protection locked="0"/>
    </xf>
    <xf numFmtId="0" fontId="45" fillId="0" borderId="54" xfId="0" applyFont="1" applyBorder="1" applyAlignment="1">
      <alignment horizontal="center" vertical="center"/>
    </xf>
    <xf numFmtId="0" fontId="44" fillId="0" borderId="59" xfId="0" applyFont="1" applyBorder="1" applyAlignment="1">
      <alignment horizontal="center" vertical="center" wrapText="1"/>
    </xf>
    <xf numFmtId="38" fontId="0" fillId="0" borderId="74" xfId="49" applyFont="1" applyBorder="1" applyAlignment="1">
      <alignment vertical="center"/>
    </xf>
    <xf numFmtId="0" fontId="45" fillId="0" borderId="75" xfId="0" applyFont="1" applyBorder="1" applyAlignment="1">
      <alignment horizontal="center" vertical="center"/>
    </xf>
    <xf numFmtId="0" fontId="70" fillId="0" borderId="0" xfId="0" applyFont="1" applyBorder="1" applyAlignment="1">
      <alignment vertical="center" wrapText="1"/>
    </xf>
    <xf numFmtId="38" fontId="71" fillId="0" borderId="0" xfId="49" applyFont="1" applyBorder="1" applyAlignment="1">
      <alignment horizontal="center" vertical="center"/>
    </xf>
    <xf numFmtId="0" fontId="72" fillId="0" borderId="0" xfId="0" applyFont="1" applyBorder="1" applyAlignment="1">
      <alignment vertical="center"/>
    </xf>
    <xf numFmtId="0" fontId="71" fillId="0" borderId="0" xfId="0" applyFont="1" applyBorder="1" applyAlignment="1">
      <alignment vertical="center"/>
    </xf>
    <xf numFmtId="0" fontId="73" fillId="0" borderId="0" xfId="0" applyFont="1" applyBorder="1" applyAlignment="1">
      <alignment horizontal="left" vertical="center" wrapText="1"/>
    </xf>
    <xf numFmtId="0" fontId="37" fillId="0" borderId="0" xfId="0" applyFont="1" applyAlignment="1">
      <alignment horizontal="center" vertical="center"/>
    </xf>
    <xf numFmtId="0" fontId="44" fillId="0" borderId="76" xfId="0" applyFont="1" applyBorder="1" applyAlignment="1">
      <alignment horizontal="center" vertical="center" wrapText="1"/>
    </xf>
    <xf numFmtId="0" fontId="44" fillId="0" borderId="18" xfId="0" applyFont="1" applyFill="1" applyBorder="1" applyAlignment="1" applyProtection="1">
      <alignment horizontal="center" vertical="center" wrapText="1"/>
      <protection locked="0"/>
    </xf>
    <xf numFmtId="38" fontId="0" fillId="7" borderId="18" xfId="49" applyFont="1" applyFill="1" applyBorder="1" applyAlignment="1" applyProtection="1">
      <alignment vertical="center"/>
      <protection locked="0"/>
    </xf>
    <xf numFmtId="0" fontId="44" fillId="0" borderId="77" xfId="0" applyFont="1" applyFill="1" applyBorder="1" applyAlignment="1" applyProtection="1">
      <alignment horizontal="center" vertical="center" wrapText="1"/>
      <protection locked="0"/>
    </xf>
    <xf numFmtId="38" fontId="0" fillId="7" borderId="77" xfId="49" applyFont="1" applyFill="1" applyBorder="1" applyAlignment="1" applyProtection="1">
      <alignment vertical="center"/>
      <protection locked="0"/>
    </xf>
    <xf numFmtId="0" fontId="45" fillId="0" borderId="78" xfId="0" applyFont="1" applyBorder="1" applyAlignment="1">
      <alignment horizontal="center" vertical="center"/>
    </xf>
    <xf numFmtId="38" fontId="0" fillId="7" borderId="54" xfId="49" applyFont="1" applyFill="1" applyBorder="1" applyAlignment="1" applyProtection="1">
      <alignment vertical="center"/>
      <protection locked="0"/>
    </xf>
    <xf numFmtId="0" fontId="44" fillId="0" borderId="79" xfId="0" applyFont="1" applyBorder="1" applyAlignment="1">
      <alignment horizontal="center" vertical="center" wrapText="1"/>
    </xf>
    <xf numFmtId="38" fontId="0" fillId="0" borderId="79" xfId="49" applyFont="1" applyBorder="1" applyAlignment="1">
      <alignment vertical="center"/>
    </xf>
    <xf numFmtId="0" fontId="45" fillId="0" borderId="62" xfId="0" applyFont="1" applyBorder="1" applyAlignment="1">
      <alignment horizontal="center" vertical="center"/>
    </xf>
    <xf numFmtId="0" fontId="0" fillId="0" borderId="0" xfId="0" applyFont="1" applyAlignment="1">
      <alignment horizontal="right" vertical="center"/>
    </xf>
    <xf numFmtId="0" fontId="35" fillId="0" borderId="0" xfId="0" applyFont="1" applyAlignment="1">
      <alignment horizontal="right" vertical="center"/>
    </xf>
    <xf numFmtId="0" fontId="35"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80" xfId="0" applyFont="1" applyBorder="1" applyAlignment="1">
      <alignment horizontal="center" vertical="center"/>
    </xf>
    <xf numFmtId="0" fontId="36" fillId="7" borderId="81" xfId="0" applyFont="1" applyFill="1" applyBorder="1" applyAlignment="1">
      <alignment horizontal="center" vertical="center"/>
    </xf>
    <xf numFmtId="0" fontId="36" fillId="7" borderId="82" xfId="0" applyFont="1" applyFill="1" applyBorder="1" applyAlignment="1">
      <alignment horizontal="center" vertical="center"/>
    </xf>
    <xf numFmtId="0" fontId="36" fillId="7" borderId="83"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65" xfId="0" applyFont="1" applyFill="1" applyBorder="1" applyAlignment="1">
      <alignment horizontal="left" vertical="center"/>
    </xf>
    <xf numFmtId="182" fontId="0" fillId="0" borderId="84" xfId="49" applyNumberFormat="1" applyFont="1" applyFill="1" applyBorder="1" applyAlignment="1">
      <alignment vertical="center"/>
    </xf>
    <xf numFmtId="0" fontId="0" fillId="0" borderId="85" xfId="0" applyFill="1" applyBorder="1" applyAlignment="1">
      <alignment horizontal="right" vertical="center"/>
    </xf>
    <xf numFmtId="182" fontId="0" fillId="7" borderId="86" xfId="0" applyNumberFormat="1" applyFont="1" applyFill="1" applyBorder="1" applyAlignment="1">
      <alignment horizontal="right" vertical="center"/>
    </xf>
    <xf numFmtId="0" fontId="0" fillId="0" borderId="87" xfId="0" applyFont="1" applyFill="1" applyBorder="1" applyAlignment="1">
      <alignment horizontal="left" vertical="center"/>
    </xf>
    <xf numFmtId="182" fontId="0" fillId="7" borderId="86" xfId="49" applyNumberFormat="1" applyFont="1" applyFill="1" applyBorder="1" applyAlignment="1">
      <alignment horizontal="right" vertical="center"/>
    </xf>
    <xf numFmtId="176" fontId="0" fillId="0" borderId="85" xfId="49" applyNumberFormat="1" applyFont="1" applyFill="1" applyBorder="1" applyAlignment="1">
      <alignment horizontal="right" vertical="center"/>
    </xf>
    <xf numFmtId="0" fontId="0" fillId="0" borderId="12" xfId="0" applyFont="1" applyFill="1" applyBorder="1" applyAlignment="1">
      <alignment horizontal="left" vertical="center"/>
    </xf>
    <xf numFmtId="0" fontId="0" fillId="0" borderId="15" xfId="0" applyFont="1" applyFill="1" applyBorder="1" applyAlignment="1">
      <alignment horizontal="right" vertical="center" wrapText="1"/>
    </xf>
    <xf numFmtId="182" fontId="0" fillId="7" borderId="16" xfId="0" applyNumberFormat="1" applyFont="1" applyFill="1" applyBorder="1" applyAlignment="1">
      <alignment horizontal="right" vertical="center"/>
    </xf>
    <xf numFmtId="0" fontId="0" fillId="0" borderId="64" xfId="0" applyFont="1" applyFill="1" applyBorder="1" applyAlignment="1">
      <alignment horizontal="left" vertical="center" wrapText="1"/>
    </xf>
    <xf numFmtId="183" fontId="0" fillId="7" borderId="16" xfId="0" applyNumberFormat="1" applyFont="1" applyFill="1" applyBorder="1" applyAlignment="1">
      <alignment horizontal="right" vertical="center"/>
    </xf>
    <xf numFmtId="0" fontId="0" fillId="0" borderId="17" xfId="0" applyFont="1" applyFill="1" applyBorder="1" applyAlignment="1">
      <alignment horizontal="left" vertical="center" wrapText="1"/>
    </xf>
    <xf numFmtId="0" fontId="0" fillId="0" borderId="35" xfId="0" applyBorder="1" applyAlignment="1">
      <alignment horizontal="center" vertical="center"/>
    </xf>
    <xf numFmtId="0" fontId="0" fillId="0" borderId="34" xfId="0" applyFont="1" applyBorder="1" applyAlignment="1">
      <alignment horizontal="right" vertical="center"/>
    </xf>
    <xf numFmtId="0" fontId="0" fillId="0" borderId="88" xfId="0" applyBorder="1" applyAlignment="1">
      <alignment horizontal="center" vertical="center"/>
    </xf>
    <xf numFmtId="0" fontId="0" fillId="0" borderId="89" xfId="0" applyFont="1" applyBorder="1" applyAlignment="1">
      <alignment horizontal="left" vertical="center"/>
    </xf>
    <xf numFmtId="181" fontId="0" fillId="0" borderId="88" xfId="49" applyNumberFormat="1" applyFont="1" applyFill="1" applyBorder="1" applyAlignment="1">
      <alignment horizontal="right" vertical="center"/>
    </xf>
    <xf numFmtId="176" fontId="0" fillId="0" borderId="89" xfId="49" applyNumberFormat="1" applyFont="1" applyFill="1" applyBorder="1" applyAlignment="1">
      <alignment horizontal="left" vertical="center"/>
    </xf>
    <xf numFmtId="176" fontId="0" fillId="0" borderId="34" xfId="49" applyNumberFormat="1" applyFont="1" applyFill="1" applyBorder="1" applyAlignment="1">
      <alignment horizontal="right" vertical="center"/>
    </xf>
    <xf numFmtId="176" fontId="0" fillId="0" borderId="90" xfId="49" applyNumberFormat="1" applyFont="1" applyFill="1" applyBorder="1" applyAlignment="1">
      <alignment horizontal="left" vertical="center"/>
    </xf>
    <xf numFmtId="176" fontId="0" fillId="0" borderId="0" xfId="49" applyNumberFormat="1" applyFont="1" applyFill="1" applyAlignment="1">
      <alignment horizontal="left" vertical="center"/>
    </xf>
    <xf numFmtId="176" fontId="0" fillId="0" borderId="0" xfId="49" applyNumberFormat="1" applyFont="1" applyFill="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xf>
    <xf numFmtId="0" fontId="41" fillId="0" borderId="0" xfId="0" applyFont="1" applyFill="1" applyAlignment="1">
      <alignment vertical="center" wrapText="1"/>
    </xf>
    <xf numFmtId="0" fontId="24" fillId="0" borderId="0" xfId="64" applyFont="1" applyAlignment="1">
      <alignment horizontal="center" vertical="center"/>
      <protection/>
    </xf>
    <xf numFmtId="0" fontId="24" fillId="0" borderId="0" xfId="64" applyFont="1" applyAlignment="1">
      <alignment horizontal="left" vertical="center"/>
      <protection/>
    </xf>
    <xf numFmtId="0" fontId="25" fillId="0" borderId="0" xfId="64" applyFont="1" applyBorder="1" applyAlignment="1">
      <alignment horizontal="left" vertical="center"/>
      <protection/>
    </xf>
    <xf numFmtId="0" fontId="25" fillId="0" borderId="12" xfId="64" applyFont="1" applyBorder="1" applyAlignment="1">
      <alignment horizontal="left" vertical="center"/>
      <protection/>
    </xf>
    <xf numFmtId="0" fontId="60" fillId="7" borderId="13" xfId="64" applyFont="1" applyFill="1" applyBorder="1" applyAlignment="1">
      <alignment horizontal="left" vertical="center"/>
      <protection/>
    </xf>
    <xf numFmtId="0" fontId="60" fillId="0" borderId="10" xfId="64" applyFont="1" applyBorder="1" applyAlignment="1">
      <alignment horizontal="center" vertical="center"/>
      <protection/>
    </xf>
    <xf numFmtId="0" fontId="25" fillId="0" borderId="16" xfId="64" applyFont="1" applyBorder="1" applyAlignment="1">
      <alignment vertical="center"/>
      <protection/>
    </xf>
    <xf numFmtId="0" fontId="60" fillId="0" borderId="16" xfId="64" applyFont="1" applyBorder="1" applyAlignment="1">
      <alignment horizontal="left" vertical="center"/>
      <protection/>
    </xf>
    <xf numFmtId="0" fontId="60" fillId="0" borderId="16" xfId="64" applyFont="1" applyBorder="1" applyAlignment="1">
      <alignment vertical="center"/>
      <protection/>
    </xf>
    <xf numFmtId="0" fontId="60" fillId="0" borderId="17" xfId="64" applyFont="1" applyBorder="1" applyAlignment="1">
      <alignment horizontal="left" vertical="center"/>
      <protection/>
    </xf>
    <xf numFmtId="0" fontId="26" fillId="0" borderId="77" xfId="64" applyFont="1" applyBorder="1" applyAlignment="1">
      <alignment horizontal="center" vertical="center" wrapText="1"/>
      <protection/>
    </xf>
    <xf numFmtId="0" fontId="26" fillId="0" borderId="91" xfId="64" applyFont="1" applyBorder="1" applyAlignment="1">
      <alignment horizontal="center" vertical="center"/>
      <protection/>
    </xf>
    <xf numFmtId="0" fontId="69" fillId="0" borderId="0" xfId="64" applyFont="1" applyBorder="1" applyAlignment="1">
      <alignment horizontal="left" vertical="top"/>
      <protection/>
    </xf>
    <xf numFmtId="0" fontId="69" fillId="0" borderId="0" xfId="64" applyFont="1" applyBorder="1" applyAlignment="1">
      <alignment horizontal="left" vertical="top" wrapText="1"/>
      <protection/>
    </xf>
    <xf numFmtId="0" fontId="65" fillId="0" borderId="0" xfId="64" applyFont="1" applyBorder="1" applyAlignment="1">
      <alignment horizontal="center" vertical="center"/>
      <protection/>
    </xf>
    <xf numFmtId="0" fontId="0" fillId="0" borderId="0" xfId="65" applyFont="1" applyBorder="1" applyAlignment="1">
      <alignment vertical="center"/>
      <protection/>
    </xf>
    <xf numFmtId="0" fontId="0" fillId="0" borderId="0" xfId="0" applyFont="1" applyBorder="1" applyAlignment="1">
      <alignment vertical="center"/>
    </xf>
    <xf numFmtId="49" fontId="0" fillId="10" borderId="21" xfId="65" applyNumberFormat="1" applyFont="1" applyFill="1" applyBorder="1" applyAlignment="1" applyProtection="1">
      <alignment horizontal="center" vertical="center" wrapText="1"/>
      <protection locked="0"/>
    </xf>
    <xf numFmtId="49" fontId="0" fillId="0" borderId="21" xfId="65" applyNumberFormat="1" applyFont="1" applyBorder="1" applyAlignment="1" applyProtection="1">
      <alignment horizontal="center" vertical="center"/>
      <protection locked="0"/>
    </xf>
    <xf numFmtId="0" fontId="0" fillId="0" borderId="54" xfId="65" applyFont="1" applyBorder="1" applyAlignment="1">
      <alignment horizontal="center" vertical="center"/>
      <protection/>
    </xf>
    <xf numFmtId="49" fontId="0" fillId="0" borderId="54" xfId="65" applyNumberFormat="1" applyFont="1" applyBorder="1" applyAlignment="1" applyProtection="1">
      <alignment horizontal="center" vertical="center"/>
      <protection locked="0"/>
    </xf>
    <xf numFmtId="0" fontId="0" fillId="0" borderId="16" xfId="65" applyFont="1" applyBorder="1" applyAlignment="1" applyProtection="1">
      <alignment horizontal="center" vertical="center" wrapText="1"/>
      <protection locked="0"/>
    </xf>
    <xf numFmtId="0" fontId="0" fillId="0" borderId="0" xfId="65" applyFont="1" applyBorder="1">
      <alignment vertical="center"/>
      <protection/>
    </xf>
    <xf numFmtId="0" fontId="0" fillId="0" borderId="0" xfId="65" applyFont="1" applyBorder="1" applyAlignment="1">
      <alignment vertical="center" wrapText="1"/>
      <protection/>
    </xf>
    <xf numFmtId="0" fontId="1" fillId="0" borderId="0" xfId="65" applyFont="1" applyBorder="1" applyAlignment="1">
      <alignment vertical="center"/>
      <protection/>
    </xf>
    <xf numFmtId="0" fontId="0" fillId="0" borderId="0" xfId="63" applyFont="1" applyBorder="1" applyAlignment="1">
      <alignment horizontal="left" vertical="center"/>
      <protection/>
    </xf>
    <xf numFmtId="0" fontId="68" fillId="0" borderId="0" xfId="65" applyFont="1" applyBorder="1" applyAlignment="1">
      <alignment vertical="center"/>
      <protection/>
    </xf>
    <xf numFmtId="0" fontId="0" fillId="0" borderId="0" xfId="63" applyFont="1" applyAlignment="1">
      <alignment vertical="center"/>
      <protection/>
    </xf>
    <xf numFmtId="0" fontId="0" fillId="18" borderId="52" xfId="65" applyFont="1" applyFill="1" applyBorder="1" applyAlignment="1" applyProtection="1">
      <alignment horizontal="center" vertical="center"/>
      <protection locked="0"/>
    </xf>
    <xf numFmtId="0" fontId="0" fillId="18" borderId="33" xfId="65" applyFont="1" applyFill="1" applyBorder="1" applyAlignment="1" applyProtection="1">
      <alignment horizontal="center" vertical="center"/>
      <protection locked="0"/>
    </xf>
    <xf numFmtId="0" fontId="0" fillId="0" borderId="92" xfId="65" applyFont="1" applyBorder="1" applyAlignment="1" applyProtection="1">
      <alignment horizontal="center" vertical="center"/>
      <protection locked="0"/>
    </xf>
    <xf numFmtId="0" fontId="0" fillId="7" borderId="32" xfId="65" applyFont="1" applyFill="1" applyBorder="1" applyAlignment="1" applyProtection="1">
      <alignment horizontal="center" vertical="center"/>
      <protection locked="0"/>
    </xf>
    <xf numFmtId="0" fontId="0" fillId="7" borderId="33" xfId="65" applyFont="1" applyFill="1" applyBorder="1" applyAlignment="1" applyProtection="1">
      <alignment horizontal="center" vertical="center"/>
      <protection locked="0"/>
    </xf>
    <xf numFmtId="0" fontId="0" fillId="7" borderId="36" xfId="65" applyFont="1" applyFill="1" applyBorder="1" applyAlignment="1" applyProtection="1">
      <alignment horizontal="center" vertical="center"/>
      <protection locked="0"/>
    </xf>
    <xf numFmtId="0" fontId="0" fillId="0" borderId="0" xfId="63" applyFont="1">
      <alignment/>
      <protection/>
    </xf>
    <xf numFmtId="0" fontId="0" fillId="0" borderId="0" xfId="65" applyFont="1" applyBorder="1" applyAlignment="1">
      <alignment horizontal="center" vertical="center" wrapText="1"/>
      <protection/>
    </xf>
    <xf numFmtId="0" fontId="0" fillId="0" borderId="0" xfId="62" applyFont="1">
      <alignment vertical="center"/>
      <protection/>
    </xf>
    <xf numFmtId="0" fontId="0" fillId="0" borderId="0" xfId="62" applyFont="1" applyAlignment="1">
      <alignment horizontal="left" vertical="center"/>
      <protection/>
    </xf>
    <xf numFmtId="0" fontId="0" fillId="0" borderId="0" xfId="62" applyFont="1" applyAlignment="1">
      <alignment horizontal="center" vertical="center"/>
      <protection/>
    </xf>
    <xf numFmtId="0" fontId="0" fillId="0" borderId="0" xfId="0" applyFont="1" applyAlignment="1">
      <alignment vertical="center"/>
    </xf>
    <xf numFmtId="0" fontId="0" fillId="0" borderId="0" xfId="0" applyFont="1" applyAlignment="1">
      <alignment horizontal="left" vertical="center"/>
    </xf>
    <xf numFmtId="0" fontId="0" fillId="0" borderId="29" xfId="0" applyFont="1" applyBorder="1" applyAlignment="1">
      <alignment vertical="center"/>
    </xf>
    <xf numFmtId="0" fontId="0" fillId="0" borderId="70" xfId="0" applyFont="1" applyBorder="1" applyAlignment="1">
      <alignment vertical="center"/>
    </xf>
    <xf numFmtId="0" fontId="0" fillId="6" borderId="70" xfId="0" applyFont="1" applyFill="1" applyBorder="1" applyAlignment="1">
      <alignment vertical="center"/>
    </xf>
    <xf numFmtId="0" fontId="0" fillId="6" borderId="93" xfId="0" applyFont="1" applyFill="1" applyBorder="1" applyAlignment="1">
      <alignment vertical="center"/>
    </xf>
    <xf numFmtId="0" fontId="0" fillId="6" borderId="30" xfId="0" applyFont="1" applyFill="1" applyBorder="1" applyAlignment="1">
      <alignment vertical="center"/>
    </xf>
    <xf numFmtId="0" fontId="0" fillId="6" borderId="71" xfId="0" applyFont="1" applyFill="1" applyBorder="1" applyAlignment="1">
      <alignment vertical="center"/>
    </xf>
    <xf numFmtId="49" fontId="0" fillId="0" borderId="72" xfId="0" applyNumberFormat="1" applyFont="1" applyFill="1" applyBorder="1" applyAlignment="1">
      <alignment vertical="center" wrapText="1"/>
    </xf>
    <xf numFmtId="0" fontId="0" fillId="0" borderId="54"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18" borderId="0" xfId="65" applyFont="1" applyFill="1" applyBorder="1" applyAlignment="1">
      <alignment horizontal="center" vertical="center"/>
      <protection/>
    </xf>
    <xf numFmtId="49" fontId="0" fillId="18" borderId="0" xfId="65" applyNumberFormat="1" applyFont="1" applyFill="1" applyBorder="1" applyAlignment="1" applyProtection="1">
      <alignment horizontal="center" vertical="center"/>
      <protection locked="0"/>
    </xf>
    <xf numFmtId="0" fontId="0" fillId="0" borderId="15" xfId="0" applyFont="1" applyFill="1" applyBorder="1" applyAlignment="1">
      <alignment horizontal="left" vertical="center" wrapText="1"/>
    </xf>
    <xf numFmtId="0" fontId="0" fillId="18" borderId="16" xfId="65" applyFont="1" applyFill="1" applyBorder="1" applyAlignment="1" applyProtection="1">
      <alignment horizontal="center" vertical="center" wrapText="1"/>
      <protection locked="0"/>
    </xf>
    <xf numFmtId="0" fontId="0" fillId="0" borderId="72" xfId="0" applyFont="1" applyFill="1" applyBorder="1" applyAlignment="1">
      <alignment vertical="top" wrapText="1"/>
    </xf>
    <xf numFmtId="0" fontId="0" fillId="18" borderId="54" xfId="0" applyFont="1" applyFill="1" applyBorder="1" applyAlignment="1">
      <alignment horizontal="center" vertical="top" wrapText="1"/>
    </xf>
    <xf numFmtId="0" fontId="0" fillId="0" borderId="54" xfId="0" applyFont="1" applyFill="1" applyBorder="1" applyAlignment="1">
      <alignment vertical="top" wrapText="1"/>
    </xf>
    <xf numFmtId="0" fontId="0" fillId="0" borderId="65" xfId="0" applyFont="1" applyFill="1" applyBorder="1" applyAlignment="1">
      <alignment vertical="top" wrapText="1"/>
    </xf>
    <xf numFmtId="0" fontId="0" fillId="0" borderId="11" xfId="0" applyFont="1" applyFill="1" applyBorder="1" applyAlignment="1">
      <alignment vertical="top" wrapText="1"/>
    </xf>
    <xf numFmtId="0" fontId="0" fillId="0" borderId="15" xfId="0" applyFont="1" applyFill="1" applyBorder="1" applyAlignment="1">
      <alignment vertical="top" wrapText="1"/>
    </xf>
    <xf numFmtId="0" fontId="0" fillId="0" borderId="0" xfId="62" applyFont="1" applyBorder="1">
      <alignment vertical="center"/>
      <protection/>
    </xf>
    <xf numFmtId="0" fontId="0" fillId="0" borderId="0" xfId="62" applyFont="1" applyBorder="1" applyAlignment="1">
      <alignment horizontal="left" vertical="center"/>
      <protection/>
    </xf>
    <xf numFmtId="0" fontId="0" fillId="0" borderId="24" xfId="62" applyFont="1" applyBorder="1" applyAlignment="1">
      <alignment horizontal="center" vertical="center" shrinkToFit="1"/>
      <protection/>
    </xf>
    <xf numFmtId="38" fontId="0" fillId="0" borderId="30" xfId="49" applyFont="1" applyBorder="1" applyAlignment="1">
      <alignment vertical="center" shrinkToFit="1"/>
    </xf>
    <xf numFmtId="38" fontId="0" fillId="0" borderId="28" xfId="49" applyFont="1" applyBorder="1" applyAlignment="1">
      <alignment vertical="center" shrinkToFit="1"/>
    </xf>
    <xf numFmtId="0" fontId="0" fillId="0" borderId="29" xfId="62" applyFont="1" applyBorder="1" applyAlignment="1">
      <alignment vertical="center"/>
      <protection/>
    </xf>
    <xf numFmtId="0" fontId="0" fillId="0" borderId="30" xfId="62" applyFont="1" applyBorder="1" applyAlignment="1">
      <alignment vertical="center"/>
      <protection/>
    </xf>
    <xf numFmtId="0" fontId="0" fillId="0" borderId="28" xfId="62" applyFont="1" applyBorder="1" applyAlignment="1">
      <alignment vertical="center"/>
      <protection/>
    </xf>
    <xf numFmtId="0" fontId="0" fillId="0" borderId="54" xfId="62" applyFont="1" applyBorder="1" applyAlignment="1">
      <alignment horizontal="left" vertical="center" shrinkToFit="1"/>
      <protection/>
    </xf>
    <xf numFmtId="0" fontId="0" fillId="0" borderId="65" xfId="62" applyFont="1" applyBorder="1" applyAlignment="1">
      <alignment horizontal="left" vertical="center" shrinkToFit="1"/>
      <protection/>
    </xf>
    <xf numFmtId="0" fontId="0" fillId="0" borderId="78" xfId="62" applyFont="1" applyBorder="1" applyAlignment="1">
      <alignment horizontal="left" vertical="center" shrinkToFit="1"/>
      <protection/>
    </xf>
    <xf numFmtId="0" fontId="0" fillId="0" borderId="88" xfId="62" applyFont="1" applyBorder="1" applyAlignment="1">
      <alignment horizontal="left" vertical="center" shrinkToFit="1"/>
      <protection/>
    </xf>
    <xf numFmtId="0" fontId="0" fillId="0" borderId="90" xfId="62" applyFont="1" applyBorder="1" applyAlignment="1">
      <alignment horizontal="left" vertical="center" shrinkToFit="1"/>
      <protection/>
    </xf>
    <xf numFmtId="0" fontId="0" fillId="0" borderId="54" xfId="62" applyFont="1" applyBorder="1" applyAlignment="1">
      <alignment horizontal="left" vertical="center"/>
      <protection/>
    </xf>
    <xf numFmtId="0" fontId="45" fillId="0" borderId="0" xfId="62" applyFont="1" applyBorder="1" applyAlignment="1">
      <alignment horizontal="left" vertical="center"/>
      <protection/>
    </xf>
    <xf numFmtId="0" fontId="0" fillId="0" borderId="0" xfId="62" applyFont="1" applyBorder="1" applyAlignment="1">
      <alignment horizontal="left" vertical="center" shrinkToFit="1"/>
      <protection/>
    </xf>
    <xf numFmtId="0" fontId="0" fillId="0" borderId="54" xfId="62" applyFont="1" applyBorder="1">
      <alignment vertical="center"/>
      <protection/>
    </xf>
    <xf numFmtId="0" fontId="0" fillId="0" borderId="65" xfId="62" applyFont="1" applyBorder="1" applyAlignment="1">
      <alignment horizontal="left" vertical="center"/>
      <protection/>
    </xf>
    <xf numFmtId="0" fontId="68" fillId="6" borderId="16" xfId="62" applyFont="1" applyFill="1" applyBorder="1" applyAlignment="1">
      <alignment horizontal="left" vertical="center"/>
      <protection/>
    </xf>
    <xf numFmtId="0" fontId="68" fillId="6" borderId="64" xfId="62" applyFont="1" applyFill="1" applyBorder="1" applyAlignment="1">
      <alignment horizontal="center" vertical="center"/>
      <protection/>
    </xf>
    <xf numFmtId="0" fontId="30" fillId="0" borderId="19" xfId="65" applyFont="1" applyBorder="1" applyAlignment="1">
      <alignment horizontal="center" vertical="center" wrapText="1"/>
      <protection/>
    </xf>
    <xf numFmtId="0" fontId="29" fillId="0" borderId="0" xfId="65" applyFont="1" applyBorder="1" applyAlignment="1">
      <alignment horizontal="center" vertical="center"/>
      <protection/>
    </xf>
    <xf numFmtId="0" fontId="0" fillId="9" borderId="53" xfId="65" applyFont="1" applyFill="1" applyBorder="1" applyAlignment="1">
      <alignment horizontal="center" vertical="center" wrapText="1"/>
      <protection/>
    </xf>
    <xf numFmtId="0" fontId="0" fillId="9" borderId="47" xfId="65" applyFont="1" applyFill="1" applyBorder="1" applyAlignment="1">
      <alignment horizontal="center" vertical="center" wrapText="1"/>
      <protection/>
    </xf>
    <xf numFmtId="0" fontId="29" fillId="0" borderId="0" xfId="65" applyFont="1" applyBorder="1" applyAlignment="1">
      <alignment horizontal="center" vertical="center" wrapText="1"/>
      <protection/>
    </xf>
    <xf numFmtId="0" fontId="31" fillId="10" borderId="35" xfId="43" applyFont="1" applyFill="1" applyBorder="1" applyAlignment="1" applyProtection="1">
      <alignment horizontal="left" vertical="center" wrapText="1"/>
      <protection locked="0"/>
    </xf>
    <xf numFmtId="0" fontId="31" fillId="10" borderId="36" xfId="43" applyFont="1" applyFill="1" applyBorder="1" applyAlignment="1" applyProtection="1">
      <alignment horizontal="left" vertical="center" wrapText="1"/>
      <protection locked="0"/>
    </xf>
    <xf numFmtId="0" fontId="31" fillId="0" borderId="72" xfId="65" applyFont="1" applyBorder="1" applyAlignment="1" applyProtection="1">
      <alignment horizontal="center" vertical="center" wrapText="1"/>
      <protection locked="0"/>
    </xf>
    <xf numFmtId="0" fontId="31" fillId="0" borderId="54" xfId="65" applyFont="1" applyBorder="1" applyAlignment="1" applyProtection="1">
      <alignment horizontal="center" vertical="center" wrapText="1"/>
      <protection locked="0"/>
    </xf>
    <xf numFmtId="0" fontId="31" fillId="0" borderId="35" xfId="65" applyFont="1" applyBorder="1" applyAlignment="1" applyProtection="1">
      <alignment horizontal="center" vertical="center" wrapText="1"/>
      <protection locked="0"/>
    </xf>
    <xf numFmtId="0" fontId="31" fillId="10" borderId="78" xfId="65" applyFont="1" applyFill="1" applyBorder="1" applyAlignment="1" applyProtection="1">
      <alignment horizontal="left" vertical="center"/>
      <protection locked="0"/>
    </xf>
    <xf numFmtId="0" fontId="31" fillId="10" borderId="30" xfId="65" applyFont="1" applyFill="1" applyBorder="1" applyAlignment="1" applyProtection="1">
      <alignment horizontal="left" vertical="center"/>
      <protection locked="0"/>
    </xf>
    <xf numFmtId="0" fontId="31" fillId="10" borderId="28" xfId="65" applyFont="1" applyFill="1" applyBorder="1" applyAlignment="1" applyProtection="1">
      <alignment horizontal="left" vertical="center"/>
      <protection locked="0"/>
    </xf>
    <xf numFmtId="0" fontId="31" fillId="10" borderId="17" xfId="65" applyFont="1" applyFill="1" applyBorder="1" applyAlignment="1" applyProtection="1">
      <alignment horizontal="left" vertical="center"/>
      <protection locked="0"/>
    </xf>
    <xf numFmtId="0" fontId="31" fillId="10" borderId="72" xfId="65" applyFont="1" applyFill="1" applyBorder="1" applyAlignment="1" applyProtection="1">
      <alignment horizontal="center" vertical="center" wrapText="1"/>
      <protection locked="0"/>
    </xf>
    <xf numFmtId="0" fontId="31" fillId="10" borderId="54" xfId="65" applyFont="1" applyFill="1" applyBorder="1" applyAlignment="1" applyProtection="1">
      <alignment horizontal="center" vertical="center" wrapText="1"/>
      <protection locked="0"/>
    </xf>
    <xf numFmtId="0" fontId="31" fillId="10" borderId="30" xfId="65" applyFont="1" applyFill="1" applyBorder="1" applyAlignment="1" applyProtection="1">
      <alignment horizontal="center" vertical="center" wrapText="1"/>
      <protection locked="0"/>
    </xf>
    <xf numFmtId="0" fontId="31" fillId="10" borderId="54" xfId="65" applyFont="1" applyFill="1" applyBorder="1" applyAlignment="1" applyProtection="1">
      <alignment horizontal="left" vertical="center"/>
      <protection locked="0"/>
    </xf>
    <xf numFmtId="49" fontId="0" fillId="10" borderId="21" xfId="65" applyNumberFormat="1" applyFont="1" applyFill="1" applyBorder="1" applyAlignment="1" applyProtection="1">
      <alignment horizontal="center" vertical="center"/>
      <protection locked="0"/>
    </xf>
    <xf numFmtId="49" fontId="0" fillId="10" borderId="20" xfId="65" applyNumberFormat="1" applyFont="1" applyFill="1" applyBorder="1" applyAlignment="1" applyProtection="1">
      <alignment horizontal="center" vertical="center"/>
      <protection locked="0"/>
    </xf>
    <xf numFmtId="0" fontId="0" fillId="9" borderId="94" xfId="65" applyFont="1" applyFill="1" applyBorder="1" applyAlignment="1">
      <alignment horizontal="center" vertical="center" wrapText="1"/>
      <protection/>
    </xf>
    <xf numFmtId="0" fontId="0" fillId="9" borderId="95" xfId="65" applyFont="1" applyFill="1" applyBorder="1" applyAlignment="1">
      <alignment horizontal="center" vertical="center" wrapText="1"/>
      <protection/>
    </xf>
    <xf numFmtId="0" fontId="0" fillId="9" borderId="96" xfId="65" applyFont="1" applyFill="1" applyBorder="1" applyAlignment="1">
      <alignment horizontal="center" vertical="center" wrapText="1"/>
      <protection/>
    </xf>
    <xf numFmtId="0" fontId="31" fillId="10" borderId="90" xfId="43" applyFont="1" applyFill="1" applyBorder="1" applyAlignment="1" applyProtection="1">
      <alignment horizontal="left" vertical="center" wrapText="1"/>
      <protection locked="0"/>
    </xf>
    <xf numFmtId="0" fontId="30" fillId="0" borderId="0" xfId="62" applyFont="1" applyFill="1" applyBorder="1" applyAlignment="1">
      <alignment vertical="center"/>
      <protection/>
    </xf>
    <xf numFmtId="0" fontId="30" fillId="0" borderId="0" xfId="62" applyFont="1" applyFill="1" applyBorder="1" applyAlignment="1">
      <alignment horizontal="left" vertical="center"/>
      <protection/>
    </xf>
    <xf numFmtId="0" fontId="31" fillId="10" borderId="33" xfId="43" applyFont="1" applyFill="1" applyBorder="1" applyAlignment="1" applyProtection="1">
      <alignment horizontal="left" vertical="center" wrapText="1"/>
      <protection locked="0"/>
    </xf>
    <xf numFmtId="0" fontId="31" fillId="0" borderId="24" xfId="65" applyFont="1" applyBorder="1" applyAlignment="1">
      <alignment horizontal="center" vertical="center"/>
      <protection/>
    </xf>
    <xf numFmtId="0" fontId="31" fillId="0" borderId="35" xfId="65" applyFont="1" applyBorder="1" applyAlignment="1">
      <alignment horizontal="center" vertical="center" wrapText="1"/>
      <protection/>
    </xf>
    <xf numFmtId="0" fontId="31" fillId="10" borderId="34" xfId="43" applyFont="1" applyFill="1" applyBorder="1" applyAlignment="1" applyProtection="1">
      <alignment horizontal="left" vertical="center" wrapText="1"/>
      <protection locked="0"/>
    </xf>
    <xf numFmtId="0" fontId="31" fillId="10" borderId="88" xfId="43" applyFont="1" applyFill="1" applyBorder="1" applyAlignment="1" applyProtection="1">
      <alignment horizontal="left" vertical="center" wrapText="1"/>
      <protection locked="0"/>
    </xf>
    <xf numFmtId="0" fontId="30" fillId="0" borderId="0" xfId="62" applyFont="1" applyFill="1" applyBorder="1" applyAlignment="1" applyProtection="1">
      <alignment horizontal="center" vertical="center"/>
      <protection locked="0"/>
    </xf>
    <xf numFmtId="0" fontId="30" fillId="0" borderId="0" xfId="62" applyFont="1" applyFill="1" applyBorder="1" applyAlignment="1">
      <alignment horizontal="left" vertical="center" shrinkToFit="1"/>
      <protection/>
    </xf>
    <xf numFmtId="0" fontId="0" fillId="0" borderId="0" xfId="62" applyFont="1" applyFill="1" applyBorder="1" applyAlignment="1">
      <alignment horizontal="left" vertical="center"/>
      <protection/>
    </xf>
    <xf numFmtId="0" fontId="0" fillId="0" borderId="0" xfId="62" applyFont="1" applyFill="1" applyBorder="1" applyAlignment="1">
      <alignment horizontal="left" vertical="center" shrinkToFit="1"/>
      <protection/>
    </xf>
    <xf numFmtId="0" fontId="0" fillId="0" borderId="40" xfId="63" applyFont="1" applyBorder="1" applyAlignment="1">
      <alignment horizontal="center" vertical="center" shrinkToFit="1"/>
      <protection/>
    </xf>
    <xf numFmtId="0" fontId="0" fillId="0" borderId="24" xfId="63" applyFont="1" applyBorder="1" applyAlignment="1">
      <alignment horizontal="center" vertical="center" shrinkToFit="1"/>
      <protection/>
    </xf>
    <xf numFmtId="0" fontId="0" fillId="0" borderId="24" xfId="65" applyFont="1" applyBorder="1" applyAlignment="1">
      <alignment horizontal="left" vertical="center" wrapText="1"/>
      <protection/>
    </xf>
    <xf numFmtId="0" fontId="0" fillId="0" borderId="49" xfId="63" applyFont="1" applyBorder="1" applyAlignment="1">
      <alignment horizontal="center" vertical="center" shrinkToFit="1"/>
      <protection/>
    </xf>
    <xf numFmtId="0" fontId="0" fillId="0" borderId="35" xfId="63" applyFont="1" applyBorder="1" applyAlignment="1">
      <alignment horizontal="center" vertical="center" shrinkToFit="1"/>
      <protection/>
    </xf>
    <xf numFmtId="0" fontId="0" fillId="0" borderId="35" xfId="65" applyFont="1" applyBorder="1" applyAlignment="1">
      <alignment horizontal="left" vertical="center" wrapText="1"/>
      <protection/>
    </xf>
    <xf numFmtId="0" fontId="0" fillId="0" borderId="53" xfId="63" applyFont="1" applyBorder="1" applyAlignment="1">
      <alignment horizontal="center" vertical="center" wrapText="1"/>
      <protection/>
    </xf>
    <xf numFmtId="0" fontId="0" fillId="0" borderId="39" xfId="63" applyFont="1" applyBorder="1" applyAlignment="1">
      <alignment horizontal="center" vertical="center" wrapText="1"/>
      <protection/>
    </xf>
    <xf numFmtId="0" fontId="0" fillId="0" borderId="39" xfId="65" applyFont="1" applyBorder="1" applyAlignment="1">
      <alignment horizontal="left" vertical="center" wrapText="1"/>
      <protection/>
    </xf>
    <xf numFmtId="0" fontId="0" fillId="0" borderId="43" xfId="63" applyFont="1" applyBorder="1" applyAlignment="1">
      <alignment horizontal="center" vertical="center" wrapText="1"/>
      <protection/>
    </xf>
    <xf numFmtId="0" fontId="0" fillId="0" borderId="31" xfId="63" applyFont="1" applyBorder="1" applyAlignment="1">
      <alignment horizontal="center" vertical="center" wrapText="1"/>
      <protection/>
    </xf>
    <xf numFmtId="0" fontId="0" fillId="0" borderId="31" xfId="65" applyFont="1" applyBorder="1" applyAlignment="1">
      <alignment horizontal="left" vertical="center" wrapText="1"/>
      <protection/>
    </xf>
    <xf numFmtId="0" fontId="0" fillId="0" borderId="0" xfId="65" applyFont="1" applyBorder="1" applyAlignment="1">
      <alignment horizontal="left" vertical="center" wrapText="1"/>
      <protection/>
    </xf>
    <xf numFmtId="0" fontId="0" fillId="0" borderId="97"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1" xfId="65" applyFont="1" applyBorder="1" applyAlignment="1">
      <alignment horizontal="center" vertical="center"/>
      <protection/>
    </xf>
    <xf numFmtId="0" fontId="0" fillId="0" borderId="94" xfId="65" applyFont="1" applyBorder="1" applyAlignment="1">
      <alignment horizontal="center" vertical="center"/>
      <protection/>
    </xf>
    <xf numFmtId="0" fontId="0" fillId="0" borderId="98" xfId="65" applyFont="1" applyBorder="1" applyAlignment="1">
      <alignment horizontal="center" vertical="center"/>
      <protection/>
    </xf>
    <xf numFmtId="0" fontId="0" fillId="0" borderId="98" xfId="65" applyFont="1" applyBorder="1" applyAlignment="1">
      <alignment horizontal="left" vertical="center"/>
      <protection/>
    </xf>
    <xf numFmtId="0" fontId="0" fillId="9" borderId="10" xfId="65" applyFont="1" applyFill="1" applyBorder="1" applyAlignment="1">
      <alignment horizontal="center" vertical="center" wrapText="1"/>
      <protection/>
    </xf>
    <xf numFmtId="0" fontId="0" fillId="9" borderId="10" xfId="65" applyFont="1" applyFill="1" applyBorder="1" applyAlignment="1">
      <alignment horizontal="center" vertical="center"/>
      <protection/>
    </xf>
    <xf numFmtId="0" fontId="0" fillId="0" borderId="10" xfId="0" applyFont="1" applyBorder="1" applyAlignment="1">
      <alignment vertical="center"/>
    </xf>
    <xf numFmtId="0" fontId="0" fillId="0" borderId="94" xfId="0" applyFont="1" applyBorder="1" applyAlignment="1">
      <alignment vertical="center"/>
    </xf>
    <xf numFmtId="0" fontId="31" fillId="0" borderId="31" xfId="65" applyFont="1" applyBorder="1" applyAlignment="1">
      <alignment horizontal="center" vertical="center"/>
      <protection/>
    </xf>
    <xf numFmtId="0" fontId="31" fillId="10" borderId="31" xfId="43" applyFont="1" applyFill="1" applyBorder="1" applyAlignment="1" applyProtection="1">
      <alignment horizontal="left" vertical="center" wrapText="1"/>
      <protection locked="0"/>
    </xf>
    <xf numFmtId="0" fontId="31" fillId="10" borderId="52" xfId="43" applyFont="1" applyFill="1" applyBorder="1" applyAlignment="1" applyProtection="1">
      <alignment horizontal="left" vertical="center" wrapText="1"/>
      <protection locked="0"/>
    </xf>
    <xf numFmtId="0" fontId="31" fillId="0" borderId="24" xfId="65" applyFont="1" applyBorder="1" applyAlignment="1" applyProtection="1">
      <alignment horizontal="center" vertical="center" wrapText="1"/>
      <protection locked="0"/>
    </xf>
    <xf numFmtId="0" fontId="31" fillId="10" borderId="24" xfId="43" applyFont="1" applyFill="1" applyBorder="1" applyAlignment="1" applyProtection="1">
      <alignment horizontal="left" vertical="center" wrapText="1"/>
      <protection locked="0"/>
    </xf>
    <xf numFmtId="0" fontId="30" fillId="0" borderId="99" xfId="65" applyFont="1" applyBorder="1" applyAlignment="1">
      <alignment horizontal="center" vertical="center" wrapText="1"/>
      <protection/>
    </xf>
    <xf numFmtId="0" fontId="0" fillId="10" borderId="19" xfId="65" applyFont="1" applyFill="1" applyBorder="1" applyAlignment="1">
      <alignment horizontal="left" vertical="center"/>
      <protection/>
    </xf>
    <xf numFmtId="0" fontId="0" fillId="10" borderId="21" xfId="65" applyFont="1" applyFill="1" applyBorder="1" applyAlignment="1">
      <alignment horizontal="left" vertical="center"/>
      <protection/>
    </xf>
    <xf numFmtId="0" fontId="0" fillId="10" borderId="22" xfId="65" applyFont="1" applyFill="1" applyBorder="1" applyAlignment="1">
      <alignment horizontal="left" vertical="center"/>
      <protection/>
    </xf>
    <xf numFmtId="0" fontId="31" fillId="0" borderId="34" xfId="65" applyFont="1" applyBorder="1" applyAlignment="1" applyProtection="1">
      <alignment horizontal="center" vertical="center" shrinkToFit="1"/>
      <protection locked="0"/>
    </xf>
    <xf numFmtId="0" fontId="31" fillId="0" borderId="89" xfId="65" applyFont="1" applyBorder="1" applyAlignment="1" applyProtection="1">
      <alignment horizontal="center" vertical="center" shrinkToFit="1"/>
      <protection locked="0"/>
    </xf>
    <xf numFmtId="0" fontId="31" fillId="10" borderId="34" xfId="65" applyFont="1" applyFill="1" applyBorder="1" applyAlignment="1" applyProtection="1">
      <alignment horizontal="left" vertical="center" shrinkToFit="1"/>
      <protection locked="0"/>
    </xf>
    <xf numFmtId="0" fontId="31" fillId="10" borderId="88" xfId="65" applyFont="1" applyFill="1" applyBorder="1" applyAlignment="1" applyProtection="1">
      <alignment horizontal="left" vertical="center" shrinkToFit="1"/>
      <protection locked="0"/>
    </xf>
    <xf numFmtId="0" fontId="31" fillId="10" borderId="90" xfId="65" applyFont="1" applyFill="1" applyBorder="1" applyAlignment="1" applyProtection="1">
      <alignment horizontal="left" vertical="center" shrinkToFit="1"/>
      <protection locked="0"/>
    </xf>
    <xf numFmtId="0" fontId="24" fillId="0" borderId="40" xfId="64" applyFont="1" applyBorder="1" applyAlignment="1">
      <alignment horizontal="left" vertical="center" wrapText="1"/>
      <protection/>
    </xf>
    <xf numFmtId="0" fontId="24" fillId="0" borderId="24" xfId="64" applyFont="1" applyBorder="1" applyAlignment="1">
      <alignment horizontal="left" vertical="center" wrapText="1"/>
      <protection/>
    </xf>
    <xf numFmtId="0" fontId="27" fillId="0" borderId="24" xfId="64" applyFont="1" applyBorder="1" applyAlignment="1">
      <alignment horizontal="left" vertical="center" wrapText="1"/>
      <protection/>
    </xf>
    <xf numFmtId="0" fontId="27" fillId="0" borderId="29" xfId="64" applyFont="1" applyBorder="1" applyAlignment="1">
      <alignment horizontal="left" vertical="center" wrapText="1"/>
      <protection/>
    </xf>
    <xf numFmtId="0" fontId="27" fillId="0" borderId="33" xfId="64" applyFont="1" applyBorder="1" applyAlignment="1">
      <alignment horizontal="left" vertical="center" wrapText="1"/>
      <protection/>
    </xf>
    <xf numFmtId="0" fontId="24" fillId="0" borderId="49" xfId="64" applyFont="1" applyBorder="1" applyAlignment="1">
      <alignment horizontal="left" vertical="center" wrapText="1"/>
      <protection/>
    </xf>
    <xf numFmtId="0" fontId="24" fillId="0" borderId="35" xfId="64" applyFont="1" applyBorder="1" applyAlignment="1">
      <alignment horizontal="left" vertical="center" wrapText="1"/>
      <protection/>
    </xf>
    <xf numFmtId="0" fontId="27" fillId="0" borderId="35" xfId="64" applyFont="1" applyBorder="1" applyAlignment="1">
      <alignment horizontal="left" vertical="center" wrapText="1"/>
      <protection/>
    </xf>
    <xf numFmtId="0" fontId="27" fillId="0" borderId="34" xfId="64" applyFont="1" applyBorder="1" applyAlignment="1">
      <alignment horizontal="left" vertical="center" wrapText="1"/>
      <protection/>
    </xf>
    <xf numFmtId="0" fontId="27" fillId="0" borderId="36" xfId="64" applyFont="1" applyBorder="1" applyAlignment="1">
      <alignment horizontal="left" vertical="center" wrapText="1"/>
      <protection/>
    </xf>
    <xf numFmtId="0" fontId="28" fillId="0" borderId="10" xfId="64" applyFont="1" applyBorder="1" applyAlignment="1">
      <alignment horizontal="left" vertical="center"/>
      <protection/>
    </xf>
    <xf numFmtId="0" fontId="28" fillId="0" borderId="0" xfId="64" applyFont="1" applyBorder="1" applyAlignment="1">
      <alignment horizontal="left" vertical="center"/>
      <protection/>
    </xf>
    <xf numFmtId="0" fontId="28" fillId="0" borderId="12" xfId="64" applyFont="1" applyBorder="1" applyAlignment="1">
      <alignment horizontal="left" vertical="center"/>
      <protection/>
    </xf>
    <xf numFmtId="0" fontId="24" fillId="0" borderId="100" xfId="64" applyFont="1" applyBorder="1" applyAlignment="1">
      <alignment horizontal="left" vertical="center"/>
      <protection/>
    </xf>
    <xf numFmtId="0" fontId="28" fillId="0" borderId="101" xfId="64" applyFont="1" applyBorder="1" applyAlignment="1">
      <alignment horizontal="left" vertical="center"/>
      <protection/>
    </xf>
    <xf numFmtId="0" fontId="28" fillId="0" borderId="102" xfId="64" applyFont="1" applyBorder="1" applyAlignment="1">
      <alignment horizontal="left" vertical="center"/>
      <protection/>
    </xf>
    <xf numFmtId="0" fontId="24" fillId="0" borderId="53" xfId="64" applyFont="1" applyBorder="1" applyAlignment="1">
      <alignment horizontal="left" vertical="center" wrapText="1"/>
      <protection/>
    </xf>
    <xf numFmtId="0" fontId="24" fillId="0" borderId="39" xfId="64" applyFont="1" applyBorder="1" applyAlignment="1">
      <alignment horizontal="left" vertical="center" wrapText="1"/>
      <protection/>
    </xf>
    <xf numFmtId="0" fontId="27" fillId="0" borderId="39" xfId="64" applyFont="1" applyBorder="1" applyAlignment="1">
      <alignment horizontal="left" vertical="center" wrapText="1"/>
      <protection/>
    </xf>
    <xf numFmtId="0" fontId="27" fillId="0" borderId="19" xfId="64" applyFont="1" applyBorder="1" applyAlignment="1">
      <alignment horizontal="left" vertical="center" wrapText="1"/>
      <protection/>
    </xf>
    <xf numFmtId="0" fontId="27" fillId="0" borderId="32" xfId="64" applyFont="1" applyBorder="1" applyAlignment="1">
      <alignment horizontal="left" vertical="center" wrapText="1"/>
      <protection/>
    </xf>
    <xf numFmtId="0" fontId="26" fillId="0" borderId="30" xfId="64" applyFont="1" applyBorder="1" applyAlignment="1">
      <alignment vertical="center" wrapText="1"/>
      <protection/>
    </xf>
    <xf numFmtId="0" fontId="26" fillId="0" borderId="30" xfId="64" applyFont="1" applyBorder="1" applyAlignment="1">
      <alignment vertical="center"/>
      <protection/>
    </xf>
    <xf numFmtId="0" fontId="26" fillId="0" borderId="28" xfId="64" applyFont="1" applyBorder="1" applyAlignment="1">
      <alignment vertical="center"/>
      <protection/>
    </xf>
    <xf numFmtId="0" fontId="27" fillId="0" borderId="29" xfId="64" applyFont="1" applyBorder="1" applyAlignment="1">
      <alignment vertical="center" wrapText="1"/>
      <protection/>
    </xf>
    <xf numFmtId="0" fontId="27" fillId="0" borderId="30" xfId="64" applyFont="1" applyBorder="1" applyAlignment="1">
      <alignment vertical="center" wrapText="1"/>
      <protection/>
    </xf>
    <xf numFmtId="0" fontId="27" fillId="0" borderId="69" xfId="64" applyFont="1" applyBorder="1" applyAlignment="1">
      <alignment vertical="center" wrapText="1"/>
      <protection/>
    </xf>
    <xf numFmtId="0" fontId="26" fillId="0" borderId="18" xfId="64" applyFont="1" applyBorder="1" applyAlignment="1">
      <alignment horizontal="center" vertical="center"/>
      <protection/>
    </xf>
    <xf numFmtId="0" fontId="26" fillId="0" borderId="28" xfId="64" applyFont="1" applyBorder="1" applyAlignment="1">
      <alignment horizontal="left" vertical="center" wrapText="1"/>
      <protection/>
    </xf>
    <xf numFmtId="0" fontId="26" fillId="0" borderId="24" xfId="64" applyFont="1" applyBorder="1" applyAlignment="1">
      <alignment horizontal="left" vertical="center" wrapText="1"/>
      <protection/>
    </xf>
    <xf numFmtId="0" fontId="26" fillId="0" borderId="10" xfId="64" applyFont="1" applyBorder="1" applyAlignment="1">
      <alignment horizontal="center" vertical="center"/>
      <protection/>
    </xf>
    <xf numFmtId="0" fontId="26" fillId="0" borderId="14" xfId="64" applyFont="1" applyBorder="1" applyAlignment="1">
      <alignment horizontal="center" vertical="center"/>
      <protection/>
    </xf>
    <xf numFmtId="0" fontId="26" fillId="0" borderId="0" xfId="64" applyFont="1" applyBorder="1" applyAlignment="1">
      <alignment vertical="center"/>
      <protection/>
    </xf>
    <xf numFmtId="0" fontId="26" fillId="0" borderId="73" xfId="64" applyFont="1" applyBorder="1" applyAlignment="1">
      <alignment vertical="center"/>
      <protection/>
    </xf>
    <xf numFmtId="0" fontId="26" fillId="0" borderId="16" xfId="64" applyFont="1" applyBorder="1" applyAlignment="1">
      <alignment vertical="center"/>
      <protection/>
    </xf>
    <xf numFmtId="0" fontId="26" fillId="0" borderId="64" xfId="64" applyFont="1" applyBorder="1" applyAlignment="1">
      <alignment vertical="center"/>
      <protection/>
    </xf>
    <xf numFmtId="0" fontId="27" fillId="0" borderId="11" xfId="64" applyFont="1" applyBorder="1" applyAlignment="1">
      <alignment vertical="center" wrapText="1"/>
      <protection/>
    </xf>
    <xf numFmtId="0" fontId="27" fillId="0" borderId="0" xfId="64" applyFont="1" applyBorder="1" applyAlignment="1">
      <alignment vertical="center" wrapText="1"/>
      <protection/>
    </xf>
    <xf numFmtId="0" fontId="27" fillId="0" borderId="12" xfId="64" applyFont="1" applyBorder="1" applyAlignment="1">
      <alignment vertical="center" wrapText="1"/>
      <protection/>
    </xf>
    <xf numFmtId="0" fontId="27" fillId="0" borderId="15" xfId="64" applyFont="1" applyBorder="1" applyAlignment="1">
      <alignment vertical="center" wrapText="1"/>
      <protection/>
    </xf>
    <xf numFmtId="0" fontId="27" fillId="0" borderId="16" xfId="64" applyFont="1" applyBorder="1" applyAlignment="1">
      <alignment vertical="center" wrapText="1"/>
      <protection/>
    </xf>
    <xf numFmtId="0" fontId="27" fillId="0" borderId="17" xfId="64" applyFont="1" applyBorder="1" applyAlignment="1">
      <alignment vertical="center" wrapText="1"/>
      <protection/>
    </xf>
    <xf numFmtId="0" fontId="26" fillId="0" borderId="28" xfId="64" applyFont="1" applyBorder="1" applyAlignment="1">
      <alignment horizontal="left" vertical="center"/>
      <protection/>
    </xf>
    <xf numFmtId="0" fontId="26" fillId="0" borderId="24" xfId="64" applyFont="1" applyBorder="1" applyAlignment="1">
      <alignment horizontal="left" vertical="center"/>
      <protection/>
    </xf>
    <xf numFmtId="0" fontId="23" fillId="0" borderId="0" xfId="64" applyFont="1" applyAlignment="1">
      <alignment horizontal="left" vertical="center"/>
      <protection/>
    </xf>
    <xf numFmtId="0" fontId="25" fillId="0" borderId="97" xfId="64" applyFont="1" applyBorder="1" applyAlignment="1">
      <alignment horizontal="center" vertical="center"/>
      <protection/>
    </xf>
    <xf numFmtId="0" fontId="25" fillId="0" borderId="41" xfId="64" applyFont="1" applyBorder="1" applyAlignment="1">
      <alignment horizontal="center" vertical="center"/>
      <protection/>
    </xf>
    <xf numFmtId="0" fontId="25" fillId="0" borderId="103" xfId="64" applyFont="1" applyBorder="1" applyAlignment="1">
      <alignment horizontal="center" vertical="center"/>
      <protection/>
    </xf>
    <xf numFmtId="0" fontId="25" fillId="0" borderId="42" xfId="64" applyFont="1" applyBorder="1" applyAlignment="1">
      <alignment horizontal="center" vertical="center"/>
      <protection/>
    </xf>
    <xf numFmtId="0" fontId="26" fillId="0" borderId="0" xfId="64" applyFont="1" applyBorder="1" applyAlignment="1">
      <alignment horizontal="left" vertical="center"/>
      <protection/>
    </xf>
    <xf numFmtId="0" fontId="26" fillId="0" borderId="73" xfId="64" applyFont="1" applyBorder="1" applyAlignment="1">
      <alignment horizontal="left" vertical="center"/>
      <protection/>
    </xf>
    <xf numFmtId="0" fontId="26" fillId="0" borderId="16" xfId="64" applyFont="1" applyBorder="1" applyAlignment="1">
      <alignment horizontal="left" vertical="center"/>
      <protection/>
    </xf>
    <xf numFmtId="0" fontId="26" fillId="0" borderId="64" xfId="64" applyFont="1" applyBorder="1" applyAlignment="1">
      <alignment horizontal="left" vertical="center"/>
      <protection/>
    </xf>
    <xf numFmtId="0" fontId="27" fillId="0" borderId="0" xfId="64" applyFont="1" applyBorder="1" applyAlignment="1">
      <alignment horizontal="left" vertical="center" wrapText="1"/>
      <protection/>
    </xf>
    <xf numFmtId="0" fontId="27" fillId="0" borderId="12" xfId="64" applyFont="1" applyBorder="1" applyAlignment="1">
      <alignment horizontal="left" vertical="center" wrapText="1"/>
      <protection/>
    </xf>
    <xf numFmtId="0" fontId="0" fillId="0" borderId="47" xfId="62" applyFont="1" applyBorder="1" applyAlignment="1">
      <alignment horizontal="center" vertical="center" shrinkToFit="1"/>
      <protection/>
    </xf>
    <xf numFmtId="0" fontId="0" fillId="0" borderId="43" xfId="62" applyFont="1" applyBorder="1" applyAlignment="1">
      <alignment horizontal="center" vertical="center" shrinkToFit="1"/>
      <protection/>
    </xf>
    <xf numFmtId="0" fontId="0" fillId="0" borderId="54" xfId="62" applyFont="1" applyFill="1" applyBorder="1" applyAlignment="1">
      <alignment horizontal="left" vertical="center" shrinkToFit="1"/>
      <protection/>
    </xf>
    <xf numFmtId="0" fontId="0" fillId="0" borderId="65" xfId="62" applyFont="1" applyFill="1" applyBorder="1" applyAlignment="1">
      <alignment horizontal="left" vertical="center" shrinkToFit="1"/>
      <protection/>
    </xf>
    <xf numFmtId="0" fontId="0" fillId="0" borderId="78" xfId="62" applyFont="1" applyFill="1" applyBorder="1" applyAlignment="1">
      <alignment horizontal="center" vertical="center" shrinkToFit="1"/>
      <protection/>
    </xf>
    <xf numFmtId="0" fontId="0" fillId="0" borderId="17" xfId="62" applyFont="1" applyFill="1" applyBorder="1" applyAlignment="1">
      <alignment horizontal="center" vertical="center" shrinkToFit="1"/>
      <protection/>
    </xf>
    <xf numFmtId="0" fontId="0" fillId="0" borderId="54" xfId="62" applyFont="1" applyFill="1" applyBorder="1" applyAlignment="1">
      <alignment horizontal="center" vertical="center" shrinkToFit="1"/>
      <protection/>
    </xf>
    <xf numFmtId="0" fontId="0" fillId="0" borderId="16" xfId="62" applyFont="1" applyFill="1" applyBorder="1" applyAlignment="1">
      <alignment horizontal="center" vertical="center" shrinkToFit="1"/>
      <protection/>
    </xf>
    <xf numFmtId="0" fontId="0" fillId="0" borderId="54" xfId="62" applyFont="1" applyBorder="1" applyAlignment="1">
      <alignment horizontal="center" vertical="center" shrinkToFit="1"/>
      <protection/>
    </xf>
    <xf numFmtId="0" fontId="0" fillId="0" borderId="16" xfId="62" applyFont="1" applyBorder="1" applyAlignment="1">
      <alignment horizontal="center" vertical="center" shrinkToFit="1"/>
      <protection/>
    </xf>
    <xf numFmtId="0" fontId="0" fillId="18" borderId="72" xfId="62" applyFont="1" applyFill="1" applyBorder="1" applyAlignment="1">
      <alignment horizontal="center" vertical="center" shrinkToFit="1"/>
      <protection/>
    </xf>
    <xf numFmtId="0" fontId="0" fillId="18" borderId="54" xfId="62" applyFont="1" applyFill="1" applyBorder="1" applyAlignment="1">
      <alignment horizontal="center" vertical="center" shrinkToFit="1"/>
      <protection/>
    </xf>
    <xf numFmtId="0" fontId="0" fillId="18" borderId="15" xfId="62" applyFont="1" applyFill="1" applyBorder="1" applyAlignment="1">
      <alignment horizontal="center" vertical="center" shrinkToFit="1"/>
      <protection/>
    </xf>
    <xf numFmtId="0" fontId="0" fillId="18" borderId="16" xfId="62" applyFont="1" applyFill="1" applyBorder="1" applyAlignment="1">
      <alignment horizontal="center" vertical="center" shrinkToFit="1"/>
      <protection/>
    </xf>
    <xf numFmtId="0" fontId="68" fillId="6" borderId="0" xfId="62" applyFont="1" applyFill="1" applyBorder="1" applyAlignment="1">
      <alignment horizontal="left" vertical="center"/>
      <protection/>
    </xf>
    <xf numFmtId="0" fontId="68" fillId="6" borderId="73" xfId="62" applyFont="1" applyFill="1" applyBorder="1" applyAlignment="1">
      <alignment horizontal="left" vertical="center"/>
      <protection/>
    </xf>
    <xf numFmtId="0" fontId="68" fillId="0" borderId="16" xfId="62" applyFont="1" applyBorder="1" applyAlignment="1">
      <alignment horizontal="center" vertical="center"/>
      <protection/>
    </xf>
    <xf numFmtId="0" fontId="68" fillId="6" borderId="16" xfId="62" applyFont="1" applyFill="1" applyBorder="1" applyAlignment="1">
      <alignment horizontal="center" vertical="center"/>
      <protection/>
    </xf>
    <xf numFmtId="0" fontId="0" fillId="6" borderId="30" xfId="62" applyFont="1" applyFill="1" applyBorder="1" applyAlignment="1">
      <alignment vertical="center"/>
      <protection/>
    </xf>
    <xf numFmtId="0" fontId="0" fillId="9" borderId="76" xfId="62" applyFont="1" applyFill="1" applyBorder="1" applyAlignment="1">
      <alignment vertical="center" shrinkToFit="1"/>
      <protection/>
    </xf>
    <xf numFmtId="0" fontId="0" fillId="9" borderId="21" xfId="62" applyFont="1" applyFill="1" applyBorder="1" applyAlignment="1">
      <alignment vertical="center" shrinkToFit="1"/>
      <protection/>
    </xf>
    <xf numFmtId="0" fontId="0" fillId="9" borderId="22" xfId="62" applyFont="1" applyFill="1" applyBorder="1" applyAlignment="1">
      <alignment vertical="center" shrinkToFit="1"/>
      <protection/>
    </xf>
    <xf numFmtId="0" fontId="0" fillId="0" borderId="15" xfId="62" applyFont="1" applyBorder="1" applyAlignment="1">
      <alignment vertical="center" wrapText="1" shrinkToFit="1"/>
      <protection/>
    </xf>
    <xf numFmtId="0" fontId="0" fillId="0" borderId="16" xfId="62" applyFont="1" applyBorder="1" applyAlignment="1">
      <alignment vertical="center" shrinkToFit="1"/>
      <protection/>
    </xf>
    <xf numFmtId="0" fontId="0" fillId="0" borderId="64" xfId="62" applyFont="1" applyBorder="1" applyAlignment="1">
      <alignment vertical="center" shrinkToFit="1"/>
      <protection/>
    </xf>
    <xf numFmtId="0" fontId="0" fillId="0" borderId="95" xfId="62" applyFont="1" applyBorder="1" applyAlignment="1">
      <alignment horizontal="center" vertical="center" shrinkToFit="1"/>
      <protection/>
    </xf>
    <xf numFmtId="0" fontId="0" fillId="0" borderId="94" xfId="62" applyFont="1" applyBorder="1" applyAlignment="1">
      <alignment horizontal="center" vertical="center" shrinkToFit="1"/>
      <protection/>
    </xf>
    <xf numFmtId="0" fontId="0" fillId="0" borderId="31" xfId="62" applyFont="1" applyBorder="1" applyAlignment="1">
      <alignment vertical="center" shrinkToFit="1"/>
      <protection/>
    </xf>
    <xf numFmtId="38" fontId="0" fillId="0" borderId="29" xfId="62" applyNumberFormat="1" applyFont="1" applyBorder="1" applyAlignment="1">
      <alignment vertical="center" shrinkToFit="1"/>
      <protection/>
    </xf>
    <xf numFmtId="38" fontId="0" fillId="0" borderId="30" xfId="62" applyNumberFormat="1" applyFont="1" applyBorder="1" applyAlignment="1">
      <alignment vertical="center" shrinkToFit="1"/>
      <protection/>
    </xf>
    <xf numFmtId="0" fontId="0" fillId="0" borderId="30" xfId="62" applyFont="1" applyBorder="1" applyAlignment="1">
      <alignment vertical="center" shrinkToFit="1"/>
      <protection/>
    </xf>
    <xf numFmtId="0" fontId="68" fillId="6" borderId="0" xfId="62" applyFont="1" applyFill="1" applyBorder="1" applyAlignment="1">
      <alignment horizontal="center" vertical="center"/>
      <protection/>
    </xf>
    <xf numFmtId="0" fontId="68" fillId="0" borderId="0" xfId="62" applyFont="1" applyBorder="1" applyAlignment="1">
      <alignment horizontal="left" vertical="center"/>
      <protection/>
    </xf>
    <xf numFmtId="0" fontId="30" fillId="0" borderId="48" xfId="62" applyFont="1" applyBorder="1" applyAlignment="1">
      <alignment horizontal="center"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6" borderId="104" xfId="62" applyFont="1" applyFill="1" applyBorder="1" applyAlignment="1">
      <alignment horizontal="left" vertical="center"/>
      <protection/>
    </xf>
    <xf numFmtId="0" fontId="0" fillId="6" borderId="105" xfId="62" applyFont="1" applyFill="1" applyBorder="1" applyAlignment="1">
      <alignment horizontal="left" vertical="center"/>
      <protection/>
    </xf>
    <xf numFmtId="0" fontId="0" fillId="6" borderId="106" xfId="62" applyFont="1" applyFill="1" applyBorder="1" applyAlignment="1">
      <alignment horizontal="left" vertical="center"/>
      <protection/>
    </xf>
    <xf numFmtId="0" fontId="0" fillId="6" borderId="107" xfId="62" applyFont="1" applyFill="1" applyBorder="1" applyAlignment="1">
      <alignment horizontal="left" vertical="center"/>
      <protection/>
    </xf>
    <xf numFmtId="0" fontId="0" fillId="6" borderId="108" xfId="62" applyFont="1" applyFill="1" applyBorder="1" applyAlignment="1">
      <alignment horizontal="left" vertical="center"/>
      <protection/>
    </xf>
    <xf numFmtId="0" fontId="0" fillId="6" borderId="109" xfId="62" applyFont="1" applyFill="1" applyBorder="1" applyAlignment="1">
      <alignment horizontal="left" vertical="center"/>
      <protection/>
    </xf>
    <xf numFmtId="0" fontId="0" fillId="0" borderId="29" xfId="62" applyFont="1" applyBorder="1" applyAlignment="1">
      <alignment vertical="center" shrinkToFit="1"/>
      <protection/>
    </xf>
    <xf numFmtId="0" fontId="0" fillId="0" borderId="28" xfId="62" applyFont="1" applyBorder="1" applyAlignment="1">
      <alignment vertical="center" shrinkToFit="1"/>
      <protection/>
    </xf>
    <xf numFmtId="38" fontId="0" fillId="6" borderId="29" xfId="49" applyFont="1" applyFill="1" applyBorder="1" applyAlignment="1">
      <alignment horizontal="center" vertical="center" shrinkToFit="1"/>
    </xf>
    <xf numFmtId="38" fontId="0" fillId="6" borderId="30" xfId="49" applyFont="1" applyFill="1" applyBorder="1" applyAlignment="1">
      <alignment horizontal="center" vertical="center" shrinkToFit="1"/>
    </xf>
    <xf numFmtId="0" fontId="0" fillId="0" borderId="35" xfId="62" applyFont="1" applyBorder="1" applyAlignment="1">
      <alignment vertical="center" shrinkToFit="1"/>
      <protection/>
    </xf>
    <xf numFmtId="38" fontId="0" fillId="6" borderId="34" xfId="49" applyFont="1" applyFill="1" applyBorder="1" applyAlignment="1">
      <alignment horizontal="center" vertical="center" shrinkToFit="1"/>
    </xf>
    <xf numFmtId="38" fontId="0" fillId="6" borderId="88" xfId="49" applyFont="1" applyFill="1" applyBorder="1" applyAlignment="1">
      <alignment horizontal="center" vertical="center" shrinkToFit="1"/>
    </xf>
    <xf numFmtId="0" fontId="0" fillId="0" borderId="29" xfId="62" applyFont="1" applyBorder="1" applyAlignment="1">
      <alignment horizontal="left" vertical="center" shrinkToFit="1"/>
      <protection/>
    </xf>
    <xf numFmtId="0" fontId="0" fillId="0" borderId="30" xfId="62" applyFont="1" applyBorder="1" applyAlignment="1">
      <alignment horizontal="left" vertical="center" shrinkToFit="1"/>
      <protection/>
    </xf>
    <xf numFmtId="38" fontId="0" fillId="0" borderId="29" xfId="49" applyFont="1" applyBorder="1" applyAlignment="1">
      <alignment horizontal="right" vertical="center" shrinkToFit="1"/>
    </xf>
    <xf numFmtId="38" fontId="0" fillId="0" borderId="30" xfId="49" applyFont="1" applyBorder="1" applyAlignment="1">
      <alignment horizontal="right" vertical="center" shrinkToFit="1"/>
    </xf>
    <xf numFmtId="0" fontId="0" fillId="0" borderId="23" xfId="62" applyFont="1" applyBorder="1" applyAlignment="1">
      <alignment horizontal="center" vertical="center" shrinkToFit="1"/>
      <protection/>
    </xf>
    <xf numFmtId="0" fontId="0" fillId="0" borderId="48" xfId="62" applyFont="1" applyBorder="1" applyAlignment="1">
      <alignment horizontal="center" vertical="center" shrinkToFit="1"/>
      <protection/>
    </xf>
    <xf numFmtId="0" fontId="0" fillId="0" borderId="24" xfId="62" applyFont="1" applyBorder="1" applyAlignment="1">
      <alignment vertical="center" shrinkToFit="1"/>
      <protection/>
    </xf>
    <xf numFmtId="38" fontId="0" fillId="0" borderId="24" xfId="49" applyFont="1" applyBorder="1" applyAlignment="1">
      <alignment vertical="center" shrinkToFit="1"/>
    </xf>
    <xf numFmtId="38" fontId="0" fillId="0" borderId="29" xfId="49" applyFont="1" applyBorder="1" applyAlignment="1">
      <alignment vertical="center" shrinkToFit="1"/>
    </xf>
    <xf numFmtId="0" fontId="0" fillId="6" borderId="29" xfId="62" applyFont="1" applyFill="1" applyBorder="1" applyAlignment="1">
      <alignment horizontal="right" vertical="center" shrinkToFit="1"/>
      <protection/>
    </xf>
    <xf numFmtId="0" fontId="0" fillId="6" borderId="30" xfId="62" applyFont="1" applyFill="1" applyBorder="1" applyAlignment="1">
      <alignment horizontal="right" vertical="center" shrinkToFit="1"/>
      <protection/>
    </xf>
    <xf numFmtId="0" fontId="0" fillId="0" borderId="34" xfId="62" applyFont="1" applyBorder="1" applyAlignment="1">
      <alignment vertical="center" shrinkToFit="1"/>
      <protection/>
    </xf>
    <xf numFmtId="0" fontId="0" fillId="0" borderId="88" xfId="62" applyFont="1" applyBorder="1" applyAlignment="1">
      <alignment vertical="center" shrinkToFit="1"/>
      <protection/>
    </xf>
    <xf numFmtId="0" fontId="0" fillId="6" borderId="34" xfId="62" applyFont="1" applyFill="1" applyBorder="1" applyAlignment="1">
      <alignment horizontal="right" vertical="center" shrinkToFit="1"/>
      <protection/>
    </xf>
    <xf numFmtId="0" fontId="0" fillId="6" borderId="88" xfId="62" applyFont="1" applyFill="1" applyBorder="1" applyAlignment="1">
      <alignment horizontal="right" vertical="center" shrinkToFit="1"/>
      <protection/>
    </xf>
    <xf numFmtId="0" fontId="30" fillId="0" borderId="29" xfId="0" applyFont="1" applyBorder="1" applyAlignment="1">
      <alignment vertical="center"/>
    </xf>
    <xf numFmtId="0" fontId="30" fillId="0" borderId="30" xfId="0" applyFont="1" applyBorder="1" applyAlignment="1">
      <alignment vertical="center"/>
    </xf>
    <xf numFmtId="0" fontId="30" fillId="0" borderId="28" xfId="0" applyFont="1" applyBorder="1" applyAlignment="1">
      <alignment vertical="center"/>
    </xf>
    <xf numFmtId="38" fontId="0" fillId="0" borderId="29" xfId="49" applyFont="1" applyBorder="1" applyAlignment="1">
      <alignment horizontal="center" vertical="center" shrinkToFit="1"/>
    </xf>
    <xf numFmtId="38" fontId="0" fillId="0" borderId="30" xfId="49" applyFont="1" applyBorder="1" applyAlignment="1">
      <alignment horizontal="center" vertical="center" shrinkToFit="1"/>
    </xf>
    <xf numFmtId="0" fontId="0" fillId="6" borderId="24" xfId="0" applyFont="1" applyFill="1" applyBorder="1" applyAlignment="1">
      <alignment horizontal="center" vertical="center"/>
    </xf>
    <xf numFmtId="0" fontId="0" fillId="0" borderId="24" xfId="0" applyFont="1" applyBorder="1" applyAlignment="1">
      <alignment horizontal="center" vertical="center"/>
    </xf>
    <xf numFmtId="0" fontId="0" fillId="6" borderId="31" xfId="0" applyFont="1" applyFill="1" applyBorder="1" applyAlignment="1">
      <alignment horizontal="left" vertical="center"/>
    </xf>
    <xf numFmtId="0" fontId="0" fillId="0" borderId="7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4" xfId="0" applyFont="1" applyBorder="1" applyAlignment="1">
      <alignment horizontal="center" vertical="center" wrapText="1"/>
    </xf>
    <xf numFmtId="0" fontId="0" fillId="18" borderId="54" xfId="0" applyFont="1" applyFill="1" applyBorder="1" applyAlignment="1">
      <alignment horizontal="center" vertical="top" wrapText="1"/>
    </xf>
    <xf numFmtId="49" fontId="0" fillId="18" borderId="54" xfId="0" applyNumberFormat="1" applyFont="1" applyFill="1" applyBorder="1" applyAlignment="1">
      <alignment horizontal="center" vertical="top" wrapText="1"/>
    </xf>
    <xf numFmtId="0" fontId="0" fillId="0" borderId="24" xfId="0" applyFont="1" applyFill="1" applyBorder="1" applyAlignment="1">
      <alignment horizontal="center" vertical="center"/>
    </xf>
    <xf numFmtId="0" fontId="0" fillId="18" borderId="24" xfId="0" applyFont="1" applyFill="1" applyBorder="1" applyAlignment="1">
      <alignment horizontal="left" vertical="center"/>
    </xf>
    <xf numFmtId="0" fontId="0" fillId="0" borderId="72"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0" fillId="6" borderId="110" xfId="0" applyFont="1" applyFill="1" applyBorder="1" applyAlignment="1">
      <alignment horizontal="left" vertical="center"/>
    </xf>
    <xf numFmtId="0" fontId="0" fillId="0" borderId="72" xfId="0" applyFont="1" applyBorder="1" applyAlignment="1">
      <alignment vertical="center" wrapText="1"/>
    </xf>
    <xf numFmtId="0" fontId="0" fillId="0" borderId="54" xfId="0" applyFont="1" applyBorder="1" applyAlignment="1">
      <alignment vertical="center" wrapText="1"/>
    </xf>
    <xf numFmtId="0" fontId="0" fillId="0" borderId="6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7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64" xfId="0" applyFont="1" applyBorder="1" applyAlignment="1">
      <alignment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73"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64" xfId="0" applyFont="1" applyFill="1" applyBorder="1" applyAlignment="1">
      <alignment horizontal="left" vertical="center" wrapText="1" indent="1"/>
    </xf>
    <xf numFmtId="0" fontId="0" fillId="0" borderId="24" xfId="0" applyFont="1" applyBorder="1" applyAlignment="1">
      <alignment horizontal="left" vertical="center"/>
    </xf>
    <xf numFmtId="0" fontId="0" fillId="18" borderId="0" xfId="0" applyFont="1" applyFill="1" applyBorder="1" applyAlignment="1">
      <alignment horizontal="center" vertical="center" wrapText="1"/>
    </xf>
    <xf numFmtId="0" fontId="0" fillId="18" borderId="16" xfId="0" applyFont="1" applyFill="1" applyBorder="1" applyAlignment="1">
      <alignment horizontal="center" vertical="center" wrapText="1"/>
    </xf>
    <xf numFmtId="0" fontId="0" fillId="18" borderId="0" xfId="0" applyFont="1" applyFill="1" applyBorder="1" applyAlignment="1">
      <alignment horizontal="left" vertical="center" wrapText="1" indent="1"/>
    </xf>
    <xf numFmtId="0" fontId="0" fillId="18" borderId="73" xfId="0" applyFont="1" applyFill="1" applyBorder="1" applyAlignment="1">
      <alignment horizontal="left" vertical="center" wrapText="1" indent="1"/>
    </xf>
    <xf numFmtId="0" fontId="0" fillId="18" borderId="16" xfId="0" applyFont="1" applyFill="1" applyBorder="1" applyAlignment="1">
      <alignment horizontal="left" vertical="center" wrapText="1" indent="1"/>
    </xf>
    <xf numFmtId="0" fontId="0" fillId="18" borderId="64" xfId="0" applyFont="1" applyFill="1" applyBorder="1" applyAlignment="1">
      <alignment horizontal="left" vertical="center" wrapText="1" indent="1"/>
    </xf>
    <xf numFmtId="0" fontId="36" fillId="0" borderId="0" xfId="62" applyFont="1" applyAlignment="1">
      <alignment horizontal="center" vertical="center"/>
      <protection/>
    </xf>
    <xf numFmtId="0" fontId="31" fillId="0" borderId="0" xfId="0" applyFont="1" applyAlignment="1">
      <alignment horizontal="left" vertical="center"/>
    </xf>
    <xf numFmtId="0" fontId="0" fillId="0" borderId="110" xfId="0" applyFont="1" applyBorder="1" applyAlignment="1">
      <alignment horizontal="left" vertical="center"/>
    </xf>
    <xf numFmtId="0" fontId="0" fillId="0" borderId="31" xfId="0" applyFont="1" applyBorder="1" applyAlignment="1">
      <alignment horizontal="lef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8" xfId="0" applyFill="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xf>
    <xf numFmtId="0" fontId="35" fillId="0" borderId="0" xfId="0" applyFont="1" applyAlignment="1">
      <alignment horizontal="center" vertical="center"/>
    </xf>
    <xf numFmtId="0" fontId="0" fillId="0" borderId="24" xfId="0" applyBorder="1" applyAlignment="1">
      <alignment horizontal="center" vertical="center"/>
    </xf>
    <xf numFmtId="0" fontId="36" fillId="0" borderId="16" xfId="0" applyFont="1" applyBorder="1" applyAlignment="1">
      <alignment horizontal="center"/>
    </xf>
    <xf numFmtId="0" fontId="0" fillId="0" borderId="0" xfId="0" applyAlignment="1">
      <alignment horizontal="center" vertical="center"/>
    </xf>
    <xf numFmtId="0" fontId="40" fillId="0" borderId="54" xfId="0" applyFont="1" applyBorder="1" applyAlignment="1">
      <alignment horizontal="left" vertical="center" wrapText="1"/>
    </xf>
    <xf numFmtId="0" fontId="37" fillId="0" borderId="29" xfId="0" applyFont="1" applyBorder="1" applyAlignment="1">
      <alignment horizontal="center" vertical="center"/>
    </xf>
    <xf numFmtId="0" fontId="37" fillId="0" borderId="28"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4" xfId="0" applyFont="1" applyBorder="1" applyAlignment="1">
      <alignment horizontal="center" vertical="center" wrapText="1"/>
    </xf>
    <xf numFmtId="0" fontId="40" fillId="0" borderId="0" xfId="0" applyFont="1" applyBorder="1" applyAlignment="1">
      <alignment horizontal="left" vertical="center" wrapText="1"/>
    </xf>
    <xf numFmtId="177" fontId="1" fillId="6" borderId="94" xfId="0" applyNumberFormat="1" applyFont="1" applyFill="1" applyBorder="1" applyAlignment="1">
      <alignment vertical="center" wrapText="1"/>
    </xf>
    <xf numFmtId="0" fontId="1" fillId="6" borderId="98" xfId="0" applyFont="1" applyFill="1" applyBorder="1" applyAlignment="1">
      <alignment vertical="center" wrapText="1"/>
    </xf>
    <xf numFmtId="38" fontId="1" fillId="6" borderId="98" xfId="49" applyFont="1" applyFill="1" applyBorder="1" applyAlignment="1">
      <alignment vertical="center" wrapText="1"/>
    </xf>
    <xf numFmtId="38" fontId="1" fillId="0" borderId="98" xfId="49" applyFont="1" applyFill="1" applyBorder="1" applyAlignment="1">
      <alignment vertical="center" wrapText="1"/>
    </xf>
    <xf numFmtId="38" fontId="1" fillId="0" borderId="111" xfId="49" applyFont="1" applyFill="1" applyBorder="1" applyAlignment="1">
      <alignment vertical="center" wrapText="1"/>
    </xf>
    <xf numFmtId="0" fontId="46" fillId="0" borderId="49"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30" fillId="0" borderId="35" xfId="51" applyNumberFormat="1" applyFont="1" applyFill="1" applyBorder="1" applyAlignment="1">
      <alignment horizontal="center" vertical="center" wrapText="1" shrinkToFit="1"/>
    </xf>
    <xf numFmtId="0" fontId="46" fillId="0" borderId="36" xfId="0" applyFont="1" applyFill="1" applyBorder="1" applyAlignment="1">
      <alignment horizontal="center" vertical="center" wrapText="1"/>
    </xf>
    <xf numFmtId="38" fontId="44" fillId="0" borderId="79" xfId="51" applyFont="1" applyFill="1" applyBorder="1" applyAlignment="1">
      <alignment horizontal="center" vertical="center" wrapText="1"/>
    </xf>
    <xf numFmtId="38" fontId="44" fillId="0" borderId="61" xfId="51" applyFont="1" applyFill="1" applyBorder="1" applyAlignment="1">
      <alignment horizontal="center" vertical="center" wrapText="1"/>
    </xf>
    <xf numFmtId="0" fontId="30" fillId="0" borderId="79" xfId="63" applyFont="1" applyFill="1" applyBorder="1" applyAlignment="1">
      <alignment horizontal="center" vertical="center"/>
      <protection/>
    </xf>
    <xf numFmtId="0" fontId="30" fillId="0" borderId="61" xfId="63" applyFont="1" applyFill="1" applyBorder="1" applyAlignment="1">
      <alignment horizontal="center" vertical="center"/>
      <protection/>
    </xf>
    <xf numFmtId="0" fontId="44" fillId="6" borderId="74" xfId="63" applyFont="1" applyFill="1" applyBorder="1" applyAlignment="1">
      <alignment horizontal="center" vertical="center"/>
      <protection/>
    </xf>
    <xf numFmtId="0" fontId="44" fillId="6" borderId="62" xfId="63" applyFont="1" applyFill="1" applyBorder="1" applyAlignment="1">
      <alignment horizontal="center" vertical="center"/>
      <protection/>
    </xf>
    <xf numFmtId="0" fontId="1" fillId="0" borderId="53" xfId="63" applyFont="1" applyFill="1" applyBorder="1" applyAlignment="1">
      <alignment horizontal="center" vertical="center"/>
      <protection/>
    </xf>
    <xf numFmtId="0" fontId="1" fillId="0" borderId="39" xfId="63" applyFont="1" applyFill="1" applyBorder="1" applyAlignment="1">
      <alignment horizontal="center" vertical="center"/>
      <protection/>
    </xf>
    <xf numFmtId="0" fontId="1" fillId="0" borderId="32" xfId="63" applyFont="1" applyFill="1" applyBorder="1" applyAlignment="1">
      <alignment horizontal="center" vertical="center"/>
      <protection/>
    </xf>
    <xf numFmtId="0" fontId="44" fillId="0" borderId="76" xfId="63" applyFont="1" applyFill="1" applyBorder="1" applyAlignment="1">
      <alignment horizontal="center" vertical="center"/>
      <protection/>
    </xf>
    <xf numFmtId="0" fontId="44" fillId="0" borderId="99" xfId="63" applyFont="1" applyFill="1" applyBorder="1" applyAlignment="1">
      <alignment horizontal="center" vertical="center"/>
      <protection/>
    </xf>
    <xf numFmtId="0" fontId="45" fillId="0" borderId="18" xfId="63" applyFont="1" applyFill="1" applyBorder="1" applyAlignment="1">
      <alignment horizontal="center" vertical="center" wrapText="1"/>
      <protection/>
    </xf>
    <xf numFmtId="0" fontId="45" fillId="0" borderId="28" xfId="63" applyFont="1" applyFill="1" applyBorder="1" applyAlignment="1">
      <alignment horizontal="center" vertical="center" wrapText="1"/>
      <protection/>
    </xf>
    <xf numFmtId="0" fontId="44" fillId="0" borderId="18" xfId="63" applyFont="1" applyFill="1" applyBorder="1" applyAlignment="1">
      <alignment horizontal="center" vertical="center"/>
      <protection/>
    </xf>
    <xf numFmtId="0" fontId="44" fillId="0" borderId="28" xfId="63" applyFont="1" applyFill="1" applyBorder="1" applyAlignment="1">
      <alignment horizontal="center" vertical="center"/>
      <protection/>
    </xf>
    <xf numFmtId="0" fontId="45" fillId="0" borderId="91" xfId="63" applyFont="1" applyFill="1" applyBorder="1" applyAlignment="1">
      <alignment horizontal="center" vertical="center" wrapText="1"/>
      <protection/>
    </xf>
    <xf numFmtId="0" fontId="45" fillId="0" borderId="89" xfId="63" applyFont="1" applyFill="1" applyBorder="1" applyAlignment="1">
      <alignment horizontal="center" vertical="center" wrapText="1"/>
      <protection/>
    </xf>
    <xf numFmtId="0" fontId="44" fillId="0" borderId="0" xfId="63" applyFont="1" applyAlignment="1">
      <alignment horizontal="left" vertical="center" wrapText="1"/>
      <protection/>
    </xf>
    <xf numFmtId="0" fontId="31" fillId="0" borderId="0" xfId="63" applyFont="1" applyAlignment="1">
      <alignment horizontal="center" vertical="center"/>
      <protection/>
    </xf>
    <xf numFmtId="0" fontId="45" fillId="0" borderId="79" xfId="63" applyFont="1" applyFill="1" applyBorder="1" applyAlignment="1">
      <alignment horizontal="center" vertical="center"/>
      <protection/>
    </xf>
    <xf numFmtId="0" fontId="45" fillId="0" borderId="62" xfId="63" applyFont="1" applyFill="1" applyBorder="1" applyAlignment="1">
      <alignment horizontal="center" vertical="center"/>
      <protection/>
    </xf>
    <xf numFmtId="0" fontId="1" fillId="0" borderId="79" xfId="63" applyFont="1" applyFill="1" applyBorder="1" applyAlignment="1">
      <alignment horizontal="left" vertical="center"/>
      <protection/>
    </xf>
    <xf numFmtId="0" fontId="1" fillId="0" borderId="75" xfId="63" applyFont="1" applyFill="1" applyBorder="1" applyAlignment="1">
      <alignment horizontal="left" vertical="center"/>
      <protection/>
    </xf>
    <xf numFmtId="0" fontId="1" fillId="0" borderId="62" xfId="63" applyFont="1" applyFill="1" applyBorder="1" applyAlignment="1">
      <alignment horizontal="left" vertical="center"/>
      <protection/>
    </xf>
    <xf numFmtId="0" fontId="45" fillId="0" borderId="0" xfId="63" applyFont="1" applyFill="1" applyBorder="1" applyAlignment="1">
      <alignment horizontal="left" vertical="center" wrapText="1"/>
      <protection/>
    </xf>
    <xf numFmtId="0" fontId="45" fillId="0" borderId="0" xfId="63" applyFont="1" applyFill="1" applyBorder="1" applyAlignment="1">
      <alignment horizontal="left" vertical="top" wrapText="1"/>
      <protection/>
    </xf>
    <xf numFmtId="0" fontId="50" fillId="6" borderId="34" xfId="63" applyFont="1" applyFill="1" applyBorder="1" applyAlignment="1" applyProtection="1">
      <alignment horizontal="left" vertical="center" indent="1" shrinkToFit="1"/>
      <protection/>
    </xf>
    <xf numFmtId="0" fontId="50" fillId="6" borderId="89" xfId="63" applyFont="1" applyFill="1" applyBorder="1" applyAlignment="1" applyProtection="1">
      <alignment horizontal="left" vertical="center" indent="1" shrinkToFit="1"/>
      <protection/>
    </xf>
    <xf numFmtId="0" fontId="50" fillId="6" borderId="34" xfId="63" applyFont="1" applyFill="1" applyBorder="1" applyAlignment="1" applyProtection="1">
      <alignment horizontal="center" vertical="center" shrinkToFit="1"/>
      <protection/>
    </xf>
    <xf numFmtId="0" fontId="50" fillId="6" borderId="89" xfId="63" applyFont="1" applyFill="1" applyBorder="1" applyAlignment="1" applyProtection="1">
      <alignment horizontal="center" vertical="center" shrinkToFit="1"/>
      <protection/>
    </xf>
    <xf numFmtId="0" fontId="45" fillId="0" borderId="0" xfId="63" applyFont="1" applyFill="1" applyBorder="1" applyAlignment="1">
      <alignment horizontal="left" vertical="center"/>
      <protection/>
    </xf>
    <xf numFmtId="0" fontId="45" fillId="0" borderId="0" xfId="62" applyFont="1" applyFill="1" applyAlignment="1" applyProtection="1">
      <alignment horizontal="left" vertical="top" wrapText="1"/>
      <protection/>
    </xf>
    <xf numFmtId="0" fontId="50" fillId="6" borderId="29" xfId="63" applyFont="1" applyFill="1" applyBorder="1" applyAlignment="1" applyProtection="1">
      <alignment horizontal="left" vertical="center" indent="1" shrinkToFit="1"/>
      <protection/>
    </xf>
    <xf numFmtId="0" fontId="50" fillId="6" borderId="28" xfId="63" applyFont="1" applyFill="1" applyBorder="1" applyAlignment="1" applyProtection="1">
      <alignment horizontal="left" vertical="center" indent="1" shrinkToFit="1"/>
      <protection/>
    </xf>
    <xf numFmtId="0" fontId="50" fillId="6" borderId="29" xfId="63" applyFont="1" applyFill="1" applyBorder="1" applyAlignment="1" applyProtection="1">
      <alignment horizontal="center" vertical="center" shrinkToFit="1"/>
      <protection/>
    </xf>
    <xf numFmtId="0" fontId="50" fillId="6" borderId="28" xfId="63" applyFont="1" applyFill="1" applyBorder="1" applyAlignment="1" applyProtection="1">
      <alignment horizontal="center" vertical="center" shrinkToFit="1"/>
      <protection/>
    </xf>
    <xf numFmtId="0" fontId="0" fillId="0" borderId="112" xfId="63" applyFont="1" applyFill="1" applyBorder="1" applyAlignment="1">
      <alignment horizontal="center" vertical="center"/>
      <protection/>
    </xf>
    <xf numFmtId="0" fontId="0" fillId="0" borderId="113" xfId="63" applyFont="1" applyFill="1" applyBorder="1" applyAlignment="1">
      <alignment horizontal="center" vertical="center"/>
      <protection/>
    </xf>
    <xf numFmtId="0" fontId="0" fillId="0" borderId="114" xfId="63" applyFont="1" applyFill="1" applyBorder="1" applyAlignment="1">
      <alignment horizontal="center" vertical="center"/>
      <protection/>
    </xf>
    <xf numFmtId="0" fontId="50" fillId="6" borderId="115" xfId="63" applyFont="1" applyFill="1" applyBorder="1" applyAlignment="1" applyProtection="1">
      <alignment horizontal="left" vertical="center" indent="1" shrinkToFit="1"/>
      <protection/>
    </xf>
    <xf numFmtId="0" fontId="50" fillId="6" borderId="116" xfId="63" applyFont="1" applyFill="1" applyBorder="1" applyAlignment="1" applyProtection="1">
      <alignment horizontal="left" vertical="center" indent="1" shrinkToFit="1"/>
      <protection/>
    </xf>
    <xf numFmtId="0" fontId="50" fillId="6" borderId="115" xfId="63" applyFont="1" applyFill="1" applyBorder="1" applyAlignment="1" applyProtection="1">
      <alignment horizontal="center" vertical="center" shrinkToFit="1"/>
      <protection/>
    </xf>
    <xf numFmtId="0" fontId="50" fillId="6" borderId="116" xfId="63" applyFont="1" applyFill="1" applyBorder="1" applyAlignment="1" applyProtection="1">
      <alignment horizontal="center" vertical="center" shrinkToFit="1"/>
      <protection/>
    </xf>
    <xf numFmtId="0" fontId="44" fillId="0" borderId="53" xfId="63" applyFont="1" applyFill="1" applyBorder="1" applyAlignment="1">
      <alignment vertical="center" textRotation="255"/>
      <protection/>
    </xf>
    <xf numFmtId="0" fontId="44" fillId="0" borderId="47" xfId="63" applyFont="1" applyFill="1" applyBorder="1" applyAlignment="1">
      <alignment vertical="center" textRotation="255"/>
      <protection/>
    </xf>
    <xf numFmtId="0" fontId="44" fillId="0" borderId="49" xfId="63" applyFont="1" applyFill="1" applyBorder="1" applyAlignment="1">
      <alignment vertical="center" textRotation="255"/>
      <protection/>
    </xf>
    <xf numFmtId="0" fontId="34" fillId="0" borderId="117" xfId="63" applyFont="1" applyFill="1" applyBorder="1" applyAlignment="1">
      <alignment horizontal="center" vertical="center" wrapText="1"/>
      <protection/>
    </xf>
    <xf numFmtId="0" fontId="34" fillId="0" borderId="118" xfId="63" applyFont="1" applyFill="1" applyBorder="1" applyAlignment="1">
      <alignment horizontal="center" vertical="center" wrapText="1"/>
      <protection/>
    </xf>
    <xf numFmtId="0" fontId="34" fillId="0" borderId="11" xfId="63" applyFont="1" applyFill="1" applyBorder="1" applyAlignment="1">
      <alignment horizontal="center" vertical="center" wrapText="1"/>
      <protection/>
    </xf>
    <xf numFmtId="0" fontId="34" fillId="0" borderId="73" xfId="63" applyFont="1" applyFill="1" applyBorder="1" applyAlignment="1">
      <alignment horizontal="center" vertical="center" wrapText="1"/>
      <protection/>
    </xf>
    <xf numFmtId="0" fontId="34" fillId="0" borderId="119" xfId="63" applyFont="1" applyFill="1" applyBorder="1" applyAlignment="1">
      <alignment horizontal="center" vertical="center" wrapText="1"/>
      <protection/>
    </xf>
    <xf numFmtId="0" fontId="34" fillId="0" borderId="120" xfId="63" applyFont="1" applyFill="1" applyBorder="1" applyAlignment="1">
      <alignment horizontal="center" vertical="center" wrapText="1"/>
      <protection/>
    </xf>
    <xf numFmtId="0" fontId="30" fillId="0" borderId="117" xfId="63" applyFont="1" applyFill="1" applyBorder="1" applyAlignment="1">
      <alignment horizontal="center" vertical="center" wrapText="1"/>
      <protection/>
    </xf>
    <xf numFmtId="0" fontId="30" fillId="0" borderId="118" xfId="63" applyFont="1" applyFill="1" applyBorder="1" applyAlignment="1">
      <alignment horizontal="center" vertical="center" wrapText="1"/>
      <protection/>
    </xf>
    <xf numFmtId="0" fontId="30" fillId="0" borderId="11" xfId="63" applyFont="1" applyFill="1" applyBorder="1" applyAlignment="1">
      <alignment horizontal="center" vertical="center" wrapText="1"/>
      <protection/>
    </xf>
    <xf numFmtId="0" fontId="30" fillId="0" borderId="73" xfId="63" applyFont="1" applyFill="1" applyBorder="1" applyAlignment="1">
      <alignment horizontal="center" vertical="center" wrapText="1"/>
      <protection/>
    </xf>
    <xf numFmtId="0" fontId="30" fillId="0" borderId="119" xfId="63" applyFont="1" applyFill="1" applyBorder="1" applyAlignment="1">
      <alignment horizontal="center" vertical="center" wrapText="1"/>
      <protection/>
    </xf>
    <xf numFmtId="0" fontId="30" fillId="0" borderId="120" xfId="63" applyFont="1" applyFill="1" applyBorder="1" applyAlignment="1">
      <alignment horizontal="center" vertical="center" wrapText="1"/>
      <protection/>
    </xf>
    <xf numFmtId="0" fontId="30" fillId="0" borderId="39" xfId="63" applyFont="1" applyFill="1" applyBorder="1" applyAlignment="1">
      <alignment horizontal="center" vertical="center"/>
      <protection/>
    </xf>
    <xf numFmtId="0" fontId="30" fillId="0" borderId="32" xfId="63" applyFont="1" applyFill="1" applyBorder="1" applyAlignment="1">
      <alignment horizontal="center" vertical="center"/>
      <protection/>
    </xf>
    <xf numFmtId="0" fontId="49" fillId="0" borderId="23" xfId="0" applyFont="1" applyFill="1" applyBorder="1" applyAlignment="1">
      <alignment horizontal="center" vertical="center" wrapText="1"/>
    </xf>
    <xf numFmtId="0" fontId="49" fillId="0" borderId="98" xfId="0" applyFont="1" applyFill="1" applyBorder="1" applyAlignment="1">
      <alignment horizontal="center" vertical="center" wrapText="1"/>
    </xf>
    <xf numFmtId="0" fontId="44" fillId="0" borderId="24" xfId="51" applyNumberFormat="1" applyFont="1" applyFill="1" applyBorder="1" applyAlignment="1">
      <alignment horizontal="center" vertical="center" wrapText="1" shrinkToFit="1"/>
    </xf>
    <xf numFmtId="0" fontId="44" fillId="0" borderId="35" xfId="51" applyNumberFormat="1" applyFont="1" applyFill="1" applyBorder="1" applyAlignment="1">
      <alignment horizontal="center" vertical="center" wrapText="1" shrinkToFit="1"/>
    </xf>
    <xf numFmtId="0" fontId="49" fillId="0" borderId="24"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5" fillId="0" borderId="49" xfId="63" applyFont="1" applyFill="1" applyBorder="1" applyAlignment="1">
      <alignment horizontal="center" vertical="center" wrapText="1"/>
      <protection/>
    </xf>
    <xf numFmtId="0" fontId="45" fillId="0" borderId="35" xfId="63" applyFont="1" applyFill="1" applyBorder="1" applyAlignment="1">
      <alignment horizontal="center" vertical="center" wrapText="1"/>
      <protection/>
    </xf>
    <xf numFmtId="38" fontId="34" fillId="6" borderId="35" xfId="49" applyFont="1" applyFill="1" applyBorder="1" applyAlignment="1">
      <alignment horizontal="right" vertical="center"/>
    </xf>
    <xf numFmtId="38" fontId="44" fillId="0" borderId="59" xfId="51" applyFont="1" applyFill="1" applyBorder="1" applyAlignment="1">
      <alignment horizontal="center" vertical="center" wrapText="1"/>
    </xf>
    <xf numFmtId="38" fontId="44" fillId="0" borderId="60" xfId="51" applyFont="1" applyFill="1" applyBorder="1" applyAlignment="1">
      <alignment horizontal="center" vertical="center"/>
    </xf>
    <xf numFmtId="0" fontId="30" fillId="0" borderId="59" xfId="63" applyFont="1" applyFill="1" applyBorder="1" applyAlignment="1">
      <alignment horizontal="center" vertical="center"/>
      <protection/>
    </xf>
    <xf numFmtId="0" fontId="30" fillId="0" borderId="60" xfId="63" applyFont="1" applyFill="1" applyBorder="1" applyAlignment="1">
      <alignment horizontal="center" vertical="center"/>
      <protection/>
    </xf>
    <xf numFmtId="0" fontId="44" fillId="6" borderId="60" xfId="63" applyFont="1" applyFill="1" applyBorder="1" applyAlignment="1">
      <alignment horizontal="center" vertical="center"/>
      <protection/>
    </xf>
    <xf numFmtId="0" fontId="44" fillId="6" borderId="37" xfId="63" applyFont="1" applyFill="1" applyBorder="1" applyAlignment="1">
      <alignment horizontal="center" vertical="center"/>
      <protection/>
    </xf>
    <xf numFmtId="0" fontId="45" fillId="0" borderId="40" xfId="63" applyFont="1" applyFill="1" applyBorder="1" applyAlignment="1">
      <alignment horizontal="center" vertical="center" wrapText="1"/>
      <protection/>
    </xf>
    <xf numFmtId="0" fontId="45" fillId="0" borderId="24" xfId="63" applyFont="1" applyFill="1" applyBorder="1" applyAlignment="1">
      <alignment horizontal="center" vertical="center" wrapText="1"/>
      <protection/>
    </xf>
    <xf numFmtId="38" fontId="34" fillId="6" borderId="29" xfId="49" applyFont="1" applyFill="1" applyBorder="1" applyAlignment="1">
      <alignment vertical="center"/>
    </xf>
    <xf numFmtId="38" fontId="34" fillId="6" borderId="28" xfId="49" applyFont="1" applyFill="1" applyBorder="1" applyAlignment="1">
      <alignment vertical="center"/>
    </xf>
    <xf numFmtId="0" fontId="44" fillId="0" borderId="40" xfId="63" applyFont="1" applyFill="1" applyBorder="1" applyAlignment="1">
      <alignment horizontal="center" vertical="center"/>
      <protection/>
    </xf>
    <xf numFmtId="0" fontId="44" fillId="0" borderId="24" xfId="63" applyFont="1" applyFill="1" applyBorder="1" applyAlignment="1">
      <alignment horizontal="center" vertical="center"/>
      <protection/>
    </xf>
    <xf numFmtId="0" fontId="34" fillId="0" borderId="24" xfId="63" applyFont="1" applyFill="1" applyBorder="1" applyAlignment="1">
      <alignment horizontal="center" vertical="center"/>
      <protection/>
    </xf>
    <xf numFmtId="0" fontId="0" fillId="0" borderId="79" xfId="63" applyFont="1" applyFill="1" applyBorder="1" applyAlignment="1">
      <alignment horizontal="center" vertical="center" shrinkToFit="1"/>
      <protection/>
    </xf>
    <xf numFmtId="0" fontId="0" fillId="0" borderId="75" xfId="63" applyFont="1" applyFill="1" applyBorder="1" applyAlignment="1">
      <alignment horizontal="center" vertical="center" shrinkToFit="1"/>
      <protection/>
    </xf>
    <xf numFmtId="0" fontId="1" fillId="6" borderId="79" xfId="63" applyFont="1" applyFill="1" applyBorder="1" applyAlignment="1">
      <alignment horizontal="left" vertical="center" shrinkToFit="1"/>
      <protection/>
    </xf>
    <xf numFmtId="0" fontId="1" fillId="6" borderId="75" xfId="63" applyFont="1" applyFill="1" applyBorder="1" applyAlignment="1">
      <alignment horizontal="left" vertical="center" shrinkToFit="1"/>
      <protection/>
    </xf>
    <xf numFmtId="0" fontId="1" fillId="6" borderId="62" xfId="63" applyFont="1" applyFill="1" applyBorder="1" applyAlignment="1">
      <alignment horizontal="left" vertical="center" shrinkToFit="1"/>
      <protection/>
    </xf>
    <xf numFmtId="0" fontId="44" fillId="0" borderId="53" xfId="63" applyFont="1" applyFill="1" applyBorder="1" applyAlignment="1">
      <alignment horizontal="center" vertical="center"/>
      <protection/>
    </xf>
    <xf numFmtId="0" fontId="44" fillId="0" borderId="39" xfId="63" applyFont="1" applyFill="1" applyBorder="1" applyAlignment="1">
      <alignment horizontal="center" vertical="center"/>
      <protection/>
    </xf>
    <xf numFmtId="0" fontId="34" fillId="0" borderId="39" xfId="63" applyFont="1" applyFill="1" applyBorder="1" applyAlignment="1">
      <alignment horizontal="center" vertical="center"/>
      <protection/>
    </xf>
    <xf numFmtId="0" fontId="45" fillId="0" borderId="59" xfId="63" applyFont="1" applyFill="1" applyBorder="1" applyAlignment="1">
      <alignment horizontal="center" vertical="center"/>
      <protection/>
    </xf>
    <xf numFmtId="0" fontId="45" fillId="0" borderId="74" xfId="63" applyFont="1" applyFill="1" applyBorder="1" applyAlignment="1">
      <alignment horizontal="center" vertical="center"/>
      <protection/>
    </xf>
    <xf numFmtId="0" fontId="1" fillId="6" borderId="79" xfId="63" applyFont="1" applyFill="1" applyBorder="1" applyAlignment="1">
      <alignment horizontal="left" vertical="center"/>
      <protection/>
    </xf>
    <xf numFmtId="0" fontId="1" fillId="6" borderId="75" xfId="63" applyFont="1" applyFill="1" applyBorder="1" applyAlignment="1">
      <alignment horizontal="left" vertical="center"/>
      <protection/>
    </xf>
    <xf numFmtId="0" fontId="1" fillId="6" borderId="62" xfId="63" applyFont="1" applyFill="1" applyBorder="1" applyAlignment="1">
      <alignment horizontal="left" vertical="center"/>
      <protection/>
    </xf>
    <xf numFmtId="0" fontId="44" fillId="0" borderId="79" xfId="63" applyFont="1" applyFill="1" applyBorder="1" applyAlignment="1">
      <alignment horizontal="center" vertical="center"/>
      <protection/>
    </xf>
    <xf numFmtId="0" fontId="44" fillId="0" borderId="75" xfId="63" applyFont="1" applyFill="1" applyBorder="1" applyAlignment="1">
      <alignment horizontal="center" vertical="center"/>
      <protection/>
    </xf>
    <xf numFmtId="0" fontId="30" fillId="0" borderId="0" xfId="0" applyFont="1" applyAlignment="1">
      <alignment horizontal="left" vertical="center" wrapText="1"/>
    </xf>
    <xf numFmtId="0" fontId="30" fillId="0" borderId="0" xfId="0" applyFont="1" applyAlignment="1">
      <alignment vertical="center" wrapText="1"/>
    </xf>
    <xf numFmtId="0" fontId="36" fillId="0" borderId="121" xfId="0" applyFont="1" applyBorder="1" applyAlignment="1">
      <alignment horizontal="center" vertical="center"/>
    </xf>
    <xf numFmtId="0" fontId="0" fillId="0" borderId="12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horizontal="center" vertical="center"/>
    </xf>
    <xf numFmtId="180" fontId="0" fillId="0" borderId="47" xfId="0" applyNumberFormat="1" applyFont="1" applyBorder="1" applyAlignment="1">
      <alignment horizontal="center" vertical="center"/>
    </xf>
    <xf numFmtId="180" fontId="0" fillId="0" borderId="95" xfId="0" applyNumberFormat="1" applyFont="1" applyBorder="1" applyAlignment="1">
      <alignment horizontal="center" vertical="center"/>
    </xf>
    <xf numFmtId="180" fontId="0" fillId="0" borderId="94" xfId="0" applyNumberFormat="1" applyFont="1" applyBorder="1" applyAlignment="1">
      <alignment horizontal="center" vertical="center"/>
    </xf>
    <xf numFmtId="38" fontId="32" fillId="0" borderId="0" xfId="49" applyFont="1" applyBorder="1" applyAlignment="1">
      <alignment horizontal="right" vertical="center"/>
    </xf>
    <xf numFmtId="0" fontId="36" fillId="0" borderId="123" xfId="0" applyFont="1" applyBorder="1" applyAlignment="1">
      <alignment horizontal="center" vertical="center" shrinkToFit="1"/>
    </xf>
    <xf numFmtId="0" fontId="0" fillId="0" borderId="66" xfId="0" applyFont="1" applyBorder="1" applyAlignment="1">
      <alignment horizontal="center" vertical="center" shrinkToFit="1"/>
    </xf>
    <xf numFmtId="0" fontId="0" fillId="6" borderId="95" xfId="0" applyFont="1" applyFill="1" applyBorder="1" applyAlignment="1">
      <alignment horizontal="center" vertical="center"/>
    </xf>
    <xf numFmtId="0" fontId="0" fillId="6" borderId="95" xfId="0" applyFont="1" applyFill="1" applyBorder="1" applyAlignment="1">
      <alignment vertical="center"/>
    </xf>
    <xf numFmtId="0" fontId="0" fillId="6" borderId="94" xfId="0" applyFont="1" applyFill="1" applyBorder="1" applyAlignment="1">
      <alignment vertical="center"/>
    </xf>
    <xf numFmtId="0" fontId="0" fillId="6" borderId="48" xfId="0" applyFont="1" applyFill="1" applyBorder="1" applyAlignment="1">
      <alignment horizontal="center" vertical="center"/>
    </xf>
    <xf numFmtId="0" fontId="0" fillId="6" borderId="48" xfId="0" applyFont="1" applyFill="1" applyBorder="1" applyAlignment="1">
      <alignment vertical="center"/>
    </xf>
    <xf numFmtId="0" fontId="0" fillId="6" borderId="98" xfId="0" applyFont="1" applyFill="1" applyBorder="1" applyAlignment="1">
      <alignment vertical="center"/>
    </xf>
    <xf numFmtId="180" fontId="0" fillId="6" borderId="73" xfId="0" applyNumberFormat="1" applyFont="1" applyFill="1" applyBorder="1" applyAlignment="1">
      <alignment horizontal="center" vertical="center"/>
    </xf>
    <xf numFmtId="180" fontId="0" fillId="6" borderId="73" xfId="0" applyNumberFormat="1" applyFont="1" applyFill="1" applyBorder="1" applyAlignment="1">
      <alignment vertical="center"/>
    </xf>
    <xf numFmtId="180" fontId="0" fillId="6" borderId="120" xfId="0" applyNumberFormat="1" applyFont="1" applyFill="1" applyBorder="1" applyAlignment="1">
      <alignment vertical="center"/>
    </xf>
    <xf numFmtId="0" fontId="0" fillId="0" borderId="7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29" fillId="0" borderId="0" xfId="0" applyFont="1" applyAlignment="1">
      <alignment vertical="center" wrapText="1"/>
    </xf>
    <xf numFmtId="0" fontId="54" fillId="0" borderId="0" xfId="0" applyFont="1" applyAlignment="1">
      <alignment horizontal="left" vertical="center"/>
    </xf>
    <xf numFmtId="0" fontId="36" fillId="0" borderId="0" xfId="0" applyFont="1" applyAlignment="1">
      <alignment horizontal="left" vertical="center"/>
    </xf>
    <xf numFmtId="0" fontId="31" fillId="0" borderId="29" xfId="0" applyFont="1" applyBorder="1" applyAlignment="1">
      <alignment horizontal="right" vertical="center"/>
    </xf>
    <xf numFmtId="0" fontId="31" fillId="0" borderId="28" xfId="0" applyFont="1" applyBorder="1" applyAlignment="1">
      <alignment horizontal="right" vertical="center"/>
    </xf>
    <xf numFmtId="0" fontId="25" fillId="0" borderId="112" xfId="64" applyFont="1" applyBorder="1" applyAlignment="1">
      <alignment horizontal="center" vertical="center"/>
      <protection/>
    </xf>
    <xf numFmtId="0" fontId="25" fillId="0" borderId="113" xfId="64" applyFont="1" applyBorder="1" applyAlignment="1">
      <alignment horizontal="center" vertical="center"/>
      <protection/>
    </xf>
    <xf numFmtId="0" fontId="24" fillId="0" borderId="103" xfId="0" applyFont="1" applyBorder="1" applyAlignment="1">
      <alignment horizontal="center" vertical="center"/>
    </xf>
    <xf numFmtId="0" fontId="24" fillId="0" borderId="113" xfId="0" applyFont="1" applyBorder="1" applyAlignment="1">
      <alignment horizontal="center" vertical="center"/>
    </xf>
    <xf numFmtId="0" fontId="24" fillId="0" borderId="124" xfId="0" applyFont="1" applyBorder="1" applyAlignment="1">
      <alignment horizontal="center" vertical="center"/>
    </xf>
    <xf numFmtId="0" fontId="26" fillId="0" borderId="46" xfId="64" applyFont="1" applyBorder="1" applyAlignment="1">
      <alignment horizontal="left" vertical="center"/>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4" fillId="0" borderId="0" xfId="0" applyFont="1" applyBorder="1" applyAlignment="1">
      <alignment horizontal="left" vertical="center"/>
    </xf>
    <xf numFmtId="0" fontId="24" fillId="0" borderId="73" xfId="0" applyFont="1" applyBorder="1" applyAlignment="1">
      <alignment horizontal="left" vertical="center"/>
    </xf>
    <xf numFmtId="0" fontId="27" fillId="0" borderId="15" xfId="64" applyFont="1" applyBorder="1" applyAlignment="1">
      <alignment horizontal="left" vertical="center" wrapText="1"/>
      <protection/>
    </xf>
    <xf numFmtId="0" fontId="27" fillId="0" borderId="16" xfId="64" applyFont="1" applyBorder="1" applyAlignment="1">
      <alignment horizontal="left" vertical="center" wrapText="1"/>
      <protection/>
    </xf>
    <xf numFmtId="0" fontId="27" fillId="0" borderId="17" xfId="64" applyFont="1" applyBorder="1" applyAlignment="1">
      <alignment horizontal="left" vertical="center" wrapText="1"/>
      <protection/>
    </xf>
    <xf numFmtId="0" fontId="26" fillId="0" borderId="30" xfId="64" applyFont="1" applyBorder="1" applyAlignment="1">
      <alignment horizontal="left" vertical="center"/>
      <protection/>
    </xf>
    <xf numFmtId="0" fontId="24" fillId="0" borderId="30" xfId="0" applyFont="1" applyBorder="1" applyAlignment="1">
      <alignment horizontal="left" vertical="center"/>
    </xf>
    <xf numFmtId="0" fontId="24" fillId="0" borderId="28" xfId="0" applyFont="1" applyBorder="1" applyAlignment="1">
      <alignment horizontal="left" vertical="center"/>
    </xf>
    <xf numFmtId="0" fontId="27" fillId="0" borderId="30" xfId="64" applyFont="1" applyBorder="1" applyAlignment="1">
      <alignment horizontal="left" vertical="center" wrapText="1"/>
      <protection/>
    </xf>
    <xf numFmtId="0" fontId="27" fillId="0" borderId="69" xfId="64" applyFont="1" applyBorder="1" applyAlignment="1">
      <alignment horizontal="left" vertical="center" wrapText="1"/>
      <protection/>
    </xf>
    <xf numFmtId="0" fontId="26" fillId="0" borderId="54" xfId="64" applyFont="1" applyBorder="1" applyAlignment="1">
      <alignment horizontal="left" vertical="center" wrapText="1"/>
      <protection/>
    </xf>
    <xf numFmtId="0" fontId="24" fillId="0" borderId="54" xfId="0" applyFont="1" applyBorder="1" applyAlignment="1">
      <alignment horizontal="left" vertical="center"/>
    </xf>
    <xf numFmtId="0" fontId="24" fillId="0" borderId="65" xfId="0" applyFont="1" applyBorder="1" applyAlignment="1">
      <alignment horizontal="left" vertical="center"/>
    </xf>
    <xf numFmtId="0" fontId="26" fillId="0" borderId="88" xfId="64" applyFont="1" applyBorder="1" applyAlignment="1">
      <alignment horizontal="left" vertical="center" wrapText="1"/>
      <protection/>
    </xf>
    <xf numFmtId="0" fontId="26" fillId="0" borderId="89" xfId="64" applyFont="1" applyBorder="1" applyAlignment="1">
      <alignment horizontal="left" vertical="center" wrapText="1"/>
      <protection/>
    </xf>
    <xf numFmtId="0" fontId="27" fillId="0" borderId="88" xfId="64" applyFont="1" applyBorder="1" applyAlignment="1">
      <alignment horizontal="left" vertical="center" wrapText="1"/>
      <protection/>
    </xf>
    <xf numFmtId="0" fontId="27" fillId="0" borderId="90" xfId="64" applyFont="1" applyBorder="1" applyAlignment="1">
      <alignment horizontal="left" vertical="center" wrapText="1"/>
      <protection/>
    </xf>
    <xf numFmtId="0" fontId="0" fillId="0" borderId="24" xfId="0" applyFont="1" applyBorder="1" applyAlignment="1">
      <alignment horizontal="center" vertical="center"/>
    </xf>
    <xf numFmtId="0" fontId="0" fillId="0" borderId="72"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Border="1" applyAlignment="1">
      <alignment horizontal="center" vertical="center"/>
    </xf>
    <xf numFmtId="0" fontId="0" fillId="0" borderId="110" xfId="0" applyFont="1" applyFill="1" applyBorder="1" applyAlignment="1">
      <alignment horizontal="left" vertical="center"/>
    </xf>
    <xf numFmtId="0" fontId="0" fillId="0" borderId="31" xfId="0" applyFont="1" applyFill="1" applyBorder="1" applyAlignment="1">
      <alignment horizontal="left" vertical="center"/>
    </xf>
    <xf numFmtId="0" fontId="0" fillId="0" borderId="72" xfId="0" applyFont="1" applyBorder="1" applyAlignment="1">
      <alignment vertical="center" wrapText="1"/>
    </xf>
    <xf numFmtId="0" fontId="0" fillId="0" borderId="54" xfId="0" applyFont="1" applyBorder="1" applyAlignment="1">
      <alignment vertical="center" wrapText="1"/>
    </xf>
    <xf numFmtId="0" fontId="0" fillId="0" borderId="6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7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64" xfId="0" applyFont="1" applyBorder="1" applyAlignment="1">
      <alignment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73"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64" xfId="0" applyFont="1" applyFill="1" applyBorder="1" applyAlignment="1">
      <alignment horizontal="left" vertical="center" wrapText="1" indent="1"/>
    </xf>
    <xf numFmtId="0" fontId="0" fillId="0" borderId="31" xfId="0" applyFont="1" applyBorder="1" applyAlignment="1">
      <alignment horizontal="center" vertical="center"/>
    </xf>
    <xf numFmtId="0" fontId="0" fillId="7" borderId="110" xfId="0" applyFont="1" applyFill="1" applyBorder="1" applyAlignment="1">
      <alignment horizontal="left" vertical="center"/>
    </xf>
    <xf numFmtId="0" fontId="0" fillId="0" borderId="7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4" xfId="0" applyFont="1" applyBorder="1" applyAlignment="1">
      <alignment horizontal="center" vertical="center" wrapText="1"/>
    </xf>
    <xf numFmtId="0" fontId="0" fillId="7" borderId="24" xfId="0" applyFont="1" applyFill="1" applyBorder="1" applyAlignment="1">
      <alignment horizontal="center" vertical="center"/>
    </xf>
    <xf numFmtId="0" fontId="0" fillId="7" borderId="31" xfId="0" applyFont="1" applyFill="1" applyBorder="1" applyAlignment="1">
      <alignment horizontal="left"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3" xfId="0" applyFont="1" applyBorder="1" applyAlignment="1">
      <alignment horizontal="center" vertical="center" wrapText="1"/>
    </xf>
    <xf numFmtId="0" fontId="0" fillId="7" borderId="54" xfId="0" applyFont="1" applyFill="1" applyBorder="1" applyAlignment="1">
      <alignment horizontal="center" vertical="top" wrapText="1"/>
    </xf>
    <xf numFmtId="49" fontId="0" fillId="7" borderId="54" xfId="0" applyNumberFormat="1" applyFill="1" applyBorder="1" applyAlignment="1">
      <alignment horizontal="center" vertical="top" wrapText="1"/>
    </xf>
    <xf numFmtId="49" fontId="0" fillId="7" borderId="54" xfId="0" applyNumberFormat="1" applyFont="1" applyFill="1" applyBorder="1" applyAlignment="1">
      <alignment horizontal="center" vertical="top" wrapText="1"/>
    </xf>
    <xf numFmtId="0" fontId="0" fillId="7" borderId="0"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0" xfId="0" applyFill="1" applyBorder="1" applyAlignment="1">
      <alignment horizontal="left" vertical="center" wrapText="1" indent="1"/>
    </xf>
    <xf numFmtId="0" fontId="0" fillId="7" borderId="0" xfId="0" applyFont="1" applyFill="1" applyBorder="1" applyAlignment="1">
      <alignment horizontal="left" vertical="center" wrapText="1" indent="1"/>
    </xf>
    <xf numFmtId="0" fontId="0" fillId="7" borderId="73" xfId="0" applyFont="1" applyFill="1" applyBorder="1" applyAlignment="1">
      <alignment horizontal="left" vertical="center" wrapText="1" indent="1"/>
    </xf>
    <xf numFmtId="0" fontId="0" fillId="7" borderId="16" xfId="0" applyFont="1" applyFill="1" applyBorder="1" applyAlignment="1">
      <alignment horizontal="left" vertical="center" wrapText="1" indent="1"/>
    </xf>
    <xf numFmtId="0" fontId="0" fillId="7" borderId="64" xfId="0" applyFont="1" applyFill="1" applyBorder="1" applyAlignment="1">
      <alignment horizontal="left" vertical="center" wrapText="1" indent="1"/>
    </xf>
    <xf numFmtId="0" fontId="0" fillId="7" borderId="24" xfId="0" applyFont="1" applyFill="1" applyBorder="1" applyAlignment="1">
      <alignment horizontal="left" vertical="center"/>
    </xf>
    <xf numFmtId="0" fontId="30" fillId="0" borderId="72" xfId="0" applyFont="1" applyBorder="1" applyAlignment="1">
      <alignment vertical="center"/>
    </xf>
    <xf numFmtId="0" fontId="30" fillId="0" borderId="54" xfId="0" applyFont="1" applyBorder="1" applyAlignment="1">
      <alignment vertical="center"/>
    </xf>
    <xf numFmtId="0" fontId="30" fillId="7" borderId="54" xfId="0" applyFont="1" applyFill="1" applyBorder="1" applyAlignment="1">
      <alignment vertical="center"/>
    </xf>
    <xf numFmtId="0" fontId="30" fillId="0" borderId="54" xfId="0" applyFont="1" applyBorder="1" applyAlignment="1">
      <alignment horizontal="center" vertical="center"/>
    </xf>
    <xf numFmtId="0" fontId="30" fillId="0" borderId="65" xfId="0" applyFont="1" applyBorder="1" applyAlignment="1">
      <alignment horizontal="center" vertical="center"/>
    </xf>
    <xf numFmtId="0" fontId="0" fillId="7" borderId="30" xfId="62" applyFont="1" applyFill="1" applyBorder="1" applyAlignment="1">
      <alignment horizontal="center" vertical="center"/>
      <protection/>
    </xf>
    <xf numFmtId="0" fontId="0" fillId="7" borderId="16" xfId="62" applyFont="1" applyFill="1" applyBorder="1" applyAlignment="1">
      <alignment horizontal="center" vertical="center"/>
      <protection/>
    </xf>
    <xf numFmtId="0" fontId="30" fillId="0" borderId="15" xfId="0" applyFont="1" applyBorder="1" applyAlignment="1">
      <alignment vertical="center"/>
    </xf>
    <xf numFmtId="0" fontId="30" fillId="0" borderId="16" xfId="0" applyFont="1" applyBorder="1" applyAlignment="1">
      <alignment vertical="center"/>
    </xf>
    <xf numFmtId="0" fontId="30" fillId="0" borderId="64" xfId="0" applyFont="1" applyBorder="1" applyAlignment="1">
      <alignment vertical="center"/>
    </xf>
    <xf numFmtId="0" fontId="0" fillId="0" borderId="29" xfId="62" applyFont="1" applyBorder="1" applyAlignment="1">
      <alignment horizontal="left" vertical="center" shrinkToFit="1"/>
      <protection/>
    </xf>
    <xf numFmtId="0" fontId="0" fillId="0" borderId="30" xfId="62" applyFont="1" applyBorder="1" applyAlignment="1">
      <alignment horizontal="left" vertical="center" shrinkToFi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7" borderId="30" xfId="0" applyFont="1" applyFill="1" applyBorder="1" applyAlignment="1">
      <alignment horizontal="center" vertical="center" wrapText="1"/>
    </xf>
    <xf numFmtId="0" fontId="0" fillId="0" borderId="28" xfId="0" applyFont="1" applyBorder="1" applyAlignment="1">
      <alignment horizontal="center" vertical="center" wrapText="1"/>
    </xf>
    <xf numFmtId="38" fontId="0" fillId="0" borderId="72" xfId="49" applyFont="1" applyFill="1" applyBorder="1" applyAlignment="1">
      <alignment horizontal="right" vertical="center" shrinkToFit="1"/>
    </xf>
    <xf numFmtId="38" fontId="0" fillId="0" borderId="54" xfId="49" applyFont="1" applyFill="1" applyBorder="1" applyAlignment="1">
      <alignment horizontal="right" vertical="center" shrinkToFit="1"/>
    </xf>
    <xf numFmtId="0" fontId="0" fillId="0" borderId="54" xfId="62" applyFont="1" applyBorder="1" applyAlignment="1">
      <alignment horizontal="left" vertical="center" shrinkToFit="1"/>
      <protection/>
    </xf>
    <xf numFmtId="0" fontId="0" fillId="0" borderId="65" xfId="62" applyFont="1" applyBorder="1" applyAlignment="1">
      <alignment horizontal="left" vertical="center" shrinkToFit="1"/>
      <protection/>
    </xf>
    <xf numFmtId="0" fontId="0" fillId="0" borderId="23" xfId="62" applyFont="1" applyBorder="1" applyAlignment="1">
      <alignment horizontal="center" vertical="center" shrinkToFit="1"/>
      <protection/>
    </xf>
    <xf numFmtId="0" fontId="0" fillId="0" borderId="48"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0" fillId="0" borderId="24" xfId="62" applyFont="1" applyBorder="1" applyAlignment="1">
      <alignment vertical="center" shrinkToFit="1"/>
      <protection/>
    </xf>
    <xf numFmtId="38" fontId="0" fillId="0" borderId="72" xfId="49" applyFont="1" applyFill="1" applyBorder="1" applyAlignment="1">
      <alignment vertical="center" shrinkToFit="1"/>
    </xf>
    <xf numFmtId="38" fontId="0" fillId="0" borderId="54" xfId="49" applyFont="1" applyFill="1" applyBorder="1" applyAlignment="1">
      <alignment vertical="center" shrinkToFit="1"/>
    </xf>
    <xf numFmtId="0" fontId="0" fillId="0" borderId="29" xfId="62" applyFont="1" applyBorder="1" applyAlignment="1">
      <alignment vertical="center" shrinkToFit="1"/>
      <protection/>
    </xf>
    <xf numFmtId="0" fontId="0" fillId="0" borderId="30" xfId="62" applyFont="1" applyBorder="1" applyAlignment="1">
      <alignment vertical="center" shrinkToFit="1"/>
      <protection/>
    </xf>
    <xf numFmtId="38" fontId="0" fillId="0" borderId="72" xfId="62" applyNumberFormat="1" applyFont="1" applyFill="1" applyBorder="1" applyAlignment="1">
      <alignment horizontal="right" vertical="center" shrinkToFit="1"/>
      <protection/>
    </xf>
    <xf numFmtId="0" fontId="0" fillId="0" borderId="54" xfId="62" applyFont="1" applyFill="1" applyBorder="1" applyAlignment="1">
      <alignment horizontal="right" vertical="center" shrinkToFit="1"/>
      <protection/>
    </xf>
    <xf numFmtId="0" fontId="0" fillId="0" borderId="11" xfId="62" applyFont="1" applyBorder="1" applyAlignment="1">
      <alignment horizontal="center" vertical="center" shrinkToFit="1"/>
      <protection/>
    </xf>
    <xf numFmtId="0" fontId="0" fillId="0" borderId="29" xfId="62" applyFont="1" applyBorder="1" applyAlignment="1">
      <alignment horizontal="left" vertical="center" wrapText="1" shrinkToFit="1"/>
      <protection/>
    </xf>
    <xf numFmtId="0" fontId="0" fillId="0" borderId="30" xfId="62" applyFont="1" applyBorder="1" applyAlignment="1">
      <alignment horizontal="left" vertical="center" wrapText="1" shrinkToFit="1"/>
      <protection/>
    </xf>
    <xf numFmtId="181" fontId="0" fillId="0" borderId="29" xfId="62" applyNumberFormat="1" applyFont="1" applyFill="1" applyBorder="1" applyAlignment="1">
      <alignment horizontal="right" vertical="center" wrapText="1" shrinkToFit="1"/>
      <protection/>
    </xf>
    <xf numFmtId="181" fontId="0" fillId="0" borderId="30" xfId="62" applyNumberFormat="1" applyFont="1" applyFill="1" applyBorder="1" applyAlignment="1">
      <alignment horizontal="right" vertical="center" wrapText="1" shrinkToFit="1"/>
      <protection/>
    </xf>
    <xf numFmtId="0" fontId="0" fillId="0" borderId="30" xfId="62" applyFont="1" applyFill="1" applyBorder="1" applyAlignment="1">
      <alignment horizontal="center" vertical="center" wrapText="1" shrinkToFit="1"/>
      <protection/>
    </xf>
    <xf numFmtId="0" fontId="0" fillId="0" borderId="30" xfId="62" applyFont="1" applyFill="1" applyBorder="1" applyAlignment="1">
      <alignment horizontal="right" vertical="center" shrinkToFit="1"/>
      <protection/>
    </xf>
    <xf numFmtId="0" fontId="0" fillId="0" borderId="72" xfId="62" applyFont="1" applyBorder="1" applyAlignment="1">
      <alignment horizontal="left" vertical="center" shrinkToFit="1"/>
      <protection/>
    </xf>
    <xf numFmtId="0" fontId="0" fillId="7" borderId="30" xfId="62" applyFont="1" applyFill="1" applyBorder="1" applyAlignment="1">
      <alignment horizontal="right" vertical="center" shrinkToFit="1"/>
      <protection/>
    </xf>
    <xf numFmtId="0" fontId="0" fillId="0" borderId="28" xfId="62" applyFont="1" applyBorder="1" applyAlignment="1">
      <alignment horizontal="left" vertical="center" shrinkToFit="1"/>
      <protection/>
    </xf>
    <xf numFmtId="38" fontId="0" fillId="7" borderId="29" xfId="62" applyNumberFormat="1" applyFont="1" applyFill="1" applyBorder="1" applyAlignment="1">
      <alignment horizontal="right" vertical="center" shrinkToFit="1"/>
      <protection/>
    </xf>
    <xf numFmtId="38" fontId="0" fillId="7" borderId="30" xfId="62" applyNumberFormat="1" applyFont="1" applyFill="1" applyBorder="1" applyAlignment="1">
      <alignment horizontal="right" vertical="center" shrinkToFit="1"/>
      <protection/>
    </xf>
    <xf numFmtId="0" fontId="0" fillId="7" borderId="29" xfId="0" applyFill="1" applyBorder="1" applyAlignment="1">
      <alignment horizontal="center" vertical="center" wrapText="1"/>
    </xf>
    <xf numFmtId="0" fontId="0" fillId="7" borderId="30" xfId="0" applyFill="1" applyBorder="1" applyAlignment="1">
      <alignment horizontal="center" vertical="center" wrapText="1"/>
    </xf>
    <xf numFmtId="0" fontId="44" fillId="0" borderId="30" xfId="0" applyFont="1" applyBorder="1" applyAlignment="1">
      <alignment horizontal="center" vertical="center"/>
    </xf>
    <xf numFmtId="0" fontId="44" fillId="7" borderId="30" xfId="0" applyFont="1" applyFill="1" applyBorder="1" applyAlignment="1">
      <alignment horizontal="left" vertical="center"/>
    </xf>
    <xf numFmtId="0" fontId="0" fillId="7" borderId="29" xfId="62" applyFont="1" applyFill="1" applyBorder="1" applyAlignment="1">
      <alignment horizontal="right" vertical="center" shrinkToFit="1"/>
      <protection/>
    </xf>
    <xf numFmtId="0" fontId="44" fillId="0" borderId="30"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0" fillId="0" borderId="24" xfId="62" applyFont="1" applyBorder="1" applyAlignment="1">
      <alignment horizontal="center" vertical="center" shrinkToFit="1"/>
      <protection/>
    </xf>
    <xf numFmtId="0" fontId="0" fillId="0" borderId="72" xfId="62" applyFont="1" applyBorder="1" applyAlignment="1">
      <alignment horizontal="center" vertical="center" wrapText="1" shrinkToFit="1"/>
      <protection/>
    </xf>
    <xf numFmtId="0" fontId="0" fillId="0" borderId="54" xfId="62" applyFont="1" applyBorder="1" applyAlignment="1">
      <alignment horizontal="center" vertical="center" wrapText="1" shrinkToFit="1"/>
      <protection/>
    </xf>
    <xf numFmtId="0" fontId="0" fillId="0" borderId="65" xfId="62" applyFont="1" applyBorder="1" applyAlignment="1">
      <alignment horizontal="center" vertical="center" wrapText="1" shrinkToFit="1"/>
      <protection/>
    </xf>
    <xf numFmtId="0" fontId="0" fillId="0" borderId="11" xfId="62" applyFont="1" applyBorder="1" applyAlignment="1">
      <alignment horizontal="center" vertical="center" wrapText="1" shrinkToFit="1"/>
      <protection/>
    </xf>
    <xf numFmtId="0" fontId="0" fillId="0" borderId="0" xfId="62" applyFont="1" applyBorder="1" applyAlignment="1">
      <alignment horizontal="center" vertical="center" wrapText="1" shrinkToFit="1"/>
      <protection/>
    </xf>
    <xf numFmtId="0" fontId="0" fillId="0" borderId="73" xfId="62" applyFont="1" applyBorder="1" applyAlignment="1">
      <alignment horizontal="center" vertical="center" wrapText="1" shrinkToFit="1"/>
      <protection/>
    </xf>
    <xf numFmtId="0" fontId="0" fillId="0" borderId="15" xfId="62" applyFont="1" applyBorder="1" applyAlignment="1">
      <alignment horizontal="center" vertical="center" wrapText="1" shrinkToFit="1"/>
      <protection/>
    </xf>
    <xf numFmtId="0" fontId="0" fillId="0" borderId="16" xfId="62" applyFont="1" applyBorder="1" applyAlignment="1">
      <alignment horizontal="center" vertical="center" wrapText="1" shrinkToFit="1"/>
      <protection/>
    </xf>
    <xf numFmtId="0" fontId="0" fillId="0" borderId="64" xfId="62" applyFont="1" applyBorder="1" applyAlignment="1">
      <alignment horizontal="center" vertical="center" wrapText="1" shrinkToFit="1"/>
      <protection/>
    </xf>
    <xf numFmtId="0" fontId="0" fillId="0" borderId="28" xfId="62" applyFont="1" applyBorder="1" applyAlignment="1">
      <alignment horizontal="left" vertical="center" wrapText="1" shrinkToFit="1"/>
      <protection/>
    </xf>
    <xf numFmtId="0" fontId="30" fillId="0" borderId="31" xfId="62" applyFont="1" applyBorder="1" applyAlignment="1">
      <alignment horizontal="center"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16" xfId="62" applyFont="1" applyBorder="1" applyAlignment="1">
      <alignment horizontal="left" vertical="center" wrapText="1"/>
      <protection/>
    </xf>
    <xf numFmtId="0" fontId="0" fillId="7" borderId="104" xfId="62" applyFont="1" applyFill="1" applyBorder="1" applyAlignment="1">
      <alignment horizontal="left" vertical="center"/>
      <protection/>
    </xf>
    <xf numFmtId="0" fontId="0" fillId="7" borderId="105" xfId="62" applyFont="1" applyFill="1" applyBorder="1" applyAlignment="1">
      <alignment horizontal="left" vertical="center"/>
      <protection/>
    </xf>
    <xf numFmtId="0" fontId="0" fillId="7" borderId="106" xfId="62" applyFont="1" applyFill="1" applyBorder="1" applyAlignment="1">
      <alignment horizontal="left" vertical="center"/>
      <protection/>
    </xf>
    <xf numFmtId="0" fontId="0" fillId="7" borderId="107" xfId="62" applyFont="1" applyFill="1" applyBorder="1" applyAlignment="1">
      <alignment horizontal="left" vertical="center"/>
      <protection/>
    </xf>
    <xf numFmtId="0" fontId="0" fillId="7" borderId="108" xfId="62" applyFont="1" applyFill="1" applyBorder="1" applyAlignment="1">
      <alignment horizontal="left" vertical="center"/>
      <protection/>
    </xf>
    <xf numFmtId="0" fontId="0" fillId="7" borderId="109" xfId="62" applyFont="1" applyFill="1" applyBorder="1" applyAlignment="1">
      <alignment horizontal="left" vertical="center"/>
      <protection/>
    </xf>
    <xf numFmtId="0" fontId="0" fillId="7" borderId="125" xfId="62" applyFont="1" applyFill="1" applyBorder="1" applyAlignment="1">
      <alignment horizontal="left" vertical="center"/>
      <protection/>
    </xf>
    <xf numFmtId="0" fontId="0" fillId="7" borderId="126" xfId="62" applyFont="1" applyFill="1" applyBorder="1" applyAlignment="1">
      <alignment horizontal="left" vertical="center"/>
      <protection/>
    </xf>
    <xf numFmtId="0" fontId="0" fillId="7" borderId="127" xfId="62" applyFont="1" applyFill="1" applyBorder="1" applyAlignment="1">
      <alignment horizontal="left" vertical="center"/>
      <protection/>
    </xf>
    <xf numFmtId="0" fontId="68" fillId="7" borderId="0" xfId="62" applyFont="1" applyFill="1" applyBorder="1" applyAlignment="1">
      <alignment horizontal="left" vertical="center"/>
      <protection/>
    </xf>
    <xf numFmtId="0" fontId="68" fillId="7" borderId="73" xfId="62" applyFont="1" applyFill="1" applyBorder="1" applyAlignment="1">
      <alignment horizontal="left" vertical="center"/>
      <protection/>
    </xf>
    <xf numFmtId="0" fontId="68" fillId="7" borderId="16" xfId="62" applyFont="1" applyFill="1" applyBorder="1" applyAlignment="1">
      <alignment horizontal="left" vertical="center"/>
      <protection/>
    </xf>
    <xf numFmtId="0" fontId="68" fillId="7" borderId="0" xfId="62" applyFont="1" applyFill="1" applyBorder="1" applyAlignment="1">
      <alignment horizontal="center" vertical="center"/>
      <protection/>
    </xf>
    <xf numFmtId="0" fontId="0" fillId="0" borderId="76" xfId="0" applyFont="1" applyBorder="1" applyAlignment="1">
      <alignment horizontal="center" vertical="center"/>
    </xf>
    <xf numFmtId="0" fontId="0" fillId="0" borderId="21" xfId="0" applyFont="1" applyBorder="1" applyAlignment="1">
      <alignment horizontal="center" vertical="center"/>
    </xf>
    <xf numFmtId="0" fontId="0" fillId="0" borderId="99" xfId="0" applyFont="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horizontal="center" vertical="center" wrapText="1"/>
    </xf>
    <xf numFmtId="0" fontId="35" fillId="0" borderId="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19" xfId="0" applyFont="1" applyFill="1" applyBorder="1" applyAlignment="1">
      <alignment horizontal="center" vertical="center"/>
    </xf>
    <xf numFmtId="0" fontId="0" fillId="7" borderId="72"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65" xfId="0" applyFont="1" applyFill="1" applyBorder="1" applyAlignment="1">
      <alignment horizontal="center" vertical="center"/>
    </xf>
    <xf numFmtId="182" fontId="0" fillId="7" borderId="72" xfId="0" applyNumberFormat="1" applyFont="1" applyFill="1" applyBorder="1" applyAlignment="1">
      <alignment horizontal="right" vertical="center"/>
    </xf>
    <xf numFmtId="182" fontId="0" fillId="7" borderId="54" xfId="0" applyNumberFormat="1" applyFont="1" applyFill="1" applyBorder="1" applyAlignment="1">
      <alignment horizontal="right" vertical="center"/>
    </xf>
    <xf numFmtId="182" fontId="0" fillId="7" borderId="72" xfId="49" applyNumberFormat="1" applyFont="1" applyFill="1" applyBorder="1" applyAlignment="1">
      <alignment horizontal="right" vertical="center"/>
    </xf>
    <xf numFmtId="182" fontId="0" fillId="7" borderId="54" xfId="49" applyNumberFormat="1" applyFont="1" applyFill="1" applyBorder="1" applyAlignment="1">
      <alignment horizontal="right" vertical="center"/>
    </xf>
    <xf numFmtId="0" fontId="36" fillId="0" borderId="128" xfId="0" applyFont="1" applyFill="1" applyBorder="1" applyAlignment="1">
      <alignment vertical="center"/>
    </xf>
    <xf numFmtId="0" fontId="36" fillId="0" borderId="86" xfId="0" applyFont="1" applyFill="1" applyBorder="1" applyAlignment="1">
      <alignment vertical="center"/>
    </xf>
    <xf numFmtId="0" fontId="36" fillId="0" borderId="87" xfId="0" applyFont="1" applyFill="1" applyBorder="1" applyAlignment="1">
      <alignment vertical="center"/>
    </xf>
    <xf numFmtId="0" fontId="36" fillId="0" borderId="14" xfId="0" applyFont="1" applyFill="1" applyBorder="1" applyAlignment="1">
      <alignment vertical="center"/>
    </xf>
    <xf numFmtId="0" fontId="36" fillId="0" borderId="16" xfId="0" applyFont="1" applyFill="1" applyBorder="1" applyAlignment="1">
      <alignment vertical="center"/>
    </xf>
    <xf numFmtId="0" fontId="36" fillId="0" borderId="64" xfId="0" applyFont="1" applyFill="1" applyBorder="1" applyAlignment="1">
      <alignment vertical="center"/>
    </xf>
    <xf numFmtId="0" fontId="0" fillId="0" borderId="72" xfId="62" applyFont="1" applyFill="1" applyBorder="1" applyAlignment="1">
      <alignment horizontal="center" vertical="center" shrinkToFit="1"/>
      <protection/>
    </xf>
    <xf numFmtId="0" fontId="0" fillId="0" borderId="65"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0" fillId="0" borderId="64" xfId="62" applyFont="1" applyFill="1" applyBorder="1" applyAlignment="1">
      <alignment horizontal="center" vertical="center" shrinkToFit="1"/>
      <protection/>
    </xf>
    <xf numFmtId="0" fontId="0" fillId="0" borderId="91"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81" fontId="1" fillId="0" borderId="0" xfId="49" applyNumberFormat="1" applyFont="1" applyFill="1" applyBorder="1" applyAlignment="1">
      <alignment horizontal="center" vertical="center"/>
    </xf>
    <xf numFmtId="181" fontId="1" fillId="0" borderId="0" xfId="49" applyNumberFormat="1" applyFont="1" applyFill="1" applyAlignment="1">
      <alignment horizontal="center" vertical="center"/>
    </xf>
    <xf numFmtId="0" fontId="0" fillId="0" borderId="0" xfId="0" applyBorder="1" applyAlignment="1">
      <alignment horizontal="center" vertical="center"/>
    </xf>
    <xf numFmtId="0" fontId="44" fillId="0" borderId="76"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99" xfId="0" applyFont="1" applyBorder="1" applyAlignment="1">
      <alignment horizontal="center" vertical="center" wrapText="1"/>
    </xf>
    <xf numFmtId="0" fontId="0" fillId="0" borderId="54" xfId="62" applyFont="1" applyFill="1" applyBorder="1" applyAlignment="1">
      <alignment horizontal="center" vertical="center" shrinkToFit="1"/>
      <protection/>
    </xf>
    <xf numFmtId="0" fontId="0" fillId="0" borderId="16" xfId="62" applyFont="1" applyFill="1" applyBorder="1" applyAlignment="1">
      <alignment horizontal="center" vertical="center" shrinkToFit="1"/>
      <protection/>
    </xf>
    <xf numFmtId="38" fontId="0" fillId="0" borderId="75" xfId="49" applyFont="1" applyBorder="1" applyAlignment="1">
      <alignment horizontal="center" vertical="center"/>
    </xf>
    <xf numFmtId="38" fontId="0" fillId="0" borderId="61" xfId="49" applyFont="1" applyBorder="1" applyAlignment="1">
      <alignment horizontal="center" vertical="center"/>
    </xf>
    <xf numFmtId="38" fontId="0" fillId="0" borderId="74" xfId="49" applyFont="1" applyBorder="1" applyAlignment="1">
      <alignment horizontal="center" vertical="center"/>
    </xf>
    <xf numFmtId="38" fontId="0" fillId="0" borderId="62" xfId="49" applyFont="1" applyBorder="1" applyAlignment="1">
      <alignment horizontal="center" vertical="center"/>
    </xf>
    <xf numFmtId="0" fontId="73" fillId="0" borderId="0" xfId="0" applyFont="1" applyBorder="1" applyAlignment="1">
      <alignment horizontal="left" vertical="center" wrapText="1"/>
    </xf>
    <xf numFmtId="0" fontId="0" fillId="0" borderId="0" xfId="0" applyFont="1" applyAlignment="1">
      <alignment horizontal="center" vertical="center"/>
    </xf>
    <xf numFmtId="0" fontId="44" fillId="0" borderId="29" xfId="0" applyFont="1" applyBorder="1" applyAlignment="1">
      <alignment horizontal="center" vertical="center"/>
    </xf>
    <xf numFmtId="0" fontId="44" fillId="0" borderId="28" xfId="0" applyFont="1" applyBorder="1" applyAlignment="1">
      <alignment horizontal="center" vertical="center"/>
    </xf>
    <xf numFmtId="0" fontId="44" fillId="0" borderId="19"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H24年度交付金実績報告（記載例）" xfId="64"/>
    <cellStyle name="標準_kasan_iryou" xfId="65"/>
    <cellStyle name="標準_介護職員処遇改善申請様式ブック"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9"/>
  <sheetViews>
    <sheetView tabSelected="1" view="pageBreakPreview" zoomScale="75" zoomScaleSheetLayoutView="75" workbookViewId="0" topLeftCell="A1">
      <selection activeCell="M1" sqref="M1"/>
    </sheetView>
  </sheetViews>
  <sheetFormatPr defaultColWidth="9.00390625" defaultRowHeight="13.5"/>
  <cols>
    <col min="1" max="1" width="3.25390625" style="367" customWidth="1"/>
    <col min="2" max="2" width="14.625" style="375" customWidth="1"/>
    <col min="3" max="3" width="5.625" style="375" customWidth="1"/>
    <col min="4" max="4" width="8.375" style="387" customWidth="1"/>
    <col min="5" max="5" width="3.50390625" style="367" customWidth="1"/>
    <col min="6" max="6" width="3.625" style="367" customWidth="1"/>
    <col min="7" max="8" width="6.875" style="367" customWidth="1"/>
    <col min="9" max="9" width="23.50390625" style="367" customWidth="1"/>
    <col min="10" max="10" width="8.50390625" style="367" customWidth="1"/>
    <col min="11" max="11" width="13.25390625" style="367" customWidth="1"/>
    <col min="12" max="12" width="10.125" style="367" customWidth="1"/>
    <col min="13" max="16384" width="9.00390625" style="367" bestFit="1" customWidth="1"/>
  </cols>
  <sheetData>
    <row r="1" spans="1:12" ht="59.25" customHeight="1">
      <c r="A1" s="438" t="s">
        <v>481</v>
      </c>
      <c r="B1" s="435"/>
      <c r="C1" s="435"/>
      <c r="D1" s="435"/>
      <c r="E1" s="435"/>
      <c r="F1" s="435"/>
      <c r="G1" s="435"/>
      <c r="H1" s="435"/>
      <c r="I1" s="435"/>
      <c r="J1" s="435"/>
      <c r="K1" s="435"/>
      <c r="L1" s="435"/>
    </row>
    <row r="2" spans="1:12" s="368" customFormat="1" ht="18.75" customHeight="1">
      <c r="A2" s="21"/>
      <c r="B2" s="436" t="s">
        <v>97</v>
      </c>
      <c r="C2" s="434" t="s">
        <v>482</v>
      </c>
      <c r="D2" s="497"/>
      <c r="E2" s="498"/>
      <c r="F2" s="499"/>
      <c r="G2" s="499"/>
      <c r="H2" s="499"/>
      <c r="I2" s="499"/>
      <c r="J2" s="499"/>
      <c r="K2" s="499"/>
      <c r="L2" s="500"/>
    </row>
    <row r="3" spans="2:12" s="368" customFormat="1" ht="39.75" customHeight="1">
      <c r="B3" s="437"/>
      <c r="C3" s="501" t="s">
        <v>28</v>
      </c>
      <c r="D3" s="502"/>
      <c r="E3" s="503"/>
      <c r="F3" s="504"/>
      <c r="G3" s="504"/>
      <c r="H3" s="504"/>
      <c r="I3" s="504"/>
      <c r="J3" s="504"/>
      <c r="K3" s="504"/>
      <c r="L3" s="505"/>
    </row>
    <row r="4" spans="2:12" s="368" customFormat="1" ht="23.25" customHeight="1">
      <c r="B4" s="456" t="s">
        <v>77</v>
      </c>
      <c r="C4" s="22" t="s">
        <v>483</v>
      </c>
      <c r="D4" s="369"/>
      <c r="E4" s="23" t="s">
        <v>484</v>
      </c>
      <c r="F4" s="453"/>
      <c r="G4" s="452"/>
      <c r="H4" s="370"/>
      <c r="I4" s="24"/>
      <c r="J4" s="25"/>
      <c r="K4" s="25"/>
      <c r="L4" s="26"/>
    </row>
    <row r="5" spans="2:12" s="368" customFormat="1" ht="23.25" customHeight="1">
      <c r="B5" s="455"/>
      <c r="C5" s="448"/>
      <c r="D5" s="449"/>
      <c r="E5" s="371" t="s">
        <v>103</v>
      </c>
      <c r="F5" s="372" t="s">
        <v>47</v>
      </c>
      <c r="G5" s="451"/>
      <c r="H5" s="451"/>
      <c r="I5" s="451"/>
      <c r="J5" s="451"/>
      <c r="K5" s="451"/>
      <c r="L5" s="444"/>
    </row>
    <row r="6" spans="2:12" s="368" customFormat="1" ht="23.25" customHeight="1">
      <c r="B6" s="455"/>
      <c r="C6" s="448"/>
      <c r="D6" s="450"/>
      <c r="E6" s="373" t="s">
        <v>104</v>
      </c>
      <c r="F6" s="373" t="s">
        <v>70</v>
      </c>
      <c r="G6" s="445"/>
      <c r="H6" s="445"/>
      <c r="I6" s="445"/>
      <c r="J6" s="445"/>
      <c r="K6" s="446"/>
      <c r="L6" s="447"/>
    </row>
    <row r="7" spans="2:12" s="368" customFormat="1" ht="23.25" customHeight="1">
      <c r="B7" s="455"/>
      <c r="C7" s="441" t="s">
        <v>87</v>
      </c>
      <c r="D7" s="442"/>
      <c r="E7" s="496"/>
      <c r="F7" s="496"/>
      <c r="G7" s="496"/>
      <c r="H7" s="496"/>
      <c r="I7" s="496"/>
      <c r="J7" s="496"/>
      <c r="K7" s="496"/>
      <c r="L7" s="460"/>
    </row>
    <row r="8" spans="2:12" s="368" customFormat="1" ht="23.25" customHeight="1">
      <c r="B8" s="454"/>
      <c r="C8" s="443" t="s">
        <v>105</v>
      </c>
      <c r="D8" s="443"/>
      <c r="E8" s="439"/>
      <c r="F8" s="439"/>
      <c r="G8" s="439"/>
      <c r="H8" s="439"/>
      <c r="I8" s="439"/>
      <c r="J8" s="439"/>
      <c r="K8" s="439"/>
      <c r="L8" s="440"/>
    </row>
    <row r="9" spans="2:12" s="368" customFormat="1" ht="23.25" customHeight="1">
      <c r="B9" s="488" t="s">
        <v>485</v>
      </c>
      <c r="C9" s="492" t="s">
        <v>486</v>
      </c>
      <c r="D9" s="492"/>
      <c r="E9" s="493"/>
      <c r="F9" s="493"/>
      <c r="G9" s="493"/>
      <c r="H9" s="493"/>
      <c r="I9" s="493"/>
      <c r="J9" s="493"/>
      <c r="K9" s="493"/>
      <c r="L9" s="494"/>
    </row>
    <row r="10" spans="2:16" s="368" customFormat="1" ht="23.25" customHeight="1">
      <c r="B10" s="489"/>
      <c r="C10" s="495" t="s">
        <v>87</v>
      </c>
      <c r="D10" s="495"/>
      <c r="E10" s="496"/>
      <c r="F10" s="496"/>
      <c r="G10" s="496"/>
      <c r="H10" s="496"/>
      <c r="I10" s="496"/>
      <c r="J10" s="496"/>
      <c r="K10" s="496"/>
      <c r="L10" s="460"/>
      <c r="M10" s="374"/>
      <c r="N10" s="374"/>
      <c r="O10" s="374"/>
      <c r="P10" s="374"/>
    </row>
    <row r="11" spans="2:16" s="368" customFormat="1" ht="23.25" customHeight="1">
      <c r="B11" s="490"/>
      <c r="C11" s="461" t="s">
        <v>105</v>
      </c>
      <c r="D11" s="461"/>
      <c r="E11" s="496"/>
      <c r="F11" s="496"/>
      <c r="G11" s="496"/>
      <c r="H11" s="496"/>
      <c r="I11" s="496"/>
      <c r="J11" s="496"/>
      <c r="K11" s="496"/>
      <c r="L11" s="460"/>
      <c r="M11" s="374"/>
      <c r="N11" s="374"/>
      <c r="O11" s="374"/>
      <c r="P11" s="374"/>
    </row>
    <row r="12" spans="2:16" s="368" customFormat="1" ht="23.25" customHeight="1">
      <c r="B12" s="491"/>
      <c r="C12" s="462" t="s">
        <v>487</v>
      </c>
      <c r="D12" s="462"/>
      <c r="E12" s="463"/>
      <c r="F12" s="464"/>
      <c r="G12" s="464"/>
      <c r="H12" s="464"/>
      <c r="I12" s="464"/>
      <c r="J12" s="464"/>
      <c r="K12" s="464"/>
      <c r="L12" s="457"/>
      <c r="M12" s="374"/>
      <c r="N12" s="374"/>
      <c r="O12" s="374"/>
      <c r="P12" s="374"/>
    </row>
    <row r="13" spans="2:4" ht="17.25" customHeight="1">
      <c r="B13" s="27"/>
      <c r="D13" s="375"/>
    </row>
    <row r="14" spans="2:12" ht="22.5" customHeight="1">
      <c r="B14" s="28" t="s">
        <v>62</v>
      </c>
      <c r="C14" s="376" t="s">
        <v>488</v>
      </c>
      <c r="D14" s="29"/>
      <c r="E14" s="27"/>
      <c r="F14" s="27"/>
      <c r="G14" s="27"/>
      <c r="H14" s="27"/>
      <c r="I14" s="27"/>
      <c r="J14" s="27"/>
      <c r="K14" s="27"/>
      <c r="L14" s="27"/>
    </row>
    <row r="15" spans="2:12" ht="22.5" customHeight="1">
      <c r="B15" s="28"/>
      <c r="C15" s="377" t="s">
        <v>328</v>
      </c>
      <c r="D15" s="29"/>
      <c r="E15" s="27"/>
      <c r="F15" s="27"/>
      <c r="G15" s="27"/>
      <c r="H15" s="27"/>
      <c r="I15" s="27"/>
      <c r="J15" s="27"/>
      <c r="K15" s="27"/>
      <c r="L15" s="27"/>
    </row>
    <row r="16" spans="2:12" ht="22.5" customHeight="1">
      <c r="B16" s="28"/>
      <c r="C16" s="377" t="s">
        <v>108</v>
      </c>
      <c r="D16" s="29"/>
      <c r="E16" s="27"/>
      <c r="F16" s="27"/>
      <c r="G16" s="27"/>
      <c r="H16" s="27"/>
      <c r="I16" s="27"/>
      <c r="J16" s="27"/>
      <c r="K16" s="27"/>
      <c r="L16" s="27"/>
    </row>
    <row r="17" spans="2:12" ht="22.5" customHeight="1">
      <c r="B17" s="28"/>
      <c r="C17" s="378" t="s">
        <v>489</v>
      </c>
      <c r="D17" s="29"/>
      <c r="E17" s="27"/>
      <c r="F17" s="27"/>
      <c r="G17" s="27"/>
      <c r="H17" s="27"/>
      <c r="I17" s="27"/>
      <c r="J17" s="27"/>
      <c r="K17" s="27"/>
      <c r="L17" s="27"/>
    </row>
    <row r="18" spans="2:12" ht="22.5" customHeight="1">
      <c r="B18" s="28"/>
      <c r="C18" s="378" t="s">
        <v>490</v>
      </c>
      <c r="D18" s="29"/>
      <c r="E18" s="27"/>
      <c r="F18" s="27"/>
      <c r="G18" s="27"/>
      <c r="H18" s="27"/>
      <c r="I18" s="27"/>
      <c r="J18" s="27"/>
      <c r="K18" s="27"/>
      <c r="L18" s="27"/>
    </row>
    <row r="19" spans="2:12" ht="22.5" customHeight="1">
      <c r="B19" s="28" t="s">
        <v>81</v>
      </c>
      <c r="C19" s="376" t="s">
        <v>44</v>
      </c>
      <c r="D19" s="29"/>
      <c r="E19" s="27"/>
      <c r="F19" s="27"/>
      <c r="G19" s="27"/>
      <c r="H19" s="27"/>
      <c r="I19" s="27"/>
      <c r="J19" s="27"/>
      <c r="K19" s="27"/>
      <c r="L19" s="27"/>
    </row>
    <row r="20" spans="2:12" ht="22.5" customHeight="1">
      <c r="B20" s="28" t="s">
        <v>112</v>
      </c>
      <c r="C20" s="376" t="s">
        <v>492</v>
      </c>
      <c r="D20" s="29"/>
      <c r="E20" s="27"/>
      <c r="F20" s="27"/>
      <c r="G20" s="27"/>
      <c r="H20" s="27"/>
      <c r="I20" s="27"/>
      <c r="J20" s="27"/>
      <c r="K20" s="27"/>
      <c r="L20" s="27"/>
    </row>
    <row r="21" spans="2:12" ht="22.5" customHeight="1">
      <c r="B21" s="28"/>
      <c r="C21" s="376" t="s">
        <v>74</v>
      </c>
      <c r="D21" s="29"/>
      <c r="E21" s="27"/>
      <c r="F21" s="27"/>
      <c r="G21" s="27"/>
      <c r="H21" s="27"/>
      <c r="I21" s="27"/>
      <c r="J21" s="27"/>
      <c r="K21" s="27"/>
      <c r="L21" s="27"/>
    </row>
    <row r="22" spans="2:12" ht="22.5" customHeight="1">
      <c r="B22" s="28"/>
      <c r="C22" s="376"/>
      <c r="D22" s="29"/>
      <c r="E22" s="27"/>
      <c r="F22" s="27"/>
      <c r="G22" s="27"/>
      <c r="H22" s="27"/>
      <c r="I22" s="27"/>
      <c r="J22" s="27"/>
      <c r="K22" s="27"/>
      <c r="L22" s="27"/>
    </row>
    <row r="23" spans="2:12" ht="33" customHeight="1" thickBot="1">
      <c r="B23" s="30" t="s">
        <v>115</v>
      </c>
      <c r="D23" s="481" t="s">
        <v>0</v>
      </c>
      <c r="E23" s="481"/>
      <c r="F23" s="481"/>
      <c r="G23" s="481"/>
      <c r="H23" s="481"/>
      <c r="I23" s="481"/>
      <c r="J23" s="481"/>
      <c r="K23" s="481"/>
      <c r="L23" s="481"/>
    </row>
    <row r="24" spans="2:12" s="379" customFormat="1" ht="30" customHeight="1" thickBot="1">
      <c r="B24" s="482" t="s">
        <v>106</v>
      </c>
      <c r="C24" s="483"/>
      <c r="D24" s="484" t="s">
        <v>69</v>
      </c>
      <c r="E24" s="484"/>
      <c r="F24" s="484"/>
      <c r="G24" s="484"/>
      <c r="H24" s="484"/>
      <c r="I24" s="484"/>
      <c r="J24" s="484"/>
      <c r="K24" s="484"/>
      <c r="L24" s="218" t="s">
        <v>1</v>
      </c>
    </row>
    <row r="25" spans="2:12" s="379" customFormat="1" ht="30" customHeight="1" thickBot="1" thickTop="1">
      <c r="B25" s="485" t="s">
        <v>36</v>
      </c>
      <c r="C25" s="486"/>
      <c r="D25" s="487" t="s">
        <v>118</v>
      </c>
      <c r="E25" s="487"/>
      <c r="F25" s="487"/>
      <c r="G25" s="487"/>
      <c r="H25" s="487"/>
      <c r="I25" s="487"/>
      <c r="J25" s="487"/>
      <c r="K25" s="487"/>
      <c r="L25" s="217"/>
    </row>
    <row r="26" spans="2:12" s="379" customFormat="1" ht="30" customHeight="1">
      <c r="B26" s="478" t="s">
        <v>121</v>
      </c>
      <c r="C26" s="479"/>
      <c r="D26" s="480" t="s">
        <v>123</v>
      </c>
      <c r="E26" s="480"/>
      <c r="F26" s="480"/>
      <c r="G26" s="480"/>
      <c r="H26" s="480"/>
      <c r="I26" s="480"/>
      <c r="J26" s="480"/>
      <c r="K26" s="480"/>
      <c r="L26" s="380"/>
    </row>
    <row r="27" spans="2:12" s="379" customFormat="1" ht="30" customHeight="1">
      <c r="B27" s="469" t="s">
        <v>124</v>
      </c>
      <c r="C27" s="470"/>
      <c r="D27" s="471" t="s">
        <v>125</v>
      </c>
      <c r="E27" s="471"/>
      <c r="F27" s="471"/>
      <c r="G27" s="471"/>
      <c r="H27" s="471"/>
      <c r="I27" s="471"/>
      <c r="J27" s="471"/>
      <c r="K27" s="471"/>
      <c r="L27" s="381"/>
    </row>
    <row r="28" spans="2:12" s="379" customFormat="1" ht="30" customHeight="1">
      <c r="B28" s="469" t="s">
        <v>126</v>
      </c>
      <c r="C28" s="470"/>
      <c r="D28" s="471" t="s">
        <v>127</v>
      </c>
      <c r="E28" s="471"/>
      <c r="F28" s="471"/>
      <c r="G28" s="471"/>
      <c r="H28" s="471"/>
      <c r="I28" s="471"/>
      <c r="J28" s="471"/>
      <c r="K28" s="471"/>
      <c r="L28" s="381"/>
    </row>
    <row r="29" spans="2:12" s="379" customFormat="1" ht="30" customHeight="1">
      <c r="B29" s="469" t="s">
        <v>128</v>
      </c>
      <c r="C29" s="470"/>
      <c r="D29" s="471" t="s">
        <v>129</v>
      </c>
      <c r="E29" s="471"/>
      <c r="F29" s="471"/>
      <c r="G29" s="471"/>
      <c r="H29" s="471"/>
      <c r="I29" s="471"/>
      <c r="J29" s="471"/>
      <c r="K29" s="471"/>
      <c r="L29" s="381"/>
    </row>
    <row r="30" spans="2:12" s="379" customFormat="1" ht="30" customHeight="1">
      <c r="B30" s="469" t="s">
        <v>130</v>
      </c>
      <c r="C30" s="470"/>
      <c r="D30" s="471" t="s">
        <v>131</v>
      </c>
      <c r="E30" s="471"/>
      <c r="F30" s="471"/>
      <c r="G30" s="471"/>
      <c r="H30" s="471"/>
      <c r="I30" s="471"/>
      <c r="J30" s="471"/>
      <c r="K30" s="471"/>
      <c r="L30" s="381"/>
    </row>
    <row r="31" spans="2:12" s="379" customFormat="1" ht="30" customHeight="1">
      <c r="B31" s="469" t="s">
        <v>134</v>
      </c>
      <c r="C31" s="470"/>
      <c r="D31" s="471" t="s">
        <v>136</v>
      </c>
      <c r="E31" s="471"/>
      <c r="F31" s="471"/>
      <c r="G31" s="471"/>
      <c r="H31" s="471"/>
      <c r="I31" s="471"/>
      <c r="J31" s="471"/>
      <c r="K31" s="471"/>
      <c r="L31" s="381"/>
    </row>
    <row r="32" spans="2:12" s="379" customFormat="1" ht="30" customHeight="1" thickBot="1">
      <c r="B32" s="472" t="s">
        <v>137</v>
      </c>
      <c r="C32" s="473"/>
      <c r="D32" s="474" t="s">
        <v>138</v>
      </c>
      <c r="E32" s="474"/>
      <c r="F32" s="474"/>
      <c r="G32" s="474"/>
      <c r="H32" s="474"/>
      <c r="I32" s="474"/>
      <c r="J32" s="474"/>
      <c r="K32" s="474"/>
      <c r="L32" s="382"/>
    </row>
    <row r="33" spans="2:12" s="379" customFormat="1" ht="30" customHeight="1">
      <c r="B33" s="475" t="s">
        <v>329</v>
      </c>
      <c r="C33" s="476"/>
      <c r="D33" s="477" t="s">
        <v>333</v>
      </c>
      <c r="E33" s="477"/>
      <c r="F33" s="477"/>
      <c r="G33" s="477"/>
      <c r="H33" s="477"/>
      <c r="I33" s="477"/>
      <c r="J33" s="477"/>
      <c r="K33" s="477"/>
      <c r="L33" s="383"/>
    </row>
    <row r="34" spans="2:12" s="379" customFormat="1" ht="30" customHeight="1">
      <c r="B34" s="469" t="s">
        <v>330</v>
      </c>
      <c r="C34" s="470"/>
      <c r="D34" s="471" t="s">
        <v>334</v>
      </c>
      <c r="E34" s="471"/>
      <c r="F34" s="471"/>
      <c r="G34" s="471"/>
      <c r="H34" s="471"/>
      <c r="I34" s="471"/>
      <c r="J34" s="471"/>
      <c r="K34" s="471"/>
      <c r="L34" s="384"/>
    </row>
    <row r="35" spans="2:12" s="379" customFormat="1" ht="30" customHeight="1">
      <c r="B35" s="469" t="s">
        <v>331</v>
      </c>
      <c r="C35" s="470"/>
      <c r="D35" s="471" t="s">
        <v>335</v>
      </c>
      <c r="E35" s="471"/>
      <c r="F35" s="471"/>
      <c r="G35" s="471"/>
      <c r="H35" s="471"/>
      <c r="I35" s="471"/>
      <c r="J35" s="471"/>
      <c r="K35" s="471"/>
      <c r="L35" s="384"/>
    </row>
    <row r="36" spans="2:12" s="379" customFormat="1" ht="30" customHeight="1" thickBot="1">
      <c r="B36" s="472" t="s">
        <v>332</v>
      </c>
      <c r="C36" s="473"/>
      <c r="D36" s="474" t="s">
        <v>336</v>
      </c>
      <c r="E36" s="474"/>
      <c r="F36" s="474"/>
      <c r="G36" s="474"/>
      <c r="H36" s="474"/>
      <c r="I36" s="474"/>
      <c r="J36" s="474"/>
      <c r="K36" s="474"/>
      <c r="L36" s="385"/>
    </row>
    <row r="37" spans="1:12" ht="24" customHeight="1">
      <c r="A37" s="386"/>
      <c r="B37" s="386"/>
      <c r="C37" s="386"/>
      <c r="D37" s="386"/>
      <c r="E37" s="386"/>
      <c r="F37" s="386"/>
      <c r="G37" s="386"/>
      <c r="H37" s="386"/>
      <c r="I37" s="386"/>
      <c r="J37" s="386"/>
      <c r="K37" s="386"/>
      <c r="L37" s="386"/>
    </row>
    <row r="38" spans="1:12" ht="24" customHeight="1">
      <c r="A38" s="386"/>
      <c r="B38" s="386"/>
      <c r="C38" s="386"/>
      <c r="D38" s="386"/>
      <c r="E38" s="386"/>
      <c r="F38" s="386"/>
      <c r="G38" s="386"/>
      <c r="H38" s="386"/>
      <c r="I38" s="386"/>
      <c r="J38" s="386"/>
      <c r="K38" s="386"/>
      <c r="L38" s="386"/>
    </row>
    <row r="39" spans="1:12" ht="24" customHeight="1">
      <c r="A39" s="386"/>
      <c r="B39" s="386"/>
      <c r="C39" s="386"/>
      <c r="D39" s="386"/>
      <c r="E39" s="386"/>
      <c r="F39" s="386"/>
      <c r="G39" s="386"/>
      <c r="H39" s="386"/>
      <c r="I39" s="386"/>
      <c r="J39" s="386"/>
      <c r="K39" s="386"/>
      <c r="L39" s="386"/>
    </row>
    <row r="40" spans="1:12" ht="24" customHeight="1">
      <c r="A40" s="386"/>
      <c r="B40" s="386"/>
      <c r="C40" s="386"/>
      <c r="D40" s="386"/>
      <c r="E40" s="386"/>
      <c r="F40" s="386"/>
      <c r="G40" s="386"/>
      <c r="H40" s="386"/>
      <c r="I40" s="386"/>
      <c r="J40" s="386"/>
      <c r="K40" s="386"/>
      <c r="L40" s="386"/>
    </row>
    <row r="41" spans="1:12" ht="24" customHeight="1">
      <c r="A41" s="386"/>
      <c r="B41" s="386"/>
      <c r="C41" s="386"/>
      <c r="D41" s="386"/>
      <c r="E41" s="386"/>
      <c r="F41" s="386"/>
      <c r="G41" s="386"/>
      <c r="H41" s="386"/>
      <c r="I41" s="386"/>
      <c r="J41" s="386"/>
      <c r="K41" s="386"/>
      <c r="L41" s="386"/>
    </row>
    <row r="42" spans="1:12" ht="24" customHeight="1">
      <c r="A42" s="386"/>
      <c r="B42" s="386"/>
      <c r="C42" s="386"/>
      <c r="D42" s="386"/>
      <c r="E42" s="386"/>
      <c r="F42" s="386"/>
      <c r="G42" s="386"/>
      <c r="H42" s="386"/>
      <c r="I42" s="386"/>
      <c r="J42" s="386"/>
      <c r="K42" s="386"/>
      <c r="L42" s="386"/>
    </row>
    <row r="43" spans="1:12" ht="24" customHeight="1">
      <c r="A43" s="386"/>
      <c r="B43" s="386"/>
      <c r="C43" s="386"/>
      <c r="D43" s="386"/>
      <c r="E43" s="386"/>
      <c r="F43" s="386"/>
      <c r="G43" s="386"/>
      <c r="H43" s="386"/>
      <c r="I43" s="386"/>
      <c r="J43" s="386"/>
      <c r="K43" s="386"/>
      <c r="L43" s="386"/>
    </row>
    <row r="44" spans="1:12" ht="63" customHeight="1">
      <c r="A44" s="386"/>
      <c r="B44" s="386"/>
      <c r="C44" s="386"/>
      <c r="D44" s="386"/>
      <c r="E44" s="386"/>
      <c r="F44" s="386"/>
      <c r="G44" s="386"/>
      <c r="H44" s="386"/>
      <c r="I44" s="386"/>
      <c r="J44" s="386"/>
      <c r="K44" s="386"/>
      <c r="L44" s="386"/>
    </row>
    <row r="45" spans="1:12" ht="24" customHeight="1">
      <c r="A45" s="386"/>
      <c r="B45" s="386"/>
      <c r="C45" s="386"/>
      <c r="D45" s="386"/>
      <c r="E45" s="386"/>
      <c r="F45" s="386"/>
      <c r="G45" s="386"/>
      <c r="H45" s="386"/>
      <c r="I45" s="386"/>
      <c r="J45" s="386"/>
      <c r="K45" s="386"/>
      <c r="L45" s="386"/>
    </row>
    <row r="46" spans="1:12" ht="37.5" customHeight="1">
      <c r="A46" s="386"/>
      <c r="B46" s="386"/>
      <c r="C46" s="386"/>
      <c r="D46" s="386"/>
      <c r="E46" s="386"/>
      <c r="F46" s="386"/>
      <c r="G46" s="386"/>
      <c r="H46" s="386"/>
      <c r="I46" s="386"/>
      <c r="J46" s="386"/>
      <c r="K46" s="386"/>
      <c r="L46" s="386"/>
    </row>
    <row r="47" spans="1:12" ht="33.75" customHeight="1">
      <c r="A47" s="386"/>
      <c r="B47" s="386"/>
      <c r="C47" s="386"/>
      <c r="D47" s="386"/>
      <c r="E47" s="386"/>
      <c r="F47" s="386"/>
      <c r="G47" s="386"/>
      <c r="H47" s="386"/>
      <c r="I47" s="386"/>
      <c r="J47" s="386"/>
      <c r="K47" s="386"/>
      <c r="L47" s="386"/>
    </row>
    <row r="48" spans="1:12" ht="29.25" customHeight="1">
      <c r="A48" s="386"/>
      <c r="B48" s="386"/>
      <c r="C48" s="386"/>
      <c r="D48" s="386"/>
      <c r="E48" s="386"/>
      <c r="F48" s="386"/>
      <c r="G48" s="386"/>
      <c r="H48" s="386"/>
      <c r="I48" s="386"/>
      <c r="J48" s="386"/>
      <c r="K48" s="386"/>
      <c r="L48" s="386"/>
    </row>
    <row r="49" spans="1:12" s="379" customFormat="1" ht="21.75" customHeight="1">
      <c r="A49" s="386"/>
      <c r="B49" s="386"/>
      <c r="C49" s="386"/>
      <c r="D49" s="386"/>
      <c r="E49" s="386"/>
      <c r="F49" s="386"/>
      <c r="G49" s="386"/>
      <c r="H49" s="386"/>
      <c r="I49" s="386"/>
      <c r="J49" s="386"/>
      <c r="K49" s="386"/>
      <c r="L49" s="386"/>
    </row>
    <row r="50" spans="1:12" ht="13.5">
      <c r="A50" s="386"/>
      <c r="B50" s="386"/>
      <c r="C50" s="386"/>
      <c r="D50" s="386"/>
      <c r="E50" s="386"/>
      <c r="F50" s="386"/>
      <c r="G50" s="386"/>
      <c r="H50" s="386"/>
      <c r="I50" s="386"/>
      <c r="J50" s="386"/>
      <c r="K50" s="386"/>
      <c r="L50" s="386"/>
    </row>
    <row r="51" spans="1:12" ht="13.5">
      <c r="A51" s="386"/>
      <c r="B51" s="386"/>
      <c r="C51" s="386"/>
      <c r="D51" s="386"/>
      <c r="E51" s="386"/>
      <c r="F51" s="386"/>
      <c r="G51" s="386"/>
      <c r="H51" s="386"/>
      <c r="I51" s="386"/>
      <c r="J51" s="386"/>
      <c r="K51" s="386"/>
      <c r="L51" s="386"/>
    </row>
    <row r="52" spans="1:12" ht="13.5">
      <c r="A52" s="386"/>
      <c r="B52" s="386"/>
      <c r="C52" s="386"/>
      <c r="D52" s="386"/>
      <c r="E52" s="386"/>
      <c r="F52" s="386"/>
      <c r="G52" s="386"/>
      <c r="H52" s="386"/>
      <c r="I52" s="386"/>
      <c r="J52" s="386"/>
      <c r="K52" s="386"/>
      <c r="L52" s="386"/>
    </row>
    <row r="53" spans="1:12" ht="13.5">
      <c r="A53" s="386"/>
      <c r="B53" s="386"/>
      <c r="C53" s="386"/>
      <c r="D53" s="386"/>
      <c r="E53" s="386"/>
      <c r="F53" s="386"/>
      <c r="G53" s="386"/>
      <c r="H53" s="386"/>
      <c r="I53" s="386"/>
      <c r="J53" s="386"/>
      <c r="K53" s="386"/>
      <c r="L53" s="386"/>
    </row>
    <row r="54" spans="1:12" ht="13.5">
      <c r="A54" s="386"/>
      <c r="B54" s="386"/>
      <c r="C54" s="386"/>
      <c r="D54" s="386"/>
      <c r="E54" s="386"/>
      <c r="F54" s="386"/>
      <c r="G54" s="386"/>
      <c r="H54" s="386"/>
      <c r="I54" s="386"/>
      <c r="J54" s="386"/>
      <c r="K54" s="386"/>
      <c r="L54" s="386"/>
    </row>
    <row r="55" spans="1:12" ht="13.5">
      <c r="A55" s="386"/>
      <c r="B55" s="386"/>
      <c r="C55" s="386"/>
      <c r="D55" s="386"/>
      <c r="E55" s="386"/>
      <c r="F55" s="386"/>
      <c r="G55" s="386"/>
      <c r="H55" s="386"/>
      <c r="I55" s="386"/>
      <c r="J55" s="386"/>
      <c r="K55" s="386"/>
      <c r="L55" s="386"/>
    </row>
    <row r="56" spans="1:12" ht="13.5">
      <c r="A56" s="386"/>
      <c r="B56" s="386"/>
      <c r="C56" s="386"/>
      <c r="D56" s="386"/>
      <c r="E56" s="386"/>
      <c r="F56" s="386"/>
      <c r="G56" s="386"/>
      <c r="H56" s="386"/>
      <c r="I56" s="386"/>
      <c r="J56" s="386"/>
      <c r="K56" s="386"/>
      <c r="L56" s="386"/>
    </row>
    <row r="57" spans="1:12" ht="13.5">
      <c r="A57" s="386"/>
      <c r="B57" s="386"/>
      <c r="C57" s="386"/>
      <c r="D57" s="386"/>
      <c r="E57" s="386"/>
      <c r="F57" s="386"/>
      <c r="G57" s="386"/>
      <c r="H57" s="386"/>
      <c r="I57" s="386"/>
      <c r="J57" s="386"/>
      <c r="K57" s="386"/>
      <c r="L57" s="386"/>
    </row>
    <row r="58" spans="1:12" ht="13.5">
      <c r="A58" s="386"/>
      <c r="B58" s="386"/>
      <c r="C58" s="386"/>
      <c r="D58" s="386"/>
      <c r="E58" s="386"/>
      <c r="F58" s="386"/>
      <c r="G58" s="386"/>
      <c r="H58" s="386"/>
      <c r="I58" s="386"/>
      <c r="J58" s="386"/>
      <c r="K58" s="386"/>
      <c r="L58" s="386"/>
    </row>
    <row r="59" spans="1:12" ht="13.5">
      <c r="A59" s="386"/>
      <c r="B59" s="386"/>
      <c r="C59" s="386"/>
      <c r="D59" s="386"/>
      <c r="E59" s="386"/>
      <c r="F59" s="386"/>
      <c r="G59" s="386"/>
      <c r="H59" s="386"/>
      <c r="I59" s="386"/>
      <c r="J59" s="386"/>
      <c r="K59" s="386"/>
      <c r="L59" s="386"/>
    </row>
  </sheetData>
  <sheetProtection/>
  <mergeCells count="50">
    <mergeCell ref="A1:L1"/>
    <mergeCell ref="B2:B3"/>
    <mergeCell ref="C2:D2"/>
    <mergeCell ref="E2:L2"/>
    <mergeCell ref="C3:D3"/>
    <mergeCell ref="E3:L3"/>
    <mergeCell ref="B4:B8"/>
    <mergeCell ref="F4:G4"/>
    <mergeCell ref="C5:D6"/>
    <mergeCell ref="G5:L6"/>
    <mergeCell ref="C7:D7"/>
    <mergeCell ref="E7:L7"/>
    <mergeCell ref="C8:D8"/>
    <mergeCell ref="E8:L8"/>
    <mergeCell ref="B9:B12"/>
    <mergeCell ref="C9:D9"/>
    <mergeCell ref="E9:L9"/>
    <mergeCell ref="C10:D10"/>
    <mergeCell ref="E10:L10"/>
    <mergeCell ref="C11:D11"/>
    <mergeCell ref="E11:L11"/>
    <mergeCell ref="C12:D12"/>
    <mergeCell ref="E12:L12"/>
    <mergeCell ref="D23:L23"/>
    <mergeCell ref="B24:C24"/>
    <mergeCell ref="D24:K24"/>
    <mergeCell ref="B25:C25"/>
    <mergeCell ref="D25:K25"/>
    <mergeCell ref="B26:C26"/>
    <mergeCell ref="D26:K26"/>
    <mergeCell ref="B27:C27"/>
    <mergeCell ref="D27:K27"/>
    <mergeCell ref="B28:C28"/>
    <mergeCell ref="D28:K28"/>
    <mergeCell ref="B29:C29"/>
    <mergeCell ref="D29:K29"/>
    <mergeCell ref="B32:C32"/>
    <mergeCell ref="D32:K32"/>
    <mergeCell ref="B30:C30"/>
    <mergeCell ref="D30:K30"/>
    <mergeCell ref="B31:C31"/>
    <mergeCell ref="D31:K31"/>
    <mergeCell ref="B33:C33"/>
    <mergeCell ref="D33:K33"/>
    <mergeCell ref="B34:C34"/>
    <mergeCell ref="D34:K34"/>
    <mergeCell ref="B35:C35"/>
    <mergeCell ref="D35:K35"/>
    <mergeCell ref="B36:C36"/>
    <mergeCell ref="D36:K36"/>
  </mergeCells>
  <printOptions/>
  <pageMargins left="0.5905511811023623" right="0.5905511811023623" top="0.984251968503937" bottom="0.984251968503937" header="0.5118110236220472" footer="0.5118110236220472"/>
  <pageSetup horizontalDpi="600" verticalDpi="600" orientation="portrait" paperSize="9" scale="79" r:id="rId1"/>
  <headerFooter alignWithMargins="0">
    <oddFooter>&amp;C様式-1頁</oddFooter>
  </headerFooter>
</worksheet>
</file>

<file path=xl/worksheets/sheet10.xml><?xml version="1.0" encoding="utf-8"?>
<worksheet xmlns="http://schemas.openxmlformats.org/spreadsheetml/2006/main" xmlns:r="http://schemas.openxmlformats.org/officeDocument/2006/relationships">
  <sheetPr>
    <tabColor indexed="45"/>
  </sheetPr>
  <dimension ref="A1:K23"/>
  <sheetViews>
    <sheetView view="pageBreakPreview" zoomScaleSheetLayoutView="100" workbookViewId="0" topLeftCell="A1">
      <selection activeCell="M9" sqref="M9"/>
    </sheetView>
  </sheetViews>
  <sheetFormatPr defaultColWidth="9.00390625" defaultRowHeight="13.5"/>
  <cols>
    <col min="1" max="1" width="4.00390625" style="0" customWidth="1"/>
    <col min="5" max="5" width="2.625" style="0" customWidth="1"/>
    <col min="7" max="7" width="2.625" style="0" customWidth="1"/>
  </cols>
  <sheetData>
    <row r="1" spans="1:11" ht="17.25">
      <c r="A1" s="550" t="s">
        <v>467</v>
      </c>
      <c r="B1" s="550"/>
      <c r="C1" s="550"/>
      <c r="D1" s="550"/>
      <c r="E1" s="550"/>
      <c r="F1" s="550"/>
      <c r="G1" s="550"/>
      <c r="H1" s="550"/>
      <c r="I1" s="550"/>
      <c r="J1" s="550"/>
      <c r="K1" s="550"/>
    </row>
    <row r="2" spans="1:11" ht="12" customHeight="1" thickBot="1">
      <c r="A2" s="352"/>
      <c r="B2" s="353"/>
      <c r="C2" s="353"/>
      <c r="D2" s="353"/>
      <c r="E2" s="2"/>
      <c r="F2" s="353"/>
      <c r="G2" s="2"/>
      <c r="H2" s="353"/>
      <c r="I2" s="353"/>
      <c r="J2" s="353"/>
      <c r="K2" s="353"/>
    </row>
    <row r="3" spans="1:11" ht="18" customHeight="1" thickBot="1">
      <c r="A3" s="852" t="s">
        <v>33</v>
      </c>
      <c r="B3" s="853"/>
      <c r="C3" s="853"/>
      <c r="D3" s="853"/>
      <c r="E3" s="854" t="s">
        <v>468</v>
      </c>
      <c r="F3" s="855"/>
      <c r="G3" s="855"/>
      <c r="H3" s="855"/>
      <c r="I3" s="855"/>
      <c r="J3" s="855"/>
      <c r="K3" s="856"/>
    </row>
    <row r="4" spans="1:11" ht="3" customHeight="1" thickBot="1" thickTop="1">
      <c r="A4" s="8"/>
      <c r="B4" s="857" t="s">
        <v>469</v>
      </c>
      <c r="C4" s="857"/>
      <c r="D4" s="857"/>
      <c r="E4" s="6"/>
      <c r="F4" s="354"/>
      <c r="G4" s="6"/>
      <c r="H4" s="354"/>
      <c r="I4" s="354"/>
      <c r="J4" s="354"/>
      <c r="K4" s="355"/>
    </row>
    <row r="5" spans="1:11" ht="58.5" customHeight="1" thickBot="1">
      <c r="A5" s="8"/>
      <c r="B5" s="555"/>
      <c r="C5" s="555"/>
      <c r="D5" s="555"/>
      <c r="E5" s="5"/>
      <c r="F5" s="356"/>
      <c r="G5" s="357"/>
      <c r="H5" s="559" t="s">
        <v>470</v>
      </c>
      <c r="I5" s="858"/>
      <c r="J5" s="858"/>
      <c r="K5" s="859"/>
    </row>
    <row r="6" spans="1:11" ht="3" customHeight="1">
      <c r="A6" s="216"/>
      <c r="B6" s="557"/>
      <c r="C6" s="557"/>
      <c r="D6" s="557"/>
      <c r="E6" s="358"/>
      <c r="F6" s="359"/>
      <c r="G6" s="360"/>
      <c r="H6" s="359"/>
      <c r="I6" s="359"/>
      <c r="J6" s="359"/>
      <c r="K6" s="361"/>
    </row>
    <row r="7" spans="1:11" ht="30.75" customHeight="1">
      <c r="A7" s="8" t="s">
        <v>471</v>
      </c>
      <c r="B7" s="555" t="s">
        <v>34</v>
      </c>
      <c r="C7" s="860"/>
      <c r="D7" s="861"/>
      <c r="E7" s="862" t="s">
        <v>27</v>
      </c>
      <c r="F7" s="863"/>
      <c r="G7" s="863"/>
      <c r="H7" s="863"/>
      <c r="I7" s="863"/>
      <c r="J7" s="863"/>
      <c r="K7" s="864"/>
    </row>
    <row r="8" spans="1:11" ht="39.75" customHeight="1">
      <c r="A8" s="15" t="s">
        <v>472</v>
      </c>
      <c r="B8" s="865" t="s">
        <v>52</v>
      </c>
      <c r="C8" s="866"/>
      <c r="D8" s="867"/>
      <c r="E8" s="509" t="s">
        <v>53</v>
      </c>
      <c r="F8" s="868"/>
      <c r="G8" s="868"/>
      <c r="H8" s="868"/>
      <c r="I8" s="868"/>
      <c r="J8" s="868"/>
      <c r="K8" s="869"/>
    </row>
    <row r="9" spans="1:11" ht="80.25" customHeight="1">
      <c r="A9" s="8" t="s">
        <v>473</v>
      </c>
      <c r="B9" s="865" t="s">
        <v>54</v>
      </c>
      <c r="C9" s="866"/>
      <c r="D9" s="867"/>
      <c r="E9" s="509" t="s">
        <v>56</v>
      </c>
      <c r="F9" s="868"/>
      <c r="G9" s="868"/>
      <c r="H9" s="868"/>
      <c r="I9" s="868"/>
      <c r="J9" s="868"/>
      <c r="K9" s="869"/>
    </row>
    <row r="10" spans="1:11" ht="181.5" customHeight="1">
      <c r="A10" s="15" t="s">
        <v>474</v>
      </c>
      <c r="B10" s="865" t="s">
        <v>59</v>
      </c>
      <c r="C10" s="866"/>
      <c r="D10" s="867"/>
      <c r="E10" s="509" t="s">
        <v>63</v>
      </c>
      <c r="F10" s="868"/>
      <c r="G10" s="868"/>
      <c r="H10" s="868"/>
      <c r="I10" s="868"/>
      <c r="J10" s="868"/>
      <c r="K10" s="869"/>
    </row>
    <row r="11" spans="1:11" ht="162.75" customHeight="1">
      <c r="A11" s="362" t="s">
        <v>480</v>
      </c>
      <c r="B11" s="870" t="s">
        <v>475</v>
      </c>
      <c r="C11" s="871"/>
      <c r="D11" s="872"/>
      <c r="E11" s="509" t="s">
        <v>476</v>
      </c>
      <c r="F11" s="868"/>
      <c r="G11" s="868"/>
      <c r="H11" s="868"/>
      <c r="I11" s="868"/>
      <c r="J11" s="868"/>
      <c r="K11" s="869"/>
    </row>
    <row r="12" spans="1:11" ht="162.75" customHeight="1" thickBot="1">
      <c r="A12" s="363" t="s">
        <v>477</v>
      </c>
      <c r="B12" s="873" t="s">
        <v>479</v>
      </c>
      <c r="C12" s="873"/>
      <c r="D12" s="874"/>
      <c r="E12" s="514" t="s">
        <v>478</v>
      </c>
      <c r="F12" s="875"/>
      <c r="G12" s="875"/>
      <c r="H12" s="875"/>
      <c r="I12" s="875"/>
      <c r="J12" s="875"/>
      <c r="K12" s="876"/>
    </row>
    <row r="13" spans="1:11" ht="13.5">
      <c r="A13" s="366"/>
      <c r="B13" s="364"/>
      <c r="C13" s="364"/>
      <c r="D13" s="364"/>
      <c r="E13" s="364"/>
      <c r="F13" s="365"/>
      <c r="G13" s="365"/>
      <c r="H13" s="365"/>
      <c r="I13" s="365"/>
      <c r="J13" s="365"/>
      <c r="K13" s="365"/>
    </row>
    <row r="14" spans="1:11" ht="13.5">
      <c r="A14" s="33"/>
      <c r="B14" s="53"/>
      <c r="C14" s="53"/>
      <c r="D14" s="53"/>
      <c r="F14" s="53"/>
      <c r="H14" s="53"/>
      <c r="I14" s="53"/>
      <c r="J14" s="53"/>
      <c r="K14" s="53"/>
    </row>
    <row r="15" spans="1:11" ht="13.5">
      <c r="A15" s="33"/>
      <c r="B15" s="53"/>
      <c r="C15" s="53"/>
      <c r="D15" s="53"/>
      <c r="F15" s="53"/>
      <c r="H15" s="53"/>
      <c r="I15" s="53"/>
      <c r="J15" s="53"/>
      <c r="K15" s="53"/>
    </row>
    <row r="16" spans="1:11" ht="13.5">
      <c r="A16" s="33"/>
      <c r="B16" s="53"/>
      <c r="C16" s="53"/>
      <c r="D16" s="53"/>
      <c r="F16" s="53"/>
      <c r="H16" s="53"/>
      <c r="I16" s="53"/>
      <c r="J16" s="53"/>
      <c r="K16" s="53"/>
    </row>
    <row r="17" spans="1:11" ht="13.5">
      <c r="A17" s="33"/>
      <c r="B17" s="53"/>
      <c r="C17" s="53"/>
      <c r="D17" s="53"/>
      <c r="F17" s="53"/>
      <c r="H17" s="53"/>
      <c r="I17" s="53"/>
      <c r="J17" s="53"/>
      <c r="K17" s="53"/>
    </row>
    <row r="18" spans="1:11" ht="13.5">
      <c r="A18" s="33"/>
      <c r="B18" s="53"/>
      <c r="C18" s="53"/>
      <c r="D18" s="53"/>
      <c r="F18" s="53"/>
      <c r="H18" s="53"/>
      <c r="I18" s="53"/>
      <c r="J18" s="53"/>
      <c r="K18" s="53"/>
    </row>
    <row r="19" spans="1:11" ht="13.5">
      <c r="A19" s="33"/>
      <c r="B19" s="53"/>
      <c r="C19" s="53"/>
      <c r="D19" s="53"/>
      <c r="F19" s="53"/>
      <c r="H19" s="53"/>
      <c r="I19" s="53"/>
      <c r="J19" s="53"/>
      <c r="K19" s="53"/>
    </row>
    <row r="20" spans="1:11" ht="13.5">
      <c r="A20" s="33"/>
      <c r="B20" s="53"/>
      <c r="C20" s="53"/>
      <c r="D20" s="53"/>
      <c r="F20" s="53"/>
      <c r="H20" s="53"/>
      <c r="I20" s="53"/>
      <c r="J20" s="53"/>
      <c r="K20" s="53"/>
    </row>
    <row r="21" spans="1:11" ht="13.5">
      <c r="A21" s="33"/>
      <c r="B21" s="53"/>
      <c r="C21" s="53"/>
      <c r="D21" s="53"/>
      <c r="F21" s="53"/>
      <c r="H21" s="53"/>
      <c r="I21" s="53"/>
      <c r="J21" s="53"/>
      <c r="K21" s="53"/>
    </row>
    <row r="22" spans="1:11" ht="13.5">
      <c r="A22" s="33"/>
      <c r="B22" s="53"/>
      <c r="C22" s="53"/>
      <c r="D22" s="53"/>
      <c r="F22" s="53"/>
      <c r="H22" s="53"/>
      <c r="I22" s="53"/>
      <c r="J22" s="53"/>
      <c r="K22" s="53"/>
    </row>
    <row r="23" spans="1:11" ht="13.5">
      <c r="A23" s="33"/>
      <c r="B23" s="53"/>
      <c r="C23" s="53"/>
      <c r="D23" s="53"/>
      <c r="F23" s="53"/>
      <c r="H23" s="53"/>
      <c r="I23" s="53"/>
      <c r="J23" s="53"/>
      <c r="K23" s="53"/>
    </row>
  </sheetData>
  <mergeCells count="17">
    <mergeCell ref="B11:D11"/>
    <mergeCell ref="E11:K11"/>
    <mergeCell ref="B12:D12"/>
    <mergeCell ref="E12:K12"/>
    <mergeCell ref="B9:D9"/>
    <mergeCell ref="E9:K9"/>
    <mergeCell ref="B10:D10"/>
    <mergeCell ref="E10:K10"/>
    <mergeCell ref="B7:D7"/>
    <mergeCell ref="E7:K7"/>
    <mergeCell ref="B8:D8"/>
    <mergeCell ref="E8:K8"/>
    <mergeCell ref="A1:K1"/>
    <mergeCell ref="A3:D3"/>
    <mergeCell ref="E3:K3"/>
    <mergeCell ref="B4:D6"/>
    <mergeCell ref="H5:K5"/>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2"/>
  </sheetPr>
  <dimension ref="A1:IS70"/>
  <sheetViews>
    <sheetView view="pageBreakPreview" zoomScaleSheetLayoutView="100" workbookViewId="0" topLeftCell="A1">
      <selection activeCell="AT10" sqref="AT10"/>
    </sheetView>
  </sheetViews>
  <sheetFormatPr defaultColWidth="9.00390625" defaultRowHeight="13.5"/>
  <cols>
    <col min="1" max="1" width="7.625" style="223" customWidth="1"/>
    <col min="2" max="3" width="2.375" style="224" customWidth="1"/>
    <col min="4" max="4" width="3.00390625" style="224" customWidth="1"/>
    <col min="5" max="7" width="2.375" style="224" customWidth="1"/>
    <col min="8" max="8" width="3.125" style="224" customWidth="1"/>
    <col min="9" max="10" width="2.625" style="224" customWidth="1"/>
    <col min="11" max="11" width="2.375" style="224" customWidth="1"/>
    <col min="12" max="13" width="2.625" style="224" customWidth="1"/>
    <col min="14" max="14" width="2.375" style="224" customWidth="1"/>
    <col min="15" max="15" width="2.625" style="224" customWidth="1"/>
    <col min="16" max="30" width="2.375" style="224" customWidth="1"/>
    <col min="31" max="31" width="2.75390625" style="224" customWidth="1"/>
    <col min="32" max="34" width="2.375" style="224" customWidth="1"/>
    <col min="35" max="35" width="2.50390625" style="224" customWidth="1"/>
    <col min="36" max="40" width="2.375" style="224" customWidth="1"/>
    <col min="41" max="43" width="2.375" style="225" customWidth="1"/>
  </cols>
  <sheetData>
    <row r="1" spans="1:43" s="224" customFormat="1" ht="9" customHeight="1">
      <c r="A1" s="223"/>
      <c r="AO1" s="225"/>
      <c r="AP1" s="225"/>
      <c r="AQ1" s="225"/>
    </row>
    <row r="2" spans="1:43" s="224" customFormat="1" ht="13.5">
      <c r="A2" s="226" t="s">
        <v>329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7"/>
      <c r="AP2" s="227"/>
      <c r="AQ2" s="227"/>
    </row>
    <row r="3" spans="1:43" s="224" customFormat="1" ht="9" customHeight="1">
      <c r="A3" s="228"/>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7"/>
      <c r="AP3" s="227"/>
      <c r="AQ3" s="227"/>
    </row>
    <row r="4" spans="1:43" s="224" customFormat="1" ht="17.25">
      <c r="A4" s="677" t="s">
        <v>340</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row>
    <row r="5" spans="1:43" s="224" customFormat="1" ht="9.75" customHeight="1">
      <c r="A5" s="228"/>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7"/>
      <c r="AP5" s="227"/>
      <c r="AQ5" s="227"/>
    </row>
    <row r="6" spans="1:253" s="224" customFormat="1" ht="18.75" customHeight="1">
      <c r="A6" s="678" t="s">
        <v>141</v>
      </c>
      <c r="B6" s="678"/>
      <c r="C6" s="678"/>
      <c r="D6" s="678"/>
      <c r="E6" s="678"/>
      <c r="F6" s="678"/>
      <c r="G6" s="678"/>
      <c r="H6" s="678"/>
      <c r="I6" s="678"/>
      <c r="J6" s="678"/>
      <c r="K6" s="678"/>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row>
    <row r="7" spans="1:253" s="224" customFormat="1" ht="9" customHeight="1">
      <c r="A7" s="229"/>
      <c r="B7" s="229"/>
      <c r="C7" s="229"/>
      <c r="D7" s="229"/>
      <c r="E7" s="229"/>
      <c r="F7" s="229"/>
      <c r="G7" s="229"/>
      <c r="H7" s="229"/>
      <c r="I7" s="229"/>
      <c r="J7" s="229"/>
      <c r="K7" s="229"/>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row>
    <row r="8" spans="1:253" s="224" customFormat="1" ht="18.75" customHeight="1">
      <c r="A8" s="230" t="s">
        <v>145</v>
      </c>
      <c r="B8" s="229"/>
      <c r="C8" s="229"/>
      <c r="D8" s="229"/>
      <c r="E8" s="229"/>
      <c r="F8" s="229"/>
      <c r="G8" s="229"/>
      <c r="H8" s="229"/>
      <c r="I8" s="229"/>
      <c r="J8" s="229"/>
      <c r="K8" s="229"/>
      <c r="L8" s="142"/>
      <c r="M8" s="142"/>
      <c r="N8" s="142"/>
      <c r="O8" s="142"/>
      <c r="P8" s="142"/>
      <c r="Q8" s="142"/>
      <c r="R8" s="142"/>
      <c r="S8" s="142"/>
      <c r="T8" s="142"/>
      <c r="U8" s="142"/>
      <c r="V8" s="142"/>
      <c r="W8" s="142"/>
      <c r="X8" s="142"/>
      <c r="Y8" s="877" t="s">
        <v>64</v>
      </c>
      <c r="Z8" s="877"/>
      <c r="AA8" s="877"/>
      <c r="AB8" s="877"/>
      <c r="AC8" s="877"/>
      <c r="AD8" s="877"/>
      <c r="AE8" s="877"/>
      <c r="AF8" s="877"/>
      <c r="AG8" s="877"/>
      <c r="AH8" s="231">
        <v>2</v>
      </c>
      <c r="AI8" s="232">
        <v>2</v>
      </c>
      <c r="AJ8" s="233"/>
      <c r="AK8" s="233"/>
      <c r="AL8" s="233"/>
      <c r="AM8" s="233"/>
      <c r="AN8" s="233"/>
      <c r="AO8" s="233"/>
      <c r="AP8" s="233"/>
      <c r="AQ8" s="234"/>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42"/>
      <c r="IR8" s="142"/>
      <c r="IS8" s="142"/>
    </row>
    <row r="9" spans="1:253" s="224" customFormat="1" ht="9" customHeight="1">
      <c r="A9" s="229"/>
      <c r="B9" s="229"/>
      <c r="C9" s="229"/>
      <c r="D9" s="229"/>
      <c r="E9" s="229"/>
      <c r="F9" s="229"/>
      <c r="G9" s="229"/>
      <c r="H9" s="229"/>
      <c r="I9" s="229"/>
      <c r="J9" s="229"/>
      <c r="K9" s="229"/>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row>
    <row r="10" spans="1:253" s="224" customFormat="1" ht="18.75" customHeight="1">
      <c r="A10" s="878" t="s">
        <v>147</v>
      </c>
      <c r="B10" s="879"/>
      <c r="C10" s="879"/>
      <c r="D10" s="879"/>
      <c r="E10" s="879"/>
      <c r="F10" s="880"/>
      <c r="G10" s="877" t="s">
        <v>341</v>
      </c>
      <c r="H10" s="877"/>
      <c r="I10" s="877"/>
      <c r="J10" s="877"/>
      <c r="K10" s="884">
        <f>IF('自己点検表'!E2="","",'自己点検表'!E2)</f>
      </c>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row>
    <row r="11" spans="1:253" s="224" customFormat="1" ht="18.75" customHeight="1">
      <c r="A11" s="881"/>
      <c r="B11" s="882"/>
      <c r="C11" s="882"/>
      <c r="D11" s="882"/>
      <c r="E11" s="882"/>
      <c r="F11" s="883"/>
      <c r="G11" s="877" t="s">
        <v>148</v>
      </c>
      <c r="H11" s="877"/>
      <c r="I11" s="877"/>
      <c r="J11" s="877"/>
      <c r="K11" s="885">
        <f>IF('自己点検表'!E3="","",'自己点検表'!E3)</f>
      </c>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row>
    <row r="12" spans="1:253" s="224" customFormat="1" ht="18.75" customHeight="1">
      <c r="A12" s="886" t="s">
        <v>149</v>
      </c>
      <c r="B12" s="887"/>
      <c r="C12" s="887"/>
      <c r="D12" s="887"/>
      <c r="E12" s="887"/>
      <c r="F12" s="888"/>
      <c r="G12" s="235" t="s">
        <v>342</v>
      </c>
      <c r="H12" s="895">
        <f>IF('自己点検表'!D4="","",'自己点検表'!D4)</f>
      </c>
      <c r="I12" s="895"/>
      <c r="J12" s="895"/>
      <c r="K12" s="236" t="s">
        <v>150</v>
      </c>
      <c r="L12" s="895">
        <f>IF('自己点検表'!F4="","",'自己点検表'!F4)</f>
      </c>
      <c r="M12" s="895"/>
      <c r="N12" s="895"/>
      <c r="O12" s="895"/>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8"/>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2"/>
      <c r="IL12" s="142"/>
      <c r="IM12" s="142"/>
      <c r="IN12" s="142"/>
      <c r="IO12" s="142"/>
      <c r="IP12" s="142"/>
      <c r="IQ12" s="142"/>
      <c r="IR12" s="142"/>
      <c r="IS12" s="142"/>
    </row>
    <row r="13" spans="1:253" s="224" customFormat="1" ht="18.75" customHeight="1">
      <c r="A13" s="889"/>
      <c r="B13" s="890"/>
      <c r="C13" s="890"/>
      <c r="D13" s="890"/>
      <c r="E13" s="890"/>
      <c r="F13" s="891"/>
      <c r="G13" s="239"/>
      <c r="H13" s="896">
        <f>IF('自己点検表'!C5="","",'自己点検表'!C5)</f>
      </c>
      <c r="I13" s="896"/>
      <c r="J13" s="896"/>
      <c r="K13" s="896"/>
      <c r="L13" s="240" t="s">
        <v>103</v>
      </c>
      <c r="M13" s="241" t="s">
        <v>47</v>
      </c>
      <c r="N13" s="898">
        <f>IF('自己点検表'!G5="","",'自己点検表'!G5)</f>
      </c>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9"/>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2"/>
      <c r="IL13" s="142"/>
      <c r="IM13" s="142"/>
      <c r="IN13" s="142"/>
      <c r="IO13" s="142"/>
      <c r="IP13" s="142"/>
      <c r="IQ13" s="142"/>
      <c r="IR13" s="142"/>
      <c r="IS13" s="142"/>
    </row>
    <row r="14" spans="1:253" s="224" customFormat="1" ht="18.75" customHeight="1">
      <c r="A14" s="889"/>
      <c r="B14" s="890"/>
      <c r="C14" s="890"/>
      <c r="D14" s="890"/>
      <c r="E14" s="890"/>
      <c r="F14" s="891"/>
      <c r="G14" s="242"/>
      <c r="H14" s="897"/>
      <c r="I14" s="897"/>
      <c r="J14" s="897"/>
      <c r="K14" s="897"/>
      <c r="L14" s="243" t="s">
        <v>104</v>
      </c>
      <c r="M14" s="243" t="s">
        <v>70</v>
      </c>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1"/>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2"/>
      <c r="IL14" s="142"/>
      <c r="IM14" s="142"/>
      <c r="IN14" s="142"/>
      <c r="IO14" s="142"/>
      <c r="IP14" s="142"/>
      <c r="IQ14" s="142"/>
      <c r="IR14" s="142"/>
      <c r="IS14" s="142"/>
    </row>
    <row r="15" spans="1:253" s="224" customFormat="1" ht="18.75" customHeight="1">
      <c r="A15" s="892"/>
      <c r="B15" s="893"/>
      <c r="C15" s="893"/>
      <c r="D15" s="893"/>
      <c r="E15" s="893"/>
      <c r="F15" s="894"/>
      <c r="G15" s="631" t="s">
        <v>107</v>
      </c>
      <c r="H15" s="631"/>
      <c r="I15" s="631"/>
      <c r="J15" s="631"/>
      <c r="K15" s="670">
        <f>IF('自己点検表'!E7="","",'自己点検表'!E7)</f>
      </c>
      <c r="L15" s="670"/>
      <c r="M15" s="670"/>
      <c r="N15" s="670"/>
      <c r="O15" s="670"/>
      <c r="P15" s="670"/>
      <c r="Q15" s="670"/>
      <c r="R15" s="670"/>
      <c r="S15" s="670"/>
      <c r="T15" s="670"/>
      <c r="U15" s="670"/>
      <c r="V15" s="670"/>
      <c r="W15" s="670"/>
      <c r="X15" s="670"/>
      <c r="Y15" s="631" t="s">
        <v>71</v>
      </c>
      <c r="Z15" s="631"/>
      <c r="AA15" s="631"/>
      <c r="AB15" s="631"/>
      <c r="AC15" s="670">
        <f>IF('自己点検表'!E8="","",'自己点検表'!E8)</f>
      </c>
      <c r="AD15" s="670"/>
      <c r="AE15" s="670"/>
      <c r="AF15" s="670"/>
      <c r="AG15" s="670"/>
      <c r="AH15" s="670"/>
      <c r="AI15" s="670"/>
      <c r="AJ15" s="670"/>
      <c r="AK15" s="670"/>
      <c r="AL15" s="670"/>
      <c r="AM15" s="670"/>
      <c r="AN15" s="670"/>
      <c r="AO15" s="670"/>
      <c r="AP15" s="670"/>
      <c r="AQ15" s="670"/>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2"/>
      <c r="IL15" s="142"/>
      <c r="IM15" s="142"/>
      <c r="IN15" s="142"/>
      <c r="IO15" s="142"/>
      <c r="IP15" s="142"/>
      <c r="IQ15" s="142"/>
      <c r="IR15" s="142"/>
      <c r="IS15" s="142"/>
    </row>
    <row r="16" spans="1:253" s="224" customFormat="1" ht="18.75" customHeight="1">
      <c r="A16" s="878" t="s">
        <v>42</v>
      </c>
      <c r="B16" s="879"/>
      <c r="C16" s="879"/>
      <c r="D16" s="879"/>
      <c r="E16" s="879"/>
      <c r="F16" s="880"/>
      <c r="G16" s="902" t="s">
        <v>343</v>
      </c>
      <c r="H16" s="902"/>
      <c r="I16" s="902"/>
      <c r="J16" s="902"/>
      <c r="K16" s="903"/>
      <c r="L16" s="903"/>
      <c r="M16" s="903"/>
      <c r="N16" s="903"/>
      <c r="O16" s="903"/>
      <c r="P16" s="903"/>
      <c r="Q16" s="903"/>
      <c r="R16" s="903"/>
      <c r="S16" s="903"/>
      <c r="T16" s="903"/>
      <c r="U16" s="903"/>
      <c r="V16" s="903"/>
      <c r="W16" s="903"/>
      <c r="X16" s="903"/>
      <c r="Y16" s="903"/>
      <c r="Z16" s="903"/>
      <c r="AA16" s="903"/>
      <c r="AB16" s="903"/>
      <c r="AC16" s="904" t="s">
        <v>151</v>
      </c>
      <c r="AD16" s="905"/>
      <c r="AE16" s="905"/>
      <c r="AF16" s="905"/>
      <c r="AG16" s="906"/>
      <c r="AH16" s="910"/>
      <c r="AI16" s="910"/>
      <c r="AJ16" s="910"/>
      <c r="AK16" s="910"/>
      <c r="AL16" s="910"/>
      <c r="AM16" s="910"/>
      <c r="AN16" s="910"/>
      <c r="AO16" s="910"/>
      <c r="AP16" s="910"/>
      <c r="AQ16" s="910"/>
      <c r="AR16" s="142"/>
      <c r="AS16" s="142"/>
      <c r="AT16" s="142"/>
      <c r="AU16" s="142"/>
      <c r="AV16"/>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c r="ID16" s="142"/>
      <c r="IE16" s="142"/>
      <c r="IF16" s="142"/>
      <c r="IG16" s="142"/>
      <c r="IH16" s="142"/>
      <c r="II16" s="142"/>
      <c r="IJ16" s="142"/>
      <c r="IK16" s="142"/>
      <c r="IL16" s="142"/>
      <c r="IM16" s="142"/>
      <c r="IN16" s="142"/>
      <c r="IO16" s="142"/>
      <c r="IP16" s="142"/>
      <c r="IQ16" s="142"/>
      <c r="IR16" s="142"/>
      <c r="IS16" s="142"/>
    </row>
    <row r="17" spans="1:253" s="224" customFormat="1" ht="18.75" customHeight="1">
      <c r="A17" s="881"/>
      <c r="B17" s="882"/>
      <c r="C17" s="882"/>
      <c r="D17" s="882"/>
      <c r="E17" s="882"/>
      <c r="F17" s="883"/>
      <c r="G17" s="877" t="s">
        <v>148</v>
      </c>
      <c r="H17" s="877"/>
      <c r="I17" s="877"/>
      <c r="J17" s="877"/>
      <c r="K17" s="911"/>
      <c r="L17" s="911"/>
      <c r="M17" s="911"/>
      <c r="N17" s="911"/>
      <c r="O17" s="911"/>
      <c r="P17" s="911"/>
      <c r="Q17" s="911"/>
      <c r="R17" s="911"/>
      <c r="S17" s="911"/>
      <c r="T17" s="911"/>
      <c r="U17" s="911"/>
      <c r="V17" s="911"/>
      <c r="W17" s="911"/>
      <c r="X17" s="911"/>
      <c r="Y17" s="911"/>
      <c r="Z17" s="911"/>
      <c r="AA17" s="911"/>
      <c r="AB17" s="911"/>
      <c r="AC17" s="907"/>
      <c r="AD17" s="908"/>
      <c r="AE17" s="908"/>
      <c r="AF17" s="908"/>
      <c r="AG17" s="909"/>
      <c r="AH17" s="910"/>
      <c r="AI17" s="910"/>
      <c r="AJ17" s="910"/>
      <c r="AK17" s="910"/>
      <c r="AL17" s="910"/>
      <c r="AM17" s="910"/>
      <c r="AN17" s="910"/>
      <c r="AO17" s="910"/>
      <c r="AP17" s="910"/>
      <c r="AQ17" s="910"/>
      <c r="AR17" s="142"/>
      <c r="AS17" s="142"/>
      <c r="AT17" s="142"/>
      <c r="AU17" s="142"/>
      <c r="AV17" s="142"/>
      <c r="AW17" s="142"/>
      <c r="AX17" s="142"/>
      <c r="AY17" s="3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c r="ID17" s="142"/>
      <c r="IE17" s="142"/>
      <c r="IF17" s="142"/>
      <c r="IG17" s="142"/>
      <c r="IH17" s="142"/>
      <c r="II17" s="142"/>
      <c r="IJ17" s="142"/>
      <c r="IK17" s="142"/>
      <c r="IL17" s="142"/>
      <c r="IM17" s="142"/>
      <c r="IN17" s="142"/>
      <c r="IO17" s="142"/>
      <c r="IP17" s="142"/>
      <c r="IQ17" s="142"/>
      <c r="IR17" s="142"/>
      <c r="IS17" s="142"/>
    </row>
    <row r="18" spans="1:253" s="224" customFormat="1" ht="18.75" customHeight="1">
      <c r="A18" s="904" t="s">
        <v>153</v>
      </c>
      <c r="B18" s="905"/>
      <c r="C18" s="905"/>
      <c r="D18" s="905"/>
      <c r="E18" s="905"/>
      <c r="F18" s="906"/>
      <c r="G18" s="244" t="s">
        <v>342</v>
      </c>
      <c r="H18" s="915"/>
      <c r="I18" s="915"/>
      <c r="J18" s="915"/>
      <c r="K18" s="245" t="s">
        <v>344</v>
      </c>
      <c r="L18" s="916"/>
      <c r="M18" s="917"/>
      <c r="N18" s="917"/>
      <c r="O18" s="917"/>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5"/>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c r="ID18" s="142"/>
      <c r="IE18" s="142"/>
      <c r="IF18" s="142"/>
      <c r="IG18" s="142"/>
      <c r="IH18" s="142"/>
      <c r="II18" s="142"/>
      <c r="IJ18" s="142"/>
      <c r="IK18" s="142"/>
      <c r="IL18" s="142"/>
      <c r="IM18" s="142"/>
      <c r="IN18" s="142"/>
      <c r="IO18" s="142"/>
      <c r="IP18" s="142"/>
      <c r="IQ18" s="142"/>
      <c r="IR18" s="142"/>
      <c r="IS18" s="142"/>
    </row>
    <row r="19" spans="1:253" s="224" customFormat="1" ht="18.75" customHeight="1">
      <c r="A19" s="912"/>
      <c r="B19" s="913"/>
      <c r="C19" s="913"/>
      <c r="D19" s="913"/>
      <c r="E19" s="913"/>
      <c r="F19" s="914"/>
      <c r="G19" s="246"/>
      <c r="H19" s="918"/>
      <c r="I19" s="919"/>
      <c r="J19" s="919"/>
      <c r="K19" s="919"/>
      <c r="L19" s="240" t="s">
        <v>103</v>
      </c>
      <c r="M19" s="241" t="s">
        <v>47</v>
      </c>
      <c r="N19" s="921"/>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3"/>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c r="HP19" s="142"/>
      <c r="HQ19" s="142"/>
      <c r="HR19" s="142"/>
      <c r="HS19" s="142"/>
      <c r="HT19" s="142"/>
      <c r="HU19" s="142"/>
      <c r="HV19" s="142"/>
      <c r="HW19" s="142"/>
      <c r="HX19" s="142"/>
      <c r="HY19" s="142"/>
      <c r="HZ19" s="142"/>
      <c r="IA19" s="142"/>
      <c r="IB19" s="142"/>
      <c r="IC19" s="142"/>
      <c r="ID19" s="142"/>
      <c r="IE19" s="142"/>
      <c r="IF19" s="142"/>
      <c r="IG19" s="142"/>
      <c r="IH19" s="142"/>
      <c r="II19" s="142"/>
      <c r="IJ19" s="142"/>
      <c r="IK19" s="142"/>
      <c r="IL19" s="142"/>
      <c r="IM19" s="142"/>
      <c r="IN19" s="142"/>
      <c r="IO19" s="142"/>
      <c r="IP19" s="142"/>
      <c r="IQ19" s="142"/>
      <c r="IR19" s="142"/>
      <c r="IS19" s="142"/>
    </row>
    <row r="20" spans="1:253" s="224" customFormat="1" ht="18.75" customHeight="1">
      <c r="A20" s="912"/>
      <c r="B20" s="913"/>
      <c r="C20" s="913"/>
      <c r="D20" s="913"/>
      <c r="E20" s="913"/>
      <c r="F20" s="914"/>
      <c r="G20" s="247"/>
      <c r="H20" s="920"/>
      <c r="I20" s="920"/>
      <c r="J20" s="920"/>
      <c r="K20" s="920"/>
      <c r="L20" s="243" t="s">
        <v>104</v>
      </c>
      <c r="M20" s="243" t="s">
        <v>70</v>
      </c>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5"/>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c r="HP20" s="142"/>
      <c r="HQ20" s="142"/>
      <c r="HR20" s="142"/>
      <c r="HS20" s="142"/>
      <c r="HT20" s="142"/>
      <c r="HU20" s="142"/>
      <c r="HV20" s="142"/>
      <c r="HW20" s="142"/>
      <c r="HX20" s="142"/>
      <c r="HY20" s="142"/>
      <c r="HZ20" s="142"/>
      <c r="IA20" s="142"/>
      <c r="IB20" s="142"/>
      <c r="IC20" s="142"/>
      <c r="ID20" s="142"/>
      <c r="IE20" s="142"/>
      <c r="IF20" s="142"/>
      <c r="IG20" s="142"/>
      <c r="IH20" s="142"/>
      <c r="II20" s="142"/>
      <c r="IJ20" s="142"/>
      <c r="IK20" s="142"/>
      <c r="IL20" s="142"/>
      <c r="IM20" s="142"/>
      <c r="IN20" s="142"/>
      <c r="IO20" s="142"/>
      <c r="IP20" s="142"/>
      <c r="IQ20" s="142"/>
      <c r="IR20" s="142"/>
      <c r="IS20" s="142"/>
    </row>
    <row r="21" spans="1:252" s="224" customFormat="1" ht="18.75" customHeight="1">
      <c r="A21" s="907"/>
      <c r="B21" s="908"/>
      <c r="C21" s="908"/>
      <c r="D21" s="908"/>
      <c r="E21" s="908"/>
      <c r="F21" s="909"/>
      <c r="G21" s="877" t="s">
        <v>107</v>
      </c>
      <c r="H21" s="877"/>
      <c r="I21" s="877"/>
      <c r="J21" s="877"/>
      <c r="K21" s="926"/>
      <c r="L21" s="926"/>
      <c r="M21" s="926"/>
      <c r="N21" s="926"/>
      <c r="O21" s="926"/>
      <c r="P21" s="926"/>
      <c r="Q21" s="926"/>
      <c r="R21" s="926"/>
      <c r="S21" s="926"/>
      <c r="T21" s="926"/>
      <c r="U21" s="926"/>
      <c r="V21" s="926"/>
      <c r="W21" s="926"/>
      <c r="X21" s="926"/>
      <c r="Y21" s="877" t="s">
        <v>71</v>
      </c>
      <c r="Z21" s="877"/>
      <c r="AA21" s="877"/>
      <c r="AB21" s="877"/>
      <c r="AC21" s="926"/>
      <c r="AD21" s="926"/>
      <c r="AE21" s="926"/>
      <c r="AF21" s="926"/>
      <c r="AG21" s="926"/>
      <c r="AH21" s="926"/>
      <c r="AI21" s="926"/>
      <c r="AJ21" s="926"/>
      <c r="AK21" s="926"/>
      <c r="AL21" s="926"/>
      <c r="AM21" s="926"/>
      <c r="AN21" s="926"/>
      <c r="AO21" s="926"/>
      <c r="AP21" s="926"/>
      <c r="AQ21" s="926"/>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42"/>
      <c r="IP21" s="142"/>
      <c r="IQ21" s="142"/>
      <c r="IR21" s="142"/>
    </row>
    <row r="22" spans="1:253" s="224" customFormat="1" ht="18.75" customHeight="1">
      <c r="A22" s="927" t="s">
        <v>345</v>
      </c>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248" t="s">
        <v>346</v>
      </c>
      <c r="AG22" s="929"/>
      <c r="AH22" s="929"/>
      <c r="AI22" s="929"/>
      <c r="AJ22" s="929"/>
      <c r="AK22" s="929"/>
      <c r="AL22" s="929"/>
      <c r="AM22" s="929"/>
      <c r="AN22" s="929"/>
      <c r="AO22" s="930" t="s">
        <v>347</v>
      </c>
      <c r="AP22" s="930"/>
      <c r="AQ22" s="931"/>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c r="IK22" s="142"/>
      <c r="IL22" s="142"/>
      <c r="IM22" s="142"/>
      <c r="IN22" s="142"/>
      <c r="IO22" s="142"/>
      <c r="IP22" s="142"/>
      <c r="IQ22" s="142"/>
      <c r="IR22" s="142"/>
      <c r="IS22" s="142"/>
    </row>
    <row r="23" spans="1:253" s="224" customFormat="1" ht="18.75" customHeight="1">
      <c r="A23" s="934" t="s">
        <v>348</v>
      </c>
      <c r="B23" s="935"/>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5"/>
      <c r="AN23" s="935"/>
      <c r="AO23" s="935"/>
      <c r="AP23" s="935"/>
      <c r="AQ23" s="936"/>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c r="HP23" s="142"/>
      <c r="HQ23" s="142"/>
      <c r="HR23" s="142"/>
      <c r="HS23" s="142"/>
      <c r="HT23" s="142"/>
      <c r="HU23" s="142"/>
      <c r="HV23" s="142"/>
      <c r="HW23" s="142"/>
      <c r="HX23" s="142"/>
      <c r="HY23" s="142"/>
      <c r="HZ23" s="142"/>
      <c r="IA23" s="142"/>
      <c r="IB23" s="142"/>
      <c r="IC23" s="142"/>
      <c r="ID23" s="142"/>
      <c r="IE23" s="142"/>
      <c r="IF23" s="142"/>
      <c r="IG23" s="142"/>
      <c r="IH23" s="142"/>
      <c r="II23" s="142"/>
      <c r="IJ23" s="142"/>
      <c r="IK23" s="142"/>
      <c r="IL23" s="142"/>
      <c r="IM23" s="142"/>
      <c r="IN23" s="142"/>
      <c r="IO23" s="142"/>
      <c r="IP23" s="142"/>
      <c r="IQ23" s="142"/>
      <c r="IR23" s="142"/>
      <c r="IS23" s="142"/>
    </row>
    <row r="24" spans="1:43" s="224" customFormat="1" ht="9" customHeight="1">
      <c r="A24" s="249"/>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50"/>
      <c r="AK24" s="250"/>
      <c r="AL24" s="250"/>
      <c r="AM24" s="250"/>
      <c r="AN24" s="250"/>
      <c r="AO24" s="251"/>
      <c r="AP24" s="251"/>
      <c r="AQ24" s="252"/>
    </row>
    <row r="25" spans="1:50" s="255" customFormat="1" ht="24" customHeight="1">
      <c r="A25" s="253" t="s">
        <v>349</v>
      </c>
      <c r="B25" s="937" t="s">
        <v>34</v>
      </c>
      <c r="C25" s="938"/>
      <c r="D25" s="938"/>
      <c r="E25" s="938"/>
      <c r="F25" s="938"/>
      <c r="G25" s="938"/>
      <c r="H25" s="938"/>
      <c r="I25" s="938"/>
      <c r="J25" s="938"/>
      <c r="K25" s="938"/>
      <c r="L25" s="938"/>
      <c r="M25" s="938"/>
      <c r="N25" s="938"/>
      <c r="O25" s="938"/>
      <c r="P25" s="939" t="s">
        <v>350</v>
      </c>
      <c r="Q25" s="940"/>
      <c r="R25" s="940"/>
      <c r="S25" s="940"/>
      <c r="T25" s="940"/>
      <c r="U25" s="940"/>
      <c r="V25" s="940"/>
      <c r="W25" s="940"/>
      <c r="X25" s="940"/>
      <c r="Y25" s="940"/>
      <c r="Z25" s="940"/>
      <c r="AA25" s="940"/>
      <c r="AB25" s="940"/>
      <c r="AC25" s="940"/>
      <c r="AD25" s="940"/>
      <c r="AE25" s="941" t="s">
        <v>346</v>
      </c>
      <c r="AF25" s="941"/>
      <c r="AG25" s="941" t="s">
        <v>351</v>
      </c>
      <c r="AH25" s="941"/>
      <c r="AI25" s="941"/>
      <c r="AJ25" s="941"/>
      <c r="AK25" s="941" t="s">
        <v>352</v>
      </c>
      <c r="AL25" s="941"/>
      <c r="AM25" s="941" t="s">
        <v>353</v>
      </c>
      <c r="AN25" s="941"/>
      <c r="AO25" s="940"/>
      <c r="AP25" s="940"/>
      <c r="AQ25" s="942"/>
      <c r="AR25" s="254"/>
      <c r="AS25" s="254"/>
      <c r="AT25" s="254"/>
      <c r="AU25" s="254"/>
      <c r="AV25" s="254"/>
      <c r="AW25" s="254"/>
      <c r="AX25" s="254"/>
    </row>
    <row r="26" spans="1:43" s="255" customFormat="1" ht="24" customHeight="1">
      <c r="A26" s="253" t="s">
        <v>354</v>
      </c>
      <c r="B26" s="937" t="s">
        <v>167</v>
      </c>
      <c r="C26" s="938"/>
      <c r="D26" s="938"/>
      <c r="E26" s="938"/>
      <c r="F26" s="938"/>
      <c r="G26" s="938"/>
      <c r="H26" s="938"/>
      <c r="I26" s="938"/>
      <c r="J26" s="938"/>
      <c r="K26" s="938"/>
      <c r="L26" s="938"/>
      <c r="M26" s="938"/>
      <c r="N26" s="938"/>
      <c r="O26" s="938"/>
      <c r="P26" s="256"/>
      <c r="Q26" s="257"/>
      <c r="R26" s="257"/>
      <c r="S26" s="257" t="s">
        <v>168</v>
      </c>
      <c r="T26" s="257"/>
      <c r="U26" s="932"/>
      <c r="V26" s="932"/>
      <c r="W26" s="257" t="s">
        <v>169</v>
      </c>
      <c r="X26" s="932"/>
      <c r="Y26" s="932"/>
      <c r="Z26" s="257" t="s">
        <v>170</v>
      </c>
      <c r="AA26" s="257"/>
      <c r="AB26" s="257" t="s">
        <v>172</v>
      </c>
      <c r="AC26" s="257" t="s">
        <v>168</v>
      </c>
      <c r="AD26" s="257"/>
      <c r="AE26" s="932"/>
      <c r="AF26" s="932"/>
      <c r="AG26" s="257" t="s">
        <v>169</v>
      </c>
      <c r="AH26" s="932"/>
      <c r="AI26" s="933"/>
      <c r="AJ26" s="258" t="s">
        <v>170</v>
      </c>
      <c r="AK26" s="258"/>
      <c r="AL26" s="258"/>
      <c r="AM26" s="258"/>
      <c r="AN26" s="258"/>
      <c r="AO26" s="258"/>
      <c r="AP26" s="258"/>
      <c r="AQ26" s="259"/>
    </row>
    <row r="27" spans="1:43" s="255" customFormat="1" ht="24" customHeight="1">
      <c r="A27" s="253" t="s">
        <v>460</v>
      </c>
      <c r="B27" s="937" t="s">
        <v>355</v>
      </c>
      <c r="C27" s="938"/>
      <c r="D27" s="938"/>
      <c r="E27" s="938"/>
      <c r="F27" s="938"/>
      <c r="G27" s="938"/>
      <c r="H27" s="938"/>
      <c r="I27" s="938"/>
      <c r="J27" s="938"/>
      <c r="K27" s="938"/>
      <c r="L27" s="938"/>
      <c r="M27" s="938"/>
      <c r="N27" s="938"/>
      <c r="O27" s="938"/>
      <c r="P27" s="943">
        <f>'【静岡県】別紙様式３-２（添付書類１）'!P51</f>
        <v>0</v>
      </c>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5" t="s">
        <v>174</v>
      </c>
      <c r="AQ27" s="946"/>
    </row>
    <row r="28" spans="1:43" s="255" customFormat="1" ht="24" customHeight="1">
      <c r="A28" s="947" t="s">
        <v>461</v>
      </c>
      <c r="B28" s="950" t="s">
        <v>175</v>
      </c>
      <c r="C28" s="950"/>
      <c r="D28" s="950"/>
      <c r="E28" s="950"/>
      <c r="F28" s="950"/>
      <c r="G28" s="950"/>
      <c r="H28" s="950"/>
      <c r="I28" s="950"/>
      <c r="J28" s="950"/>
      <c r="K28" s="950"/>
      <c r="L28" s="950"/>
      <c r="M28" s="950"/>
      <c r="N28" s="950"/>
      <c r="O28" s="950"/>
      <c r="P28" s="951">
        <f>W29-W30</f>
        <v>0</v>
      </c>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45" t="s">
        <v>174</v>
      </c>
      <c r="AQ28" s="946"/>
    </row>
    <row r="29" spans="1:43" s="255" customFormat="1" ht="24" customHeight="1">
      <c r="A29" s="948"/>
      <c r="B29" s="953" t="s">
        <v>176</v>
      </c>
      <c r="C29" s="954"/>
      <c r="D29" s="954"/>
      <c r="E29" s="954"/>
      <c r="F29" s="954"/>
      <c r="G29" s="954"/>
      <c r="H29" s="954"/>
      <c r="I29" s="954"/>
      <c r="J29" s="954"/>
      <c r="K29" s="954"/>
      <c r="L29" s="954"/>
      <c r="M29" s="954"/>
      <c r="N29" s="954"/>
      <c r="O29" s="954"/>
      <c r="P29" s="954"/>
      <c r="Q29" s="954"/>
      <c r="R29" s="954"/>
      <c r="S29" s="954"/>
      <c r="T29" s="954"/>
      <c r="U29" s="954"/>
      <c r="V29" s="954"/>
      <c r="W29" s="955">
        <f>AC32+AC41+AC45</f>
        <v>0</v>
      </c>
      <c r="X29" s="956"/>
      <c r="Y29" s="956"/>
      <c r="Z29" s="956"/>
      <c r="AA29" s="956"/>
      <c r="AB29" s="956"/>
      <c r="AC29" s="956"/>
      <c r="AD29" s="956"/>
      <c r="AE29" s="956"/>
      <c r="AF29" s="956"/>
      <c r="AG29" s="956"/>
      <c r="AH29" s="956"/>
      <c r="AI29" s="956"/>
      <c r="AJ29" s="956"/>
      <c r="AK29" s="956"/>
      <c r="AL29" s="956"/>
      <c r="AM29" s="956"/>
      <c r="AN29" s="956"/>
      <c r="AO29" s="956"/>
      <c r="AP29" s="945" t="s">
        <v>174</v>
      </c>
      <c r="AQ29" s="946"/>
    </row>
    <row r="30" spans="1:43" s="255" customFormat="1" ht="24" customHeight="1">
      <c r="A30" s="949"/>
      <c r="B30" s="953" t="s">
        <v>178</v>
      </c>
      <c r="C30" s="954"/>
      <c r="D30" s="954"/>
      <c r="E30" s="954"/>
      <c r="F30" s="954"/>
      <c r="G30" s="954"/>
      <c r="H30" s="954"/>
      <c r="I30" s="954"/>
      <c r="J30" s="954"/>
      <c r="K30" s="954"/>
      <c r="L30" s="954"/>
      <c r="M30" s="954"/>
      <c r="N30" s="954"/>
      <c r="O30" s="954"/>
      <c r="P30" s="954"/>
      <c r="Q30" s="954"/>
      <c r="R30" s="954"/>
      <c r="S30" s="954"/>
      <c r="T30" s="954"/>
      <c r="U30" s="954"/>
      <c r="V30" s="954"/>
      <c r="W30" s="955">
        <f>AC33+AC42+AC46</f>
        <v>0</v>
      </c>
      <c r="X30" s="956"/>
      <c r="Y30" s="956"/>
      <c r="Z30" s="956"/>
      <c r="AA30" s="956"/>
      <c r="AB30" s="956"/>
      <c r="AC30" s="956"/>
      <c r="AD30" s="956"/>
      <c r="AE30" s="956"/>
      <c r="AF30" s="956"/>
      <c r="AG30" s="956"/>
      <c r="AH30" s="956"/>
      <c r="AI30" s="956"/>
      <c r="AJ30" s="956"/>
      <c r="AK30" s="956"/>
      <c r="AL30" s="956"/>
      <c r="AM30" s="956"/>
      <c r="AN30" s="956"/>
      <c r="AO30" s="956"/>
      <c r="AP30" s="945" t="s">
        <v>174</v>
      </c>
      <c r="AQ30" s="946"/>
    </row>
    <row r="31" spans="1:43" s="255" customFormat="1" ht="24" customHeight="1">
      <c r="A31" s="948" t="s">
        <v>462</v>
      </c>
      <c r="B31" s="958" t="s">
        <v>356</v>
      </c>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60">
        <f>IF(AC32="","",(AC32-AC33)/AK31)</f>
      </c>
      <c r="AB31" s="961"/>
      <c r="AC31" s="961"/>
      <c r="AD31" s="961"/>
      <c r="AE31" s="961"/>
      <c r="AF31" s="961"/>
      <c r="AG31" s="961"/>
      <c r="AH31" s="961"/>
      <c r="AI31" s="962" t="s">
        <v>357</v>
      </c>
      <c r="AJ31" s="962"/>
      <c r="AK31" s="963">
        <f>AC34</f>
        <v>0</v>
      </c>
      <c r="AL31" s="963"/>
      <c r="AM31" s="963"/>
      <c r="AN31" s="963"/>
      <c r="AO31" s="963"/>
      <c r="AP31" s="945" t="s">
        <v>358</v>
      </c>
      <c r="AQ31" s="946"/>
    </row>
    <row r="32" spans="1:43" s="255" customFormat="1" ht="24" customHeight="1">
      <c r="A32" s="948"/>
      <c r="B32" s="964" t="s">
        <v>359</v>
      </c>
      <c r="C32" s="945"/>
      <c r="D32" s="945"/>
      <c r="E32" s="945"/>
      <c r="F32" s="945"/>
      <c r="G32" s="945"/>
      <c r="H32" s="945"/>
      <c r="I32" s="945"/>
      <c r="J32" s="945"/>
      <c r="K32" s="945"/>
      <c r="L32" s="945"/>
      <c r="M32" s="945"/>
      <c r="N32" s="945"/>
      <c r="O32" s="945"/>
      <c r="P32" s="945"/>
      <c r="Q32" s="945"/>
      <c r="R32" s="945"/>
      <c r="S32" s="945"/>
      <c r="T32" s="945"/>
      <c r="U32" s="945"/>
      <c r="V32" s="945"/>
      <c r="W32" s="945"/>
      <c r="X32" s="945"/>
      <c r="Y32" s="945"/>
      <c r="Z32" s="945"/>
      <c r="AA32" s="945"/>
      <c r="AB32" s="945"/>
      <c r="AC32" s="967"/>
      <c r="AD32" s="968"/>
      <c r="AE32" s="968"/>
      <c r="AF32" s="968"/>
      <c r="AG32" s="968"/>
      <c r="AH32" s="968"/>
      <c r="AI32" s="968"/>
      <c r="AJ32" s="968"/>
      <c r="AK32" s="968"/>
      <c r="AL32" s="968"/>
      <c r="AM32" s="968"/>
      <c r="AN32" s="968"/>
      <c r="AO32" s="968"/>
      <c r="AP32" s="938" t="s">
        <v>174</v>
      </c>
      <c r="AQ32" s="966"/>
    </row>
    <row r="33" spans="1:43" s="255" customFormat="1" ht="24" customHeight="1">
      <c r="A33" s="957"/>
      <c r="B33" s="937" t="s">
        <v>360</v>
      </c>
      <c r="C33" s="938"/>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67"/>
      <c r="AD33" s="968"/>
      <c r="AE33" s="968"/>
      <c r="AF33" s="968"/>
      <c r="AG33" s="968"/>
      <c r="AH33" s="968"/>
      <c r="AI33" s="968"/>
      <c r="AJ33" s="968"/>
      <c r="AK33" s="968"/>
      <c r="AL33" s="968"/>
      <c r="AM33" s="968"/>
      <c r="AN33" s="968"/>
      <c r="AO33" s="968"/>
      <c r="AP33" s="938" t="s">
        <v>174</v>
      </c>
      <c r="AQ33" s="966"/>
    </row>
    <row r="34" spans="1:43" s="255" customFormat="1" ht="24" customHeight="1">
      <c r="A34" s="957"/>
      <c r="B34" s="937" t="s">
        <v>361</v>
      </c>
      <c r="C34" s="938"/>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73"/>
      <c r="AD34" s="965"/>
      <c r="AE34" s="965"/>
      <c r="AF34" s="965"/>
      <c r="AG34" s="965"/>
      <c r="AH34" s="965"/>
      <c r="AI34" s="965"/>
      <c r="AJ34" s="965"/>
      <c r="AK34" s="965"/>
      <c r="AL34" s="965"/>
      <c r="AM34" s="965"/>
      <c r="AN34" s="965"/>
      <c r="AO34" s="965"/>
      <c r="AP34" s="938" t="s">
        <v>358</v>
      </c>
      <c r="AQ34" s="966"/>
    </row>
    <row r="35" spans="1:80" s="255" customFormat="1" ht="24" customHeight="1">
      <c r="A35" s="948"/>
      <c r="B35" s="937" t="s">
        <v>362</v>
      </c>
      <c r="C35" s="938"/>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65"/>
      <c r="AD35" s="965"/>
      <c r="AE35" s="965"/>
      <c r="AF35" s="965"/>
      <c r="AG35" s="965"/>
      <c r="AH35" s="965"/>
      <c r="AI35" s="965"/>
      <c r="AJ35" s="965"/>
      <c r="AK35" s="965"/>
      <c r="AL35" s="965"/>
      <c r="AM35" s="965"/>
      <c r="AN35" s="965"/>
      <c r="AO35" s="965"/>
      <c r="AP35" s="938" t="s">
        <v>363</v>
      </c>
      <c r="AQ35" s="966"/>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row>
    <row r="36" spans="1:80" s="255" customFormat="1" ht="24" customHeight="1">
      <c r="A36" s="976"/>
      <c r="B36" s="977" t="s">
        <v>364</v>
      </c>
      <c r="C36" s="978"/>
      <c r="D36" s="979"/>
      <c r="E36" s="969" t="s">
        <v>365</v>
      </c>
      <c r="F36" s="970"/>
      <c r="G36" s="974" t="s">
        <v>366</v>
      </c>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974"/>
      <c r="AP36" s="974"/>
      <c r="AQ36" s="975"/>
      <c r="AR36" s="50"/>
      <c r="AS36" s="261"/>
      <c r="AT36" s="50"/>
      <c r="AU36" s="20"/>
      <c r="AV36" s="262"/>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row>
    <row r="37" spans="1:80" s="255" customFormat="1" ht="24" customHeight="1">
      <c r="A37" s="976"/>
      <c r="B37" s="980"/>
      <c r="C37" s="981"/>
      <c r="D37" s="982"/>
      <c r="E37" s="969" t="s">
        <v>365</v>
      </c>
      <c r="F37" s="970"/>
      <c r="G37" s="974" t="s">
        <v>367</v>
      </c>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c r="AK37" s="974"/>
      <c r="AL37" s="974"/>
      <c r="AM37" s="974"/>
      <c r="AN37" s="974"/>
      <c r="AO37" s="974"/>
      <c r="AP37" s="974"/>
      <c r="AQ37" s="975"/>
      <c r="AR37" s="50"/>
      <c r="AS37" s="261"/>
      <c r="AT37" s="50"/>
      <c r="AU37" s="20"/>
      <c r="AV37" s="262"/>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row>
    <row r="38" spans="1:80" s="255" customFormat="1" ht="24" customHeight="1">
      <c r="A38" s="976"/>
      <c r="B38" s="980"/>
      <c r="C38" s="981"/>
      <c r="D38" s="982"/>
      <c r="E38" s="969" t="s">
        <v>365</v>
      </c>
      <c r="F38" s="970"/>
      <c r="G38" s="974" t="s">
        <v>368</v>
      </c>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5"/>
      <c r="AR38" s="50"/>
      <c r="AS38" s="261"/>
      <c r="AT38" s="50"/>
      <c r="AU38" s="20"/>
      <c r="AV38" s="262"/>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row>
    <row r="39" spans="1:43" s="255" customFormat="1" ht="24" customHeight="1">
      <c r="A39" s="976"/>
      <c r="B39" s="983"/>
      <c r="C39" s="984"/>
      <c r="D39" s="985"/>
      <c r="E39" s="969" t="s">
        <v>365</v>
      </c>
      <c r="F39" s="970"/>
      <c r="G39" s="971" t="s">
        <v>369</v>
      </c>
      <c r="H39" s="971"/>
      <c r="I39" s="971"/>
      <c r="J39" s="263" t="s">
        <v>346</v>
      </c>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263" t="s">
        <v>370</v>
      </c>
      <c r="AQ39" s="264"/>
    </row>
    <row r="40" spans="1:43" s="255" customFormat="1" ht="24" customHeight="1">
      <c r="A40" s="947" t="s">
        <v>371</v>
      </c>
      <c r="B40" s="958" t="s">
        <v>372</v>
      </c>
      <c r="C40" s="959"/>
      <c r="D40" s="959"/>
      <c r="E40" s="959"/>
      <c r="F40" s="959"/>
      <c r="G40" s="959"/>
      <c r="H40" s="959"/>
      <c r="I40" s="959"/>
      <c r="J40" s="959"/>
      <c r="K40" s="959"/>
      <c r="L40" s="959"/>
      <c r="M40" s="959"/>
      <c r="N40" s="959"/>
      <c r="O40" s="959"/>
      <c r="P40" s="959"/>
      <c r="Q40" s="959"/>
      <c r="R40" s="959"/>
      <c r="S40" s="959"/>
      <c r="T40" s="959"/>
      <c r="U40" s="959"/>
      <c r="V40" s="959"/>
      <c r="W40" s="959"/>
      <c r="X40" s="959"/>
      <c r="Y40" s="959"/>
      <c r="Z40" s="986"/>
      <c r="AA40" s="960">
        <f>IF(AC41="","",(AC41-AC42)/AK40)</f>
      </c>
      <c r="AB40" s="961"/>
      <c r="AC40" s="961"/>
      <c r="AD40" s="961"/>
      <c r="AE40" s="961"/>
      <c r="AF40" s="961"/>
      <c r="AG40" s="961"/>
      <c r="AH40" s="961"/>
      <c r="AI40" s="962" t="s">
        <v>373</v>
      </c>
      <c r="AJ40" s="962"/>
      <c r="AK40" s="963">
        <f>AC43</f>
        <v>0</v>
      </c>
      <c r="AL40" s="963"/>
      <c r="AM40" s="963"/>
      <c r="AN40" s="963"/>
      <c r="AO40" s="963"/>
      <c r="AP40" s="945" t="s">
        <v>358</v>
      </c>
      <c r="AQ40" s="946"/>
    </row>
    <row r="41" spans="1:43" s="255" customFormat="1" ht="24" customHeight="1">
      <c r="A41" s="948"/>
      <c r="B41" s="964" t="s">
        <v>374</v>
      </c>
      <c r="C41" s="945"/>
      <c r="D41" s="945"/>
      <c r="E41" s="945"/>
      <c r="F41" s="945"/>
      <c r="G41" s="945"/>
      <c r="H41" s="945"/>
      <c r="I41" s="945"/>
      <c r="J41" s="945"/>
      <c r="K41" s="945"/>
      <c r="L41" s="945"/>
      <c r="M41" s="945"/>
      <c r="N41" s="945"/>
      <c r="O41" s="945"/>
      <c r="P41" s="945"/>
      <c r="Q41" s="945"/>
      <c r="R41" s="945"/>
      <c r="S41" s="945"/>
      <c r="T41" s="945"/>
      <c r="U41" s="945"/>
      <c r="V41" s="945"/>
      <c r="W41" s="945"/>
      <c r="X41" s="945"/>
      <c r="Y41" s="945"/>
      <c r="Z41" s="945"/>
      <c r="AA41" s="945"/>
      <c r="AB41" s="945"/>
      <c r="AC41" s="967"/>
      <c r="AD41" s="968"/>
      <c r="AE41" s="968"/>
      <c r="AF41" s="968"/>
      <c r="AG41" s="968"/>
      <c r="AH41" s="968"/>
      <c r="AI41" s="968"/>
      <c r="AJ41" s="968"/>
      <c r="AK41" s="968"/>
      <c r="AL41" s="968"/>
      <c r="AM41" s="968"/>
      <c r="AN41" s="968"/>
      <c r="AO41" s="968"/>
      <c r="AP41" s="938" t="s">
        <v>174</v>
      </c>
      <c r="AQ41" s="966"/>
    </row>
    <row r="42" spans="1:43" s="255" customFormat="1" ht="24" customHeight="1">
      <c r="A42" s="948"/>
      <c r="B42" s="937" t="s">
        <v>375</v>
      </c>
      <c r="C42" s="938"/>
      <c r="D42" s="938"/>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67"/>
      <c r="AD42" s="968"/>
      <c r="AE42" s="968"/>
      <c r="AF42" s="968"/>
      <c r="AG42" s="968"/>
      <c r="AH42" s="968"/>
      <c r="AI42" s="968"/>
      <c r="AJ42" s="968"/>
      <c r="AK42" s="968"/>
      <c r="AL42" s="968"/>
      <c r="AM42" s="968"/>
      <c r="AN42" s="968"/>
      <c r="AO42" s="968"/>
      <c r="AP42" s="938" t="s">
        <v>174</v>
      </c>
      <c r="AQ42" s="966"/>
    </row>
    <row r="43" spans="1:43" s="255" customFormat="1" ht="24" customHeight="1">
      <c r="A43" s="949"/>
      <c r="B43" s="937" t="s">
        <v>376</v>
      </c>
      <c r="C43" s="938"/>
      <c r="D43" s="938"/>
      <c r="E43" s="938"/>
      <c r="F43" s="938"/>
      <c r="G43" s="938"/>
      <c r="H43" s="938"/>
      <c r="I43" s="938"/>
      <c r="J43" s="938"/>
      <c r="K43" s="938"/>
      <c r="L43" s="938"/>
      <c r="M43" s="938"/>
      <c r="N43" s="938"/>
      <c r="O43" s="938"/>
      <c r="P43" s="938"/>
      <c r="Q43" s="938"/>
      <c r="R43" s="938"/>
      <c r="S43" s="938"/>
      <c r="T43" s="938"/>
      <c r="U43" s="938"/>
      <c r="V43" s="938"/>
      <c r="W43" s="938"/>
      <c r="X43" s="938"/>
      <c r="Y43" s="938"/>
      <c r="Z43" s="938"/>
      <c r="AA43" s="938"/>
      <c r="AB43" s="938"/>
      <c r="AC43" s="973"/>
      <c r="AD43" s="965"/>
      <c r="AE43" s="965"/>
      <c r="AF43" s="965"/>
      <c r="AG43" s="965"/>
      <c r="AH43" s="965"/>
      <c r="AI43" s="965"/>
      <c r="AJ43" s="965"/>
      <c r="AK43" s="965"/>
      <c r="AL43" s="965"/>
      <c r="AM43" s="965"/>
      <c r="AN43" s="965"/>
      <c r="AO43" s="965"/>
      <c r="AP43" s="938" t="s">
        <v>358</v>
      </c>
      <c r="AQ43" s="966"/>
    </row>
    <row r="44" spans="1:43" s="255" customFormat="1" ht="24" customHeight="1">
      <c r="A44" s="948" t="s">
        <v>377</v>
      </c>
      <c r="B44" s="958" t="s">
        <v>378</v>
      </c>
      <c r="C44" s="959"/>
      <c r="D44" s="959"/>
      <c r="E44" s="959"/>
      <c r="F44" s="959"/>
      <c r="G44" s="959"/>
      <c r="H44" s="959"/>
      <c r="I44" s="959"/>
      <c r="J44" s="959"/>
      <c r="K44" s="959"/>
      <c r="L44" s="959"/>
      <c r="M44" s="959"/>
      <c r="N44" s="959"/>
      <c r="O44" s="959"/>
      <c r="P44" s="959"/>
      <c r="Q44" s="959"/>
      <c r="R44" s="959"/>
      <c r="S44" s="959"/>
      <c r="T44" s="959"/>
      <c r="U44" s="959"/>
      <c r="V44" s="959"/>
      <c r="W44" s="959"/>
      <c r="X44" s="959"/>
      <c r="Y44" s="959"/>
      <c r="Z44" s="986"/>
      <c r="AA44" s="960">
        <f>IF(AC45="","",(AC45-AC46)/AK44)</f>
      </c>
      <c r="AB44" s="961"/>
      <c r="AC44" s="961"/>
      <c r="AD44" s="961"/>
      <c r="AE44" s="961"/>
      <c r="AF44" s="961"/>
      <c r="AG44" s="961"/>
      <c r="AH44" s="961"/>
      <c r="AI44" s="962" t="s">
        <v>379</v>
      </c>
      <c r="AJ44" s="962"/>
      <c r="AK44" s="963">
        <f>AC47</f>
        <v>0</v>
      </c>
      <c r="AL44" s="963"/>
      <c r="AM44" s="963"/>
      <c r="AN44" s="963"/>
      <c r="AO44" s="963"/>
      <c r="AP44" s="945" t="s">
        <v>358</v>
      </c>
      <c r="AQ44" s="946"/>
    </row>
    <row r="45" spans="1:43" s="255" customFormat="1" ht="24" customHeight="1">
      <c r="A45" s="948"/>
      <c r="B45" s="964" t="s">
        <v>380</v>
      </c>
      <c r="C45" s="945"/>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67"/>
      <c r="AD45" s="968"/>
      <c r="AE45" s="968"/>
      <c r="AF45" s="968"/>
      <c r="AG45" s="968"/>
      <c r="AH45" s="968"/>
      <c r="AI45" s="968"/>
      <c r="AJ45" s="968"/>
      <c r="AK45" s="968"/>
      <c r="AL45" s="968"/>
      <c r="AM45" s="968"/>
      <c r="AN45" s="968"/>
      <c r="AO45" s="968"/>
      <c r="AP45" s="938" t="s">
        <v>174</v>
      </c>
      <c r="AQ45" s="966"/>
    </row>
    <row r="46" spans="1:43" s="255" customFormat="1" ht="24" customHeight="1">
      <c r="A46" s="948"/>
      <c r="B46" s="937" t="s">
        <v>381</v>
      </c>
      <c r="C46" s="938"/>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67"/>
      <c r="AD46" s="968"/>
      <c r="AE46" s="968"/>
      <c r="AF46" s="968"/>
      <c r="AG46" s="968"/>
      <c r="AH46" s="968"/>
      <c r="AI46" s="968"/>
      <c r="AJ46" s="968"/>
      <c r="AK46" s="968"/>
      <c r="AL46" s="968"/>
      <c r="AM46" s="968"/>
      <c r="AN46" s="968"/>
      <c r="AO46" s="968"/>
      <c r="AP46" s="938" t="s">
        <v>174</v>
      </c>
      <c r="AQ46" s="966"/>
    </row>
    <row r="47" spans="1:43" s="255" customFormat="1" ht="24" customHeight="1">
      <c r="A47" s="948"/>
      <c r="B47" s="937" t="s">
        <v>382</v>
      </c>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73"/>
      <c r="AD47" s="965"/>
      <c r="AE47" s="965"/>
      <c r="AF47" s="965"/>
      <c r="AG47" s="965"/>
      <c r="AH47" s="965"/>
      <c r="AI47" s="965"/>
      <c r="AJ47" s="965"/>
      <c r="AK47" s="965"/>
      <c r="AL47" s="965"/>
      <c r="AM47" s="965"/>
      <c r="AN47" s="965"/>
      <c r="AO47" s="965"/>
      <c r="AP47" s="938" t="s">
        <v>358</v>
      </c>
      <c r="AQ47" s="966"/>
    </row>
    <row r="48" spans="1:43" s="255" customFormat="1" ht="24" customHeight="1">
      <c r="A48" s="948"/>
      <c r="B48" s="937" t="s">
        <v>383</v>
      </c>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65"/>
      <c r="AD48" s="965"/>
      <c r="AE48" s="965"/>
      <c r="AF48" s="965"/>
      <c r="AG48" s="965"/>
      <c r="AH48" s="965"/>
      <c r="AI48" s="965"/>
      <c r="AJ48" s="965"/>
      <c r="AK48" s="965"/>
      <c r="AL48" s="965"/>
      <c r="AM48" s="965"/>
      <c r="AN48" s="965"/>
      <c r="AO48" s="965"/>
      <c r="AP48" s="938" t="s">
        <v>384</v>
      </c>
      <c r="AQ48" s="966"/>
    </row>
    <row r="49" spans="1:43" s="255" customFormat="1" ht="24" customHeight="1">
      <c r="A49" s="594" t="s">
        <v>385</v>
      </c>
      <c r="B49" s="988" t="s">
        <v>386</v>
      </c>
      <c r="C49" s="989"/>
      <c r="D49" s="989"/>
      <c r="E49" s="989"/>
      <c r="F49" s="989"/>
      <c r="G49" s="989"/>
      <c r="H49" s="989"/>
      <c r="I49" s="989"/>
      <c r="J49" s="989"/>
      <c r="K49" s="989"/>
      <c r="L49" s="989"/>
      <c r="M49" s="989"/>
      <c r="N49" s="989"/>
      <c r="O49" s="989"/>
      <c r="P49" s="992"/>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4"/>
    </row>
    <row r="50" spans="1:43" s="255" customFormat="1" ht="24" customHeight="1">
      <c r="A50" s="594"/>
      <c r="B50" s="988"/>
      <c r="C50" s="989"/>
      <c r="D50" s="989"/>
      <c r="E50" s="989"/>
      <c r="F50" s="989"/>
      <c r="G50" s="989"/>
      <c r="H50" s="989"/>
      <c r="I50" s="989"/>
      <c r="J50" s="989"/>
      <c r="K50" s="989"/>
      <c r="L50" s="989"/>
      <c r="M50" s="989"/>
      <c r="N50" s="989"/>
      <c r="O50" s="989"/>
      <c r="P50" s="995"/>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7"/>
    </row>
    <row r="51" spans="1:43" s="255" customFormat="1" ht="24" customHeight="1">
      <c r="A51" s="594"/>
      <c r="B51" s="988"/>
      <c r="C51" s="989"/>
      <c r="D51" s="989"/>
      <c r="E51" s="989"/>
      <c r="F51" s="989"/>
      <c r="G51" s="989"/>
      <c r="H51" s="989"/>
      <c r="I51" s="989"/>
      <c r="J51" s="989"/>
      <c r="K51" s="989"/>
      <c r="L51" s="989"/>
      <c r="M51" s="989"/>
      <c r="N51" s="989"/>
      <c r="O51" s="989"/>
      <c r="P51" s="995"/>
      <c r="Q51" s="996"/>
      <c r="R51" s="996"/>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7"/>
    </row>
    <row r="52" spans="1:43" s="255" customFormat="1" ht="24" customHeight="1">
      <c r="A52" s="594"/>
      <c r="B52" s="988"/>
      <c r="C52" s="989"/>
      <c r="D52" s="989"/>
      <c r="E52" s="989"/>
      <c r="F52" s="989"/>
      <c r="G52" s="989"/>
      <c r="H52" s="989"/>
      <c r="I52" s="989"/>
      <c r="J52" s="989"/>
      <c r="K52" s="989"/>
      <c r="L52" s="989"/>
      <c r="M52" s="989"/>
      <c r="N52" s="989"/>
      <c r="O52" s="989"/>
      <c r="P52" s="995"/>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7"/>
    </row>
    <row r="53" spans="1:43" s="255" customFormat="1" ht="24" customHeight="1">
      <c r="A53" s="987"/>
      <c r="B53" s="990"/>
      <c r="C53" s="991"/>
      <c r="D53" s="991"/>
      <c r="E53" s="991"/>
      <c r="F53" s="991"/>
      <c r="G53" s="991"/>
      <c r="H53" s="991"/>
      <c r="I53" s="991"/>
      <c r="J53" s="991"/>
      <c r="K53" s="991"/>
      <c r="L53" s="991"/>
      <c r="M53" s="991"/>
      <c r="N53" s="991"/>
      <c r="O53" s="991"/>
      <c r="P53" s="998"/>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999"/>
      <c r="AQ53" s="1000"/>
    </row>
    <row r="54" spans="1:43" s="268" customFormat="1" ht="5.25" customHeight="1">
      <c r="A54" s="274"/>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71"/>
      <c r="AO54" s="273"/>
      <c r="AP54" s="271"/>
      <c r="AQ54" s="271"/>
    </row>
    <row r="55" spans="1:43" s="268" customFormat="1" ht="12">
      <c r="A55" s="458" t="s">
        <v>387</v>
      </c>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65"/>
      <c r="AO55" s="466"/>
      <c r="AP55" s="465"/>
      <c r="AQ55" s="465"/>
    </row>
    <row r="56" spans="1:43" s="268" customFormat="1" ht="12">
      <c r="A56" s="458" t="s">
        <v>388</v>
      </c>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65"/>
      <c r="AO56" s="466"/>
      <c r="AP56" s="465"/>
      <c r="AQ56" s="465"/>
    </row>
    <row r="57" spans="1:43" s="268" customFormat="1" ht="12">
      <c r="A57" s="458" t="s">
        <v>92</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65"/>
      <c r="AO57" s="466"/>
      <c r="AP57" s="465"/>
      <c r="AQ57" s="465"/>
    </row>
    <row r="58" spans="1:43" s="268" customFormat="1" ht="12">
      <c r="A58" s="458" t="s">
        <v>389</v>
      </c>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65"/>
      <c r="AO58" s="466"/>
      <c r="AP58" s="465"/>
      <c r="AQ58" s="465"/>
    </row>
    <row r="59" spans="1:43" s="268" customFormat="1" ht="12">
      <c r="A59" s="459" t="s">
        <v>493</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65"/>
      <c r="AO59" s="466"/>
      <c r="AP59" s="465"/>
      <c r="AQ59" s="465"/>
    </row>
    <row r="60" spans="1:43" s="268" customFormat="1" ht="12">
      <c r="A60" s="459" t="s">
        <v>494</v>
      </c>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65"/>
      <c r="AO60" s="466"/>
      <c r="AP60" s="465"/>
      <c r="AQ60" s="465"/>
    </row>
    <row r="61" spans="1:43" s="268" customFormat="1" ht="12">
      <c r="A61" s="458" t="s">
        <v>392</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65"/>
      <c r="AO61" s="466"/>
      <c r="AP61" s="465"/>
      <c r="AQ61" s="465"/>
    </row>
    <row r="62" spans="1:43" s="268" customFormat="1" ht="12">
      <c r="A62" s="459" t="s">
        <v>495</v>
      </c>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65"/>
      <c r="AO62" s="466"/>
      <c r="AP62" s="465"/>
      <c r="AQ62" s="465"/>
    </row>
    <row r="63" spans="1:43" s="268" customFormat="1" ht="12">
      <c r="A63" s="459" t="s">
        <v>496</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65"/>
      <c r="AO63" s="466"/>
      <c r="AP63" s="465"/>
      <c r="AQ63" s="465"/>
    </row>
    <row r="64" spans="1:43" s="268" customFormat="1" ht="12">
      <c r="A64" s="459" t="s">
        <v>497</v>
      </c>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65"/>
      <c r="AO64" s="466"/>
      <c r="AP64" s="465"/>
      <c r="AQ64" s="465"/>
    </row>
    <row r="65" spans="1:43" s="268" customFormat="1" ht="13.5">
      <c r="A65" s="458" t="s">
        <v>394</v>
      </c>
      <c r="B65" s="459"/>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5"/>
      <c r="AO65" s="468"/>
      <c r="AP65" s="465"/>
      <c r="AQ65" s="465"/>
    </row>
    <row r="66" spans="1:43" s="268" customFormat="1" ht="13.5">
      <c r="A66" s="458" t="s">
        <v>498</v>
      </c>
      <c r="B66" s="459"/>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5"/>
      <c r="AO66" s="468"/>
      <c r="AP66" s="465"/>
      <c r="AQ66" s="465"/>
    </row>
    <row r="67" spans="1:43" s="255" customFormat="1" ht="5.25" customHeight="1">
      <c r="A67" s="274"/>
      <c r="B67" s="274"/>
      <c r="C67" s="274"/>
      <c r="D67" s="274"/>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0"/>
      <c r="AP67" s="270"/>
      <c r="AQ67" s="270"/>
    </row>
    <row r="68" spans="1:43" s="224" customFormat="1" ht="30" customHeight="1">
      <c r="A68" s="276" t="s">
        <v>46</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66"/>
      <c r="AP68" s="266"/>
      <c r="AQ68" s="278"/>
    </row>
    <row r="69" spans="1:45" s="282" customFormat="1" ht="24" customHeight="1">
      <c r="A69" s="279"/>
      <c r="B69" s="280"/>
      <c r="C69" s="280"/>
      <c r="D69" s="280"/>
      <c r="E69" s="280"/>
      <c r="F69" s="280"/>
      <c r="G69" s="280" t="s">
        <v>168</v>
      </c>
      <c r="H69" s="280"/>
      <c r="I69" s="1004"/>
      <c r="J69" s="1004"/>
      <c r="K69" s="280" t="s">
        <v>169</v>
      </c>
      <c r="L69" s="1004"/>
      <c r="M69" s="1004"/>
      <c r="N69" s="280" t="s">
        <v>57</v>
      </c>
      <c r="O69" s="1004"/>
      <c r="P69" s="1004"/>
      <c r="Q69" s="280" t="s">
        <v>84</v>
      </c>
      <c r="R69" s="280"/>
      <c r="S69" s="280"/>
      <c r="T69" s="280"/>
      <c r="U69" s="280"/>
      <c r="V69" s="280"/>
      <c r="W69" s="280"/>
      <c r="X69" s="280"/>
      <c r="Y69" s="280"/>
      <c r="Z69" s="280"/>
      <c r="AA69" s="280"/>
      <c r="AB69" s="280"/>
      <c r="AC69" s="280"/>
      <c r="AD69" s="280"/>
      <c r="AE69" s="280"/>
      <c r="AF69" s="593" t="s">
        <v>191</v>
      </c>
      <c r="AG69" s="593"/>
      <c r="AH69" s="593"/>
      <c r="AI69" s="593"/>
      <c r="AJ69" s="1001"/>
      <c r="AK69" s="1001"/>
      <c r="AL69" s="1001"/>
      <c r="AM69" s="1001"/>
      <c r="AN69" s="1001"/>
      <c r="AO69" s="1001"/>
      <c r="AP69" s="1001"/>
      <c r="AQ69" s="1002"/>
      <c r="AR69" s="281"/>
      <c r="AS69" s="281"/>
    </row>
    <row r="70" spans="1:45" s="282" customFormat="1" ht="30" customHeight="1">
      <c r="A70" s="283"/>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577" t="s">
        <v>192</v>
      </c>
      <c r="AG70" s="577"/>
      <c r="AH70" s="577"/>
      <c r="AI70" s="577"/>
      <c r="AJ70" s="1003"/>
      <c r="AK70" s="1003"/>
      <c r="AL70" s="1003"/>
      <c r="AM70" s="1003"/>
      <c r="AN70" s="1003"/>
      <c r="AO70" s="1003"/>
      <c r="AP70" s="285" t="s">
        <v>491</v>
      </c>
      <c r="AQ70" s="286"/>
      <c r="AR70" s="281"/>
      <c r="AS70" s="281"/>
    </row>
  </sheetData>
  <mergeCells count="139">
    <mergeCell ref="AJ69:AQ69"/>
    <mergeCell ref="AF70:AI70"/>
    <mergeCell ref="AJ70:AO70"/>
    <mergeCell ref="I69:J69"/>
    <mergeCell ref="L69:M69"/>
    <mergeCell ref="O69:P69"/>
    <mergeCell ref="AF69:AI69"/>
    <mergeCell ref="AP48:AQ48"/>
    <mergeCell ref="A49:A53"/>
    <mergeCell ref="B49:O53"/>
    <mergeCell ref="P49:AQ49"/>
    <mergeCell ref="P50:AQ50"/>
    <mergeCell ref="P51:AQ51"/>
    <mergeCell ref="P52:AQ52"/>
    <mergeCell ref="P53:AQ53"/>
    <mergeCell ref="A44:A48"/>
    <mergeCell ref="B48:AB48"/>
    <mergeCell ref="B47:AB47"/>
    <mergeCell ref="AC47:AO47"/>
    <mergeCell ref="AP47:AQ47"/>
    <mergeCell ref="B46:AB46"/>
    <mergeCell ref="AC46:AO46"/>
    <mergeCell ref="B44:Z44"/>
    <mergeCell ref="AA44:AH44"/>
    <mergeCell ref="AI44:AJ44"/>
    <mergeCell ref="AP46:AQ46"/>
    <mergeCell ref="AC48:AO48"/>
    <mergeCell ref="AP42:AQ42"/>
    <mergeCell ref="B43:AB43"/>
    <mergeCell ref="AC43:AO43"/>
    <mergeCell ref="AP43:AQ43"/>
    <mergeCell ref="AK44:AO44"/>
    <mergeCell ref="AP44:AQ44"/>
    <mergeCell ref="B45:AB45"/>
    <mergeCell ref="AC45:AO45"/>
    <mergeCell ref="AP45:AQ45"/>
    <mergeCell ref="AP40:AQ40"/>
    <mergeCell ref="B41:AB41"/>
    <mergeCell ref="AC41:AO41"/>
    <mergeCell ref="AP41:AQ41"/>
    <mergeCell ref="AK40:AO40"/>
    <mergeCell ref="B42:AB42"/>
    <mergeCell ref="AC42:AO42"/>
    <mergeCell ref="A36:A39"/>
    <mergeCell ref="B36:D39"/>
    <mergeCell ref="A40:A43"/>
    <mergeCell ref="B40:Z40"/>
    <mergeCell ref="AA40:AH40"/>
    <mergeCell ref="AI40:AJ40"/>
    <mergeCell ref="E36:F36"/>
    <mergeCell ref="G36:AQ36"/>
    <mergeCell ref="E39:F39"/>
    <mergeCell ref="G39:I39"/>
    <mergeCell ref="K39:AO39"/>
    <mergeCell ref="B34:AB34"/>
    <mergeCell ref="AC34:AO34"/>
    <mergeCell ref="E37:F37"/>
    <mergeCell ref="G37:AQ37"/>
    <mergeCell ref="E38:F38"/>
    <mergeCell ref="G38:AQ38"/>
    <mergeCell ref="AP34:AQ34"/>
    <mergeCell ref="B35:AB35"/>
    <mergeCell ref="AC35:AO35"/>
    <mergeCell ref="AP35:AQ35"/>
    <mergeCell ref="AC32:AO32"/>
    <mergeCell ref="AP32:AQ32"/>
    <mergeCell ref="B33:AB33"/>
    <mergeCell ref="AC33:AO33"/>
    <mergeCell ref="AP33:AQ33"/>
    <mergeCell ref="B30:V30"/>
    <mergeCell ref="W30:AO30"/>
    <mergeCell ref="AP30:AQ30"/>
    <mergeCell ref="A31:A35"/>
    <mergeCell ref="B31:Z31"/>
    <mergeCell ref="AA31:AH31"/>
    <mergeCell ref="AI31:AJ31"/>
    <mergeCell ref="AK31:AO31"/>
    <mergeCell ref="AP31:AQ31"/>
    <mergeCell ref="B32:AB32"/>
    <mergeCell ref="B27:O27"/>
    <mergeCell ref="P27:AO27"/>
    <mergeCell ref="AP27:AQ27"/>
    <mergeCell ref="A28:A30"/>
    <mergeCell ref="B28:O28"/>
    <mergeCell ref="P28:AO28"/>
    <mergeCell ref="AP28:AQ28"/>
    <mergeCell ref="B29:V29"/>
    <mergeCell ref="W29:AO29"/>
    <mergeCell ref="AP29:AQ29"/>
    <mergeCell ref="B26:O26"/>
    <mergeCell ref="U26:V26"/>
    <mergeCell ref="X26:Y26"/>
    <mergeCell ref="AE26:AF26"/>
    <mergeCell ref="AH26:AI26"/>
    <mergeCell ref="A23:AQ23"/>
    <mergeCell ref="B25:O25"/>
    <mergeCell ref="P25:AD25"/>
    <mergeCell ref="AE25:AF25"/>
    <mergeCell ref="AG25:AH25"/>
    <mergeCell ref="AI25:AJ25"/>
    <mergeCell ref="AK25:AL25"/>
    <mergeCell ref="AM25:AN25"/>
    <mergeCell ref="AO25:AQ25"/>
    <mergeCell ref="Y21:AB21"/>
    <mergeCell ref="AC21:AQ21"/>
    <mergeCell ref="A22:AE22"/>
    <mergeCell ref="AG22:AN22"/>
    <mergeCell ref="AO22:AQ22"/>
    <mergeCell ref="AH16:AQ17"/>
    <mergeCell ref="G17:J17"/>
    <mergeCell ref="K17:AB17"/>
    <mergeCell ref="A18:F21"/>
    <mergeCell ref="H18:J18"/>
    <mergeCell ref="L18:O18"/>
    <mergeCell ref="H19:K20"/>
    <mergeCell ref="N19:AQ20"/>
    <mergeCell ref="G21:J21"/>
    <mergeCell ref="K21:X21"/>
    <mergeCell ref="A16:F17"/>
    <mergeCell ref="G16:J16"/>
    <mergeCell ref="K16:AB16"/>
    <mergeCell ref="AC16:AG17"/>
    <mergeCell ref="A12:F15"/>
    <mergeCell ref="H12:J12"/>
    <mergeCell ref="L12:O12"/>
    <mergeCell ref="H13:K14"/>
    <mergeCell ref="N13:AQ14"/>
    <mergeCell ref="G15:J15"/>
    <mergeCell ref="K15:X15"/>
    <mergeCell ref="Y15:AB15"/>
    <mergeCell ref="AC15:AQ15"/>
    <mergeCell ref="A4:AQ4"/>
    <mergeCell ref="A6:K6"/>
    <mergeCell ref="Y8:AG8"/>
    <mergeCell ref="A10:F11"/>
    <mergeCell ref="G10:J10"/>
    <mergeCell ref="K10:AQ10"/>
    <mergeCell ref="G11:J11"/>
    <mergeCell ref="K11:AQ11"/>
  </mergeCells>
  <printOptions horizontalCentered="1"/>
  <pageMargins left="0.7874015748031497" right="0.7874015748031497" top="0.984251968503937" bottom="0.984251968503937" header="0.5118110236220472" footer="0.5118110236220472"/>
  <pageSetup fitToHeight="2" horizontalDpi="600" verticalDpi="600" orientation="portrait" paperSize="9" scale="71" r:id="rId1"/>
  <rowBreaks count="1" manualBreakCount="1">
    <brk id="53" max="255" man="1"/>
  </rowBreaks>
</worksheet>
</file>

<file path=xl/worksheets/sheet12.xml><?xml version="1.0" encoding="utf-8"?>
<worksheet xmlns="http://schemas.openxmlformats.org/spreadsheetml/2006/main" xmlns:r="http://schemas.openxmlformats.org/officeDocument/2006/relationships">
  <sheetPr>
    <tabColor indexed="42"/>
  </sheetPr>
  <dimension ref="A1:T56"/>
  <sheetViews>
    <sheetView view="pageBreakPreview" zoomScale="60" workbookViewId="0" topLeftCell="A1">
      <selection activeCell="R9" sqref="R9:S9"/>
    </sheetView>
  </sheetViews>
  <sheetFormatPr defaultColWidth="9.00390625" defaultRowHeight="13.5"/>
  <cols>
    <col min="1" max="10" width="3.125" style="142" customWidth="1"/>
    <col min="11" max="11" width="25.875" style="142" customWidth="1"/>
    <col min="12" max="12" width="4.375" style="316" customWidth="1"/>
    <col min="13" max="13" width="17.875" style="142" customWidth="1"/>
    <col min="14" max="14" width="4.375" style="230" customWidth="1"/>
    <col min="15" max="15" width="4.375" style="316" customWidth="1"/>
    <col min="16" max="16" width="17.875" style="142" customWidth="1"/>
    <col min="17" max="17" width="4.375" style="230" customWidth="1"/>
    <col min="18" max="18" width="4.375" style="316" customWidth="1"/>
    <col min="19" max="19" width="17.875" style="142" customWidth="1"/>
    <col min="20" max="20" width="4.375" style="230" customWidth="1"/>
    <col min="21" max="43" width="9.00390625" style="142" customWidth="1"/>
  </cols>
  <sheetData>
    <row r="1" ht="21" customHeight="1">
      <c r="A1" s="142" t="s">
        <v>447</v>
      </c>
    </row>
    <row r="2" spans="1:20" ht="18.75">
      <c r="A2" s="1010" t="s">
        <v>448</v>
      </c>
      <c r="B2" s="1010"/>
      <c r="C2" s="1010"/>
      <c r="D2" s="1010"/>
      <c r="E2" s="1010"/>
      <c r="F2" s="1010"/>
      <c r="G2" s="1010"/>
      <c r="H2" s="1010"/>
      <c r="I2" s="1010"/>
      <c r="J2" s="1010"/>
      <c r="K2" s="1010"/>
      <c r="L2" s="1010"/>
      <c r="M2" s="1010"/>
      <c r="N2" s="1010"/>
      <c r="O2" s="1010"/>
      <c r="P2" s="1010"/>
      <c r="Q2" s="1010"/>
      <c r="R2" s="1010"/>
      <c r="S2" s="1010"/>
      <c r="T2" s="1010"/>
    </row>
    <row r="3" spans="1:19" ht="7.5" customHeight="1">
      <c r="A3" s="34"/>
      <c r="B3" s="34"/>
      <c r="C3" s="34"/>
      <c r="D3" s="34"/>
      <c r="E3" s="34"/>
      <c r="F3" s="34"/>
      <c r="G3" s="34"/>
      <c r="H3" s="34"/>
      <c r="I3" s="34"/>
      <c r="J3" s="34"/>
      <c r="K3" s="34"/>
      <c r="L3" s="317"/>
      <c r="M3" s="34"/>
      <c r="N3" s="318"/>
      <c r="O3" s="317"/>
      <c r="P3" s="34"/>
      <c r="Q3" s="318"/>
      <c r="R3" s="317"/>
      <c r="S3" s="34"/>
    </row>
    <row r="4" spans="1:20" ht="27" customHeight="1">
      <c r="A4" s="877" t="s">
        <v>135</v>
      </c>
      <c r="B4" s="877"/>
      <c r="C4" s="877"/>
      <c r="D4" s="877"/>
      <c r="E4" s="877"/>
      <c r="F4" s="877"/>
      <c r="G4" s="877"/>
      <c r="H4" s="877"/>
      <c r="I4" s="877"/>
      <c r="J4" s="877"/>
      <c r="K4" s="1011">
        <f>IF('自己点検表'!E3="","",'自己点検表'!E3)</f>
      </c>
      <c r="L4" s="1012"/>
      <c r="M4" s="1012"/>
      <c r="N4" s="1012"/>
      <c r="O4" s="1012"/>
      <c r="P4" s="1012"/>
      <c r="Q4" s="1012"/>
      <c r="R4" s="1012"/>
      <c r="S4" s="1012"/>
      <c r="T4" s="1013"/>
    </row>
    <row r="5" spans="1:19" ht="6.75" customHeight="1">
      <c r="A5" s="289"/>
      <c r="B5" s="289"/>
      <c r="C5" s="289"/>
      <c r="D5" s="289"/>
      <c r="E5" s="289"/>
      <c r="F5" s="289"/>
      <c r="G5" s="289"/>
      <c r="H5" s="289"/>
      <c r="I5" s="289"/>
      <c r="J5" s="289"/>
      <c r="K5" s="162"/>
      <c r="L5" s="319"/>
      <c r="M5" s="154"/>
      <c r="N5" s="320"/>
      <c r="O5" s="319"/>
      <c r="P5" s="154"/>
      <c r="Q5" s="320"/>
      <c r="S5" s="288"/>
    </row>
    <row r="6" spans="1:19" ht="23.25" customHeight="1">
      <c r="A6" s="1011" t="s">
        <v>207</v>
      </c>
      <c r="B6" s="1012"/>
      <c r="C6" s="1012"/>
      <c r="D6" s="1012"/>
      <c r="E6" s="1013"/>
      <c r="F6" s="1014" t="s">
        <v>459</v>
      </c>
      <c r="G6" s="1015"/>
      <c r="H6" s="1015"/>
      <c r="I6" s="1015"/>
      <c r="J6" s="1016"/>
      <c r="K6" s="288"/>
      <c r="L6" s="288"/>
      <c r="M6" s="288"/>
      <c r="N6" s="288"/>
      <c r="O6" s="288"/>
      <c r="P6" s="288"/>
      <c r="Q6" s="288"/>
      <c r="S6" s="288"/>
    </row>
    <row r="7" ht="14.25" thickBot="1"/>
    <row r="8" spans="1:20" ht="30.75" customHeight="1">
      <c r="A8" s="1005" t="s">
        <v>463</v>
      </c>
      <c r="B8" s="1006"/>
      <c r="C8" s="1006"/>
      <c r="D8" s="1006"/>
      <c r="E8" s="1006"/>
      <c r="F8" s="1006"/>
      <c r="G8" s="1006"/>
      <c r="H8" s="1006"/>
      <c r="I8" s="1006"/>
      <c r="J8" s="1007"/>
      <c r="K8" s="321" t="s">
        <v>464</v>
      </c>
      <c r="L8" s="1008" t="s">
        <v>465</v>
      </c>
      <c r="M8" s="1006"/>
      <c r="N8" s="1007"/>
      <c r="O8" s="1009" t="s">
        <v>466</v>
      </c>
      <c r="P8" s="1006"/>
      <c r="Q8" s="1007"/>
      <c r="R8" s="1017" t="s">
        <v>202</v>
      </c>
      <c r="S8" s="833"/>
      <c r="T8" s="834"/>
    </row>
    <row r="9" spans="1:20" ht="36" customHeight="1">
      <c r="A9" s="322"/>
      <c r="B9" s="323"/>
      <c r="C9" s="323"/>
      <c r="D9" s="323"/>
      <c r="E9" s="323"/>
      <c r="F9" s="323"/>
      <c r="G9" s="323"/>
      <c r="H9" s="323"/>
      <c r="I9" s="323"/>
      <c r="J9" s="324"/>
      <c r="K9" s="325"/>
      <c r="L9" s="1018"/>
      <c r="M9" s="1019"/>
      <c r="N9" s="1020"/>
      <c r="O9" s="1021"/>
      <c r="P9" s="1022"/>
      <c r="Q9" s="326" t="s">
        <v>449</v>
      </c>
      <c r="R9" s="1023">
        <f>M10*M11+P10*P11+S10*S11</f>
        <v>0</v>
      </c>
      <c r="S9" s="1024"/>
      <c r="T9" s="327" t="s">
        <v>449</v>
      </c>
    </row>
    <row r="10" spans="1:20" ht="18" customHeight="1">
      <c r="A10" s="1025" t="s">
        <v>450</v>
      </c>
      <c r="B10" s="1026"/>
      <c r="C10" s="1026"/>
      <c r="D10" s="1026"/>
      <c r="E10" s="1026"/>
      <c r="F10" s="1026"/>
      <c r="G10" s="1026"/>
      <c r="H10" s="1026"/>
      <c r="I10" s="1026"/>
      <c r="J10" s="1026"/>
      <c r="K10" s="1027"/>
      <c r="L10" s="328" t="s">
        <v>451</v>
      </c>
      <c r="M10" s="329"/>
      <c r="N10" s="330" t="s">
        <v>452</v>
      </c>
      <c r="O10" s="328" t="s">
        <v>453</v>
      </c>
      <c r="P10" s="331"/>
      <c r="Q10" s="330" t="s">
        <v>452</v>
      </c>
      <c r="R10" s="332" t="s">
        <v>454</v>
      </c>
      <c r="S10" s="331"/>
      <c r="T10" s="333" t="s">
        <v>452</v>
      </c>
    </row>
    <row r="11" spans="1:20" ht="18" customHeight="1">
      <c r="A11" s="1028"/>
      <c r="B11" s="1029"/>
      <c r="C11" s="1029"/>
      <c r="D11" s="1029"/>
      <c r="E11" s="1029"/>
      <c r="F11" s="1029"/>
      <c r="G11" s="1029"/>
      <c r="H11" s="1029"/>
      <c r="I11" s="1029"/>
      <c r="J11" s="1029"/>
      <c r="K11" s="1030"/>
      <c r="L11" s="334" t="s">
        <v>346</v>
      </c>
      <c r="M11" s="335"/>
      <c r="N11" s="336" t="s">
        <v>339</v>
      </c>
      <c r="O11" s="334"/>
      <c r="P11" s="337"/>
      <c r="Q11" s="336" t="s">
        <v>339</v>
      </c>
      <c r="R11" s="334" t="s">
        <v>346</v>
      </c>
      <c r="S11" s="337"/>
      <c r="T11" s="338" t="s">
        <v>339</v>
      </c>
    </row>
    <row r="12" spans="1:20" ht="36" customHeight="1">
      <c r="A12" s="322"/>
      <c r="B12" s="323"/>
      <c r="C12" s="323"/>
      <c r="D12" s="323"/>
      <c r="E12" s="323"/>
      <c r="F12" s="323"/>
      <c r="G12" s="323"/>
      <c r="H12" s="323"/>
      <c r="I12" s="323"/>
      <c r="J12" s="324"/>
      <c r="K12" s="325"/>
      <c r="L12" s="1018"/>
      <c r="M12" s="1019"/>
      <c r="N12" s="1020"/>
      <c r="O12" s="1021"/>
      <c r="P12" s="1022"/>
      <c r="Q12" s="326" t="s">
        <v>19</v>
      </c>
      <c r="R12" s="1023">
        <f>M13*M14+P13*P14+S13*S14</f>
        <v>0</v>
      </c>
      <c r="S12" s="1024"/>
      <c r="T12" s="327" t="s">
        <v>19</v>
      </c>
    </row>
    <row r="13" spans="1:20" ht="18" customHeight="1">
      <c r="A13" s="1025" t="s">
        <v>450</v>
      </c>
      <c r="B13" s="1026"/>
      <c r="C13" s="1026"/>
      <c r="D13" s="1026"/>
      <c r="E13" s="1026"/>
      <c r="F13" s="1026"/>
      <c r="G13" s="1026"/>
      <c r="H13" s="1026"/>
      <c r="I13" s="1026"/>
      <c r="J13" s="1026"/>
      <c r="K13" s="1027"/>
      <c r="L13" s="328" t="s">
        <v>451</v>
      </c>
      <c r="M13" s="329"/>
      <c r="N13" s="330" t="s">
        <v>452</v>
      </c>
      <c r="O13" s="328" t="s">
        <v>453</v>
      </c>
      <c r="P13" s="331"/>
      <c r="Q13" s="330" t="s">
        <v>452</v>
      </c>
      <c r="R13" s="332" t="s">
        <v>454</v>
      </c>
      <c r="S13" s="331"/>
      <c r="T13" s="333" t="s">
        <v>452</v>
      </c>
    </row>
    <row r="14" spans="1:20" ht="18" customHeight="1">
      <c r="A14" s="1028"/>
      <c r="B14" s="1029"/>
      <c r="C14" s="1029"/>
      <c r="D14" s="1029"/>
      <c r="E14" s="1029"/>
      <c r="F14" s="1029"/>
      <c r="G14" s="1029"/>
      <c r="H14" s="1029"/>
      <c r="I14" s="1029"/>
      <c r="J14" s="1029"/>
      <c r="K14" s="1030"/>
      <c r="L14" s="334" t="s">
        <v>346</v>
      </c>
      <c r="M14" s="335"/>
      <c r="N14" s="336" t="s">
        <v>339</v>
      </c>
      <c r="O14" s="334" t="s">
        <v>346</v>
      </c>
      <c r="P14" s="337"/>
      <c r="Q14" s="336" t="s">
        <v>339</v>
      </c>
      <c r="R14" s="334" t="s">
        <v>346</v>
      </c>
      <c r="S14" s="337"/>
      <c r="T14" s="338" t="s">
        <v>339</v>
      </c>
    </row>
    <row r="15" spans="1:20" ht="36" customHeight="1">
      <c r="A15" s="322"/>
      <c r="B15" s="323"/>
      <c r="C15" s="323"/>
      <c r="D15" s="323"/>
      <c r="E15" s="323"/>
      <c r="F15" s="323"/>
      <c r="G15" s="323"/>
      <c r="H15" s="323"/>
      <c r="I15" s="323"/>
      <c r="J15" s="324"/>
      <c r="K15" s="325"/>
      <c r="L15" s="1018"/>
      <c r="M15" s="1019"/>
      <c r="N15" s="1020"/>
      <c r="O15" s="1021"/>
      <c r="P15" s="1022"/>
      <c r="Q15" s="326" t="s">
        <v>19</v>
      </c>
      <c r="R15" s="1023">
        <f>M16*M17+P16*P17+S16*S17</f>
        <v>0</v>
      </c>
      <c r="S15" s="1024"/>
      <c r="T15" s="327" t="s">
        <v>19</v>
      </c>
    </row>
    <row r="16" spans="1:20" ht="18" customHeight="1">
      <c r="A16" s="1025" t="s">
        <v>450</v>
      </c>
      <c r="B16" s="1026"/>
      <c r="C16" s="1026"/>
      <c r="D16" s="1026"/>
      <c r="E16" s="1026"/>
      <c r="F16" s="1026"/>
      <c r="G16" s="1026"/>
      <c r="H16" s="1026"/>
      <c r="I16" s="1026"/>
      <c r="J16" s="1026"/>
      <c r="K16" s="1027"/>
      <c r="L16" s="328" t="s">
        <v>451</v>
      </c>
      <c r="M16" s="329"/>
      <c r="N16" s="330" t="s">
        <v>452</v>
      </c>
      <c r="O16" s="328" t="s">
        <v>453</v>
      </c>
      <c r="P16" s="331"/>
      <c r="Q16" s="330" t="s">
        <v>452</v>
      </c>
      <c r="R16" s="332" t="s">
        <v>454</v>
      </c>
      <c r="S16" s="331"/>
      <c r="T16" s="333" t="s">
        <v>452</v>
      </c>
    </row>
    <row r="17" spans="1:20" ht="18" customHeight="1">
      <c r="A17" s="1028"/>
      <c r="B17" s="1029"/>
      <c r="C17" s="1029"/>
      <c r="D17" s="1029"/>
      <c r="E17" s="1029"/>
      <c r="F17" s="1029"/>
      <c r="G17" s="1029"/>
      <c r="H17" s="1029"/>
      <c r="I17" s="1029"/>
      <c r="J17" s="1029"/>
      <c r="K17" s="1030"/>
      <c r="L17" s="334" t="s">
        <v>346</v>
      </c>
      <c r="M17" s="335"/>
      <c r="N17" s="336" t="s">
        <v>339</v>
      </c>
      <c r="O17" s="334" t="s">
        <v>346</v>
      </c>
      <c r="P17" s="337"/>
      <c r="Q17" s="336" t="s">
        <v>339</v>
      </c>
      <c r="R17" s="334" t="s">
        <v>346</v>
      </c>
      <c r="S17" s="337"/>
      <c r="T17" s="338" t="s">
        <v>339</v>
      </c>
    </row>
    <row r="18" spans="1:20" ht="36" customHeight="1">
      <c r="A18" s="322"/>
      <c r="B18" s="323"/>
      <c r="C18" s="323"/>
      <c r="D18" s="323"/>
      <c r="E18" s="323"/>
      <c r="F18" s="323"/>
      <c r="G18" s="323"/>
      <c r="H18" s="323"/>
      <c r="I18" s="323"/>
      <c r="J18" s="324"/>
      <c r="K18" s="325"/>
      <c r="L18" s="1018"/>
      <c r="M18" s="1019"/>
      <c r="N18" s="1020"/>
      <c r="O18" s="1021"/>
      <c r="P18" s="1022"/>
      <c r="Q18" s="326" t="s">
        <v>19</v>
      </c>
      <c r="R18" s="1023">
        <f>M19*M20+P19*P20+S19*S20</f>
        <v>0</v>
      </c>
      <c r="S18" s="1024"/>
      <c r="T18" s="327" t="s">
        <v>19</v>
      </c>
    </row>
    <row r="19" spans="1:20" ht="18" customHeight="1">
      <c r="A19" s="1025" t="s">
        <v>450</v>
      </c>
      <c r="B19" s="1026"/>
      <c r="C19" s="1026"/>
      <c r="D19" s="1026"/>
      <c r="E19" s="1026"/>
      <c r="F19" s="1026"/>
      <c r="G19" s="1026"/>
      <c r="H19" s="1026"/>
      <c r="I19" s="1026"/>
      <c r="J19" s="1026"/>
      <c r="K19" s="1027"/>
      <c r="L19" s="328" t="s">
        <v>451</v>
      </c>
      <c r="M19" s="329"/>
      <c r="N19" s="330" t="s">
        <v>452</v>
      </c>
      <c r="O19" s="328" t="s">
        <v>453</v>
      </c>
      <c r="P19" s="331"/>
      <c r="Q19" s="330" t="s">
        <v>452</v>
      </c>
      <c r="R19" s="332" t="s">
        <v>454</v>
      </c>
      <c r="S19" s="331"/>
      <c r="T19" s="333" t="s">
        <v>452</v>
      </c>
    </row>
    <row r="20" spans="1:20" ht="18" customHeight="1">
      <c r="A20" s="1028"/>
      <c r="B20" s="1029"/>
      <c r="C20" s="1029"/>
      <c r="D20" s="1029"/>
      <c r="E20" s="1029"/>
      <c r="F20" s="1029"/>
      <c r="G20" s="1029"/>
      <c r="H20" s="1029"/>
      <c r="I20" s="1029"/>
      <c r="J20" s="1029"/>
      <c r="K20" s="1030"/>
      <c r="L20" s="334" t="s">
        <v>346</v>
      </c>
      <c r="M20" s="335"/>
      <c r="N20" s="336" t="s">
        <v>339</v>
      </c>
      <c r="O20" s="334" t="s">
        <v>346</v>
      </c>
      <c r="P20" s="337"/>
      <c r="Q20" s="336" t="s">
        <v>339</v>
      </c>
      <c r="R20" s="334" t="s">
        <v>346</v>
      </c>
      <c r="S20" s="337"/>
      <c r="T20" s="338" t="s">
        <v>339</v>
      </c>
    </row>
    <row r="21" spans="1:20" ht="36" customHeight="1">
      <c r="A21" s="322"/>
      <c r="B21" s="323"/>
      <c r="C21" s="323"/>
      <c r="D21" s="323"/>
      <c r="E21" s="323"/>
      <c r="F21" s="323"/>
      <c r="G21" s="323"/>
      <c r="H21" s="323"/>
      <c r="I21" s="323"/>
      <c r="J21" s="324"/>
      <c r="K21" s="325"/>
      <c r="L21" s="1018"/>
      <c r="M21" s="1019"/>
      <c r="N21" s="1020"/>
      <c r="O21" s="1021"/>
      <c r="P21" s="1022"/>
      <c r="Q21" s="326" t="s">
        <v>19</v>
      </c>
      <c r="R21" s="1023">
        <f>M22*M23+P22*P23+S22*S23</f>
        <v>0</v>
      </c>
      <c r="S21" s="1024"/>
      <c r="T21" s="327" t="s">
        <v>19</v>
      </c>
    </row>
    <row r="22" spans="1:20" ht="18" customHeight="1">
      <c r="A22" s="1025" t="s">
        <v>450</v>
      </c>
      <c r="B22" s="1026"/>
      <c r="C22" s="1026"/>
      <c r="D22" s="1026"/>
      <c r="E22" s="1026"/>
      <c r="F22" s="1026"/>
      <c r="G22" s="1026"/>
      <c r="H22" s="1026"/>
      <c r="I22" s="1026"/>
      <c r="J22" s="1026"/>
      <c r="K22" s="1027"/>
      <c r="L22" s="328" t="s">
        <v>451</v>
      </c>
      <c r="M22" s="329"/>
      <c r="N22" s="330" t="s">
        <v>452</v>
      </c>
      <c r="O22" s="328" t="s">
        <v>453</v>
      </c>
      <c r="P22" s="331"/>
      <c r="Q22" s="330" t="s">
        <v>452</v>
      </c>
      <c r="R22" s="332" t="s">
        <v>454</v>
      </c>
      <c r="S22" s="331"/>
      <c r="T22" s="333" t="s">
        <v>452</v>
      </c>
    </row>
    <row r="23" spans="1:20" ht="18" customHeight="1">
      <c r="A23" s="1028"/>
      <c r="B23" s="1029"/>
      <c r="C23" s="1029"/>
      <c r="D23" s="1029"/>
      <c r="E23" s="1029"/>
      <c r="F23" s="1029"/>
      <c r="G23" s="1029"/>
      <c r="H23" s="1029"/>
      <c r="I23" s="1029"/>
      <c r="J23" s="1029"/>
      <c r="K23" s="1030"/>
      <c r="L23" s="334" t="s">
        <v>346</v>
      </c>
      <c r="M23" s="335"/>
      <c r="N23" s="336" t="s">
        <v>339</v>
      </c>
      <c r="O23" s="334" t="s">
        <v>346</v>
      </c>
      <c r="P23" s="337"/>
      <c r="Q23" s="336" t="s">
        <v>339</v>
      </c>
      <c r="R23" s="334" t="s">
        <v>346</v>
      </c>
      <c r="S23" s="337"/>
      <c r="T23" s="338" t="s">
        <v>339</v>
      </c>
    </row>
    <row r="24" spans="1:20" ht="36" customHeight="1">
      <c r="A24" s="322"/>
      <c r="B24" s="323"/>
      <c r="C24" s="323"/>
      <c r="D24" s="323"/>
      <c r="E24" s="323"/>
      <c r="F24" s="323"/>
      <c r="G24" s="323"/>
      <c r="H24" s="323"/>
      <c r="I24" s="323"/>
      <c r="J24" s="324"/>
      <c r="K24" s="325"/>
      <c r="L24" s="1018"/>
      <c r="M24" s="1019"/>
      <c r="N24" s="1020"/>
      <c r="O24" s="1021"/>
      <c r="P24" s="1022"/>
      <c r="Q24" s="326" t="s">
        <v>19</v>
      </c>
      <c r="R24" s="1023">
        <f>M25*M26+P25*P26+S25*S26</f>
        <v>0</v>
      </c>
      <c r="S24" s="1024"/>
      <c r="T24" s="327" t="s">
        <v>19</v>
      </c>
    </row>
    <row r="25" spans="1:20" ht="18" customHeight="1">
      <c r="A25" s="1025" t="s">
        <v>450</v>
      </c>
      <c r="B25" s="1026"/>
      <c r="C25" s="1026"/>
      <c r="D25" s="1026"/>
      <c r="E25" s="1026"/>
      <c r="F25" s="1026"/>
      <c r="G25" s="1026"/>
      <c r="H25" s="1026"/>
      <c r="I25" s="1026"/>
      <c r="J25" s="1026"/>
      <c r="K25" s="1027"/>
      <c r="L25" s="328" t="s">
        <v>451</v>
      </c>
      <c r="M25" s="329"/>
      <c r="N25" s="330" t="s">
        <v>452</v>
      </c>
      <c r="O25" s="328" t="s">
        <v>453</v>
      </c>
      <c r="P25" s="331"/>
      <c r="Q25" s="330" t="s">
        <v>452</v>
      </c>
      <c r="R25" s="332" t="s">
        <v>454</v>
      </c>
      <c r="S25" s="331"/>
      <c r="T25" s="333" t="s">
        <v>452</v>
      </c>
    </row>
    <row r="26" spans="1:20" ht="18" customHeight="1">
      <c r="A26" s="1028"/>
      <c r="B26" s="1029"/>
      <c r="C26" s="1029"/>
      <c r="D26" s="1029"/>
      <c r="E26" s="1029"/>
      <c r="F26" s="1029"/>
      <c r="G26" s="1029"/>
      <c r="H26" s="1029"/>
      <c r="I26" s="1029"/>
      <c r="J26" s="1029"/>
      <c r="K26" s="1030"/>
      <c r="L26" s="334" t="s">
        <v>346</v>
      </c>
      <c r="M26" s="335"/>
      <c r="N26" s="336" t="s">
        <v>339</v>
      </c>
      <c r="O26" s="334" t="s">
        <v>346</v>
      </c>
      <c r="P26" s="337"/>
      <c r="Q26" s="336" t="s">
        <v>339</v>
      </c>
      <c r="R26" s="334" t="s">
        <v>346</v>
      </c>
      <c r="S26" s="337"/>
      <c r="T26" s="338" t="s">
        <v>339</v>
      </c>
    </row>
    <row r="27" spans="1:20" ht="36" customHeight="1">
      <c r="A27" s="322"/>
      <c r="B27" s="323"/>
      <c r="C27" s="323"/>
      <c r="D27" s="323"/>
      <c r="E27" s="323"/>
      <c r="F27" s="323"/>
      <c r="G27" s="323"/>
      <c r="H27" s="323"/>
      <c r="I27" s="323"/>
      <c r="J27" s="324"/>
      <c r="K27" s="325"/>
      <c r="L27" s="1018"/>
      <c r="M27" s="1019"/>
      <c r="N27" s="1020"/>
      <c r="O27" s="1021"/>
      <c r="P27" s="1022"/>
      <c r="Q27" s="326" t="s">
        <v>19</v>
      </c>
      <c r="R27" s="1023">
        <f>M28*M29+P28*P29+S28*S29</f>
        <v>0</v>
      </c>
      <c r="S27" s="1024"/>
      <c r="T27" s="327" t="s">
        <v>19</v>
      </c>
    </row>
    <row r="28" spans="1:20" ht="18" customHeight="1">
      <c r="A28" s="1025" t="s">
        <v>450</v>
      </c>
      <c r="B28" s="1026"/>
      <c r="C28" s="1026"/>
      <c r="D28" s="1026"/>
      <c r="E28" s="1026"/>
      <c r="F28" s="1026"/>
      <c r="G28" s="1026"/>
      <c r="H28" s="1026"/>
      <c r="I28" s="1026"/>
      <c r="J28" s="1026"/>
      <c r="K28" s="1027"/>
      <c r="L28" s="328" t="s">
        <v>451</v>
      </c>
      <c r="M28" s="329"/>
      <c r="N28" s="330" t="s">
        <v>452</v>
      </c>
      <c r="O28" s="328" t="s">
        <v>453</v>
      </c>
      <c r="P28" s="331"/>
      <c r="Q28" s="330" t="s">
        <v>452</v>
      </c>
      <c r="R28" s="332" t="s">
        <v>454</v>
      </c>
      <c r="S28" s="331"/>
      <c r="T28" s="333" t="s">
        <v>452</v>
      </c>
    </row>
    <row r="29" spans="1:20" ht="18" customHeight="1">
      <c r="A29" s="1028"/>
      <c r="B29" s="1029"/>
      <c r="C29" s="1029"/>
      <c r="D29" s="1029"/>
      <c r="E29" s="1029"/>
      <c r="F29" s="1029"/>
      <c r="G29" s="1029"/>
      <c r="H29" s="1029"/>
      <c r="I29" s="1029"/>
      <c r="J29" s="1029"/>
      <c r="K29" s="1030"/>
      <c r="L29" s="334" t="s">
        <v>346</v>
      </c>
      <c r="M29" s="335"/>
      <c r="N29" s="336" t="s">
        <v>339</v>
      </c>
      <c r="O29" s="334" t="s">
        <v>346</v>
      </c>
      <c r="P29" s="337"/>
      <c r="Q29" s="336" t="s">
        <v>339</v>
      </c>
      <c r="R29" s="334" t="s">
        <v>346</v>
      </c>
      <c r="S29" s="337"/>
      <c r="T29" s="338" t="s">
        <v>339</v>
      </c>
    </row>
    <row r="30" spans="1:20" ht="36" customHeight="1">
      <c r="A30" s="322"/>
      <c r="B30" s="323"/>
      <c r="C30" s="323"/>
      <c r="D30" s="323"/>
      <c r="E30" s="323"/>
      <c r="F30" s="323"/>
      <c r="G30" s="323"/>
      <c r="H30" s="323"/>
      <c r="I30" s="323"/>
      <c r="J30" s="324"/>
      <c r="K30" s="325"/>
      <c r="L30" s="1018"/>
      <c r="M30" s="1019"/>
      <c r="N30" s="1020"/>
      <c r="O30" s="1021"/>
      <c r="P30" s="1022"/>
      <c r="Q30" s="326" t="s">
        <v>19</v>
      </c>
      <c r="R30" s="1023">
        <f>M31*M32+P31*P32+S31*S32</f>
        <v>0</v>
      </c>
      <c r="S30" s="1024"/>
      <c r="T30" s="327" t="s">
        <v>19</v>
      </c>
    </row>
    <row r="31" spans="1:20" ht="18" customHeight="1">
      <c r="A31" s="1025" t="s">
        <v>450</v>
      </c>
      <c r="B31" s="1026"/>
      <c r="C31" s="1026"/>
      <c r="D31" s="1026"/>
      <c r="E31" s="1026"/>
      <c r="F31" s="1026"/>
      <c r="G31" s="1026"/>
      <c r="H31" s="1026"/>
      <c r="I31" s="1026"/>
      <c r="J31" s="1026"/>
      <c r="K31" s="1027"/>
      <c r="L31" s="328" t="s">
        <v>451</v>
      </c>
      <c r="M31" s="329"/>
      <c r="N31" s="330" t="s">
        <v>452</v>
      </c>
      <c r="O31" s="328" t="s">
        <v>453</v>
      </c>
      <c r="P31" s="331"/>
      <c r="Q31" s="330" t="s">
        <v>452</v>
      </c>
      <c r="R31" s="332" t="s">
        <v>454</v>
      </c>
      <c r="S31" s="331"/>
      <c r="T31" s="333" t="s">
        <v>452</v>
      </c>
    </row>
    <row r="32" spans="1:20" ht="18" customHeight="1">
      <c r="A32" s="1028"/>
      <c r="B32" s="1029"/>
      <c r="C32" s="1029"/>
      <c r="D32" s="1029"/>
      <c r="E32" s="1029"/>
      <c r="F32" s="1029"/>
      <c r="G32" s="1029"/>
      <c r="H32" s="1029"/>
      <c r="I32" s="1029"/>
      <c r="J32" s="1029"/>
      <c r="K32" s="1030"/>
      <c r="L32" s="334" t="s">
        <v>346</v>
      </c>
      <c r="M32" s="335"/>
      <c r="N32" s="336" t="s">
        <v>339</v>
      </c>
      <c r="O32" s="334" t="s">
        <v>346</v>
      </c>
      <c r="P32" s="337"/>
      <c r="Q32" s="336" t="s">
        <v>339</v>
      </c>
      <c r="R32" s="334" t="s">
        <v>346</v>
      </c>
      <c r="S32" s="337"/>
      <c r="T32" s="338" t="s">
        <v>339</v>
      </c>
    </row>
    <row r="33" spans="1:20" ht="36" customHeight="1">
      <c r="A33" s="322"/>
      <c r="B33" s="323"/>
      <c r="C33" s="323"/>
      <c r="D33" s="323"/>
      <c r="E33" s="323"/>
      <c r="F33" s="323"/>
      <c r="G33" s="323"/>
      <c r="H33" s="323"/>
      <c r="I33" s="323"/>
      <c r="J33" s="324"/>
      <c r="K33" s="325"/>
      <c r="L33" s="1018"/>
      <c r="M33" s="1019"/>
      <c r="N33" s="1020"/>
      <c r="O33" s="1021"/>
      <c r="P33" s="1022"/>
      <c r="Q33" s="326" t="s">
        <v>19</v>
      </c>
      <c r="R33" s="1023">
        <f>M34*M35+P34*P35+S34*S35</f>
        <v>0</v>
      </c>
      <c r="S33" s="1024"/>
      <c r="T33" s="327" t="s">
        <v>19</v>
      </c>
    </row>
    <row r="34" spans="1:20" ht="18" customHeight="1">
      <c r="A34" s="1025" t="s">
        <v>450</v>
      </c>
      <c r="B34" s="1026"/>
      <c r="C34" s="1026"/>
      <c r="D34" s="1026"/>
      <c r="E34" s="1026"/>
      <c r="F34" s="1026"/>
      <c r="G34" s="1026"/>
      <c r="H34" s="1026"/>
      <c r="I34" s="1026"/>
      <c r="J34" s="1026"/>
      <c r="K34" s="1027"/>
      <c r="L34" s="328" t="s">
        <v>451</v>
      </c>
      <c r="M34" s="329"/>
      <c r="N34" s="330" t="s">
        <v>452</v>
      </c>
      <c r="O34" s="328" t="s">
        <v>453</v>
      </c>
      <c r="P34" s="331"/>
      <c r="Q34" s="330" t="s">
        <v>452</v>
      </c>
      <c r="R34" s="332" t="s">
        <v>454</v>
      </c>
      <c r="S34" s="331"/>
      <c r="T34" s="333" t="s">
        <v>452</v>
      </c>
    </row>
    <row r="35" spans="1:20" ht="18" customHeight="1">
      <c r="A35" s="1028"/>
      <c r="B35" s="1029"/>
      <c r="C35" s="1029"/>
      <c r="D35" s="1029"/>
      <c r="E35" s="1029"/>
      <c r="F35" s="1029"/>
      <c r="G35" s="1029"/>
      <c r="H35" s="1029"/>
      <c r="I35" s="1029"/>
      <c r="J35" s="1029"/>
      <c r="K35" s="1030"/>
      <c r="L35" s="334" t="s">
        <v>346</v>
      </c>
      <c r="M35" s="335"/>
      <c r="N35" s="336" t="s">
        <v>339</v>
      </c>
      <c r="O35" s="334" t="s">
        <v>346</v>
      </c>
      <c r="P35" s="337"/>
      <c r="Q35" s="336" t="s">
        <v>339</v>
      </c>
      <c r="R35" s="334" t="s">
        <v>346</v>
      </c>
      <c r="S35" s="337"/>
      <c r="T35" s="338" t="s">
        <v>339</v>
      </c>
    </row>
    <row r="36" spans="1:20" ht="36" customHeight="1">
      <c r="A36" s="322"/>
      <c r="B36" s="323"/>
      <c r="C36" s="323"/>
      <c r="D36" s="323"/>
      <c r="E36" s="323"/>
      <c r="F36" s="323"/>
      <c r="G36" s="323"/>
      <c r="H36" s="323"/>
      <c r="I36" s="323"/>
      <c r="J36" s="324"/>
      <c r="K36" s="325"/>
      <c r="L36" s="1018"/>
      <c r="M36" s="1019"/>
      <c r="N36" s="1020"/>
      <c r="O36" s="1021"/>
      <c r="P36" s="1022"/>
      <c r="Q36" s="326" t="s">
        <v>19</v>
      </c>
      <c r="R36" s="1023">
        <f>M37*M38+P37*P38+S37*S38</f>
        <v>0</v>
      </c>
      <c r="S36" s="1024"/>
      <c r="T36" s="327" t="s">
        <v>19</v>
      </c>
    </row>
    <row r="37" spans="1:20" ht="18" customHeight="1">
      <c r="A37" s="1025" t="s">
        <v>450</v>
      </c>
      <c r="B37" s="1026"/>
      <c r="C37" s="1026"/>
      <c r="D37" s="1026"/>
      <c r="E37" s="1026"/>
      <c r="F37" s="1026"/>
      <c r="G37" s="1026"/>
      <c r="H37" s="1026"/>
      <c r="I37" s="1026"/>
      <c r="J37" s="1026"/>
      <c r="K37" s="1027"/>
      <c r="L37" s="328" t="s">
        <v>451</v>
      </c>
      <c r="M37" s="329"/>
      <c r="N37" s="330" t="s">
        <v>452</v>
      </c>
      <c r="O37" s="328" t="s">
        <v>453</v>
      </c>
      <c r="P37" s="331"/>
      <c r="Q37" s="330" t="s">
        <v>452</v>
      </c>
      <c r="R37" s="332" t="s">
        <v>454</v>
      </c>
      <c r="S37" s="331"/>
      <c r="T37" s="333" t="s">
        <v>452</v>
      </c>
    </row>
    <row r="38" spans="1:20" ht="18" customHeight="1">
      <c r="A38" s="1028"/>
      <c r="B38" s="1029"/>
      <c r="C38" s="1029"/>
      <c r="D38" s="1029"/>
      <c r="E38" s="1029"/>
      <c r="F38" s="1029"/>
      <c r="G38" s="1029"/>
      <c r="H38" s="1029"/>
      <c r="I38" s="1029"/>
      <c r="J38" s="1029"/>
      <c r="K38" s="1030"/>
      <c r="L38" s="334" t="s">
        <v>346</v>
      </c>
      <c r="M38" s="335"/>
      <c r="N38" s="336" t="s">
        <v>339</v>
      </c>
      <c r="O38" s="334" t="s">
        <v>346</v>
      </c>
      <c r="P38" s="337"/>
      <c r="Q38" s="336" t="s">
        <v>339</v>
      </c>
      <c r="R38" s="334" t="s">
        <v>346</v>
      </c>
      <c r="S38" s="337"/>
      <c r="T38" s="338" t="s">
        <v>339</v>
      </c>
    </row>
    <row r="39" spans="1:20" ht="36" customHeight="1">
      <c r="A39" s="322"/>
      <c r="B39" s="323"/>
      <c r="C39" s="323"/>
      <c r="D39" s="323"/>
      <c r="E39" s="323"/>
      <c r="F39" s="323"/>
      <c r="G39" s="323"/>
      <c r="H39" s="323"/>
      <c r="I39" s="323"/>
      <c r="J39" s="324"/>
      <c r="K39" s="325"/>
      <c r="L39" s="1018"/>
      <c r="M39" s="1019"/>
      <c r="N39" s="1020"/>
      <c r="O39" s="1021"/>
      <c r="P39" s="1022"/>
      <c r="Q39" s="326" t="s">
        <v>19</v>
      </c>
      <c r="R39" s="1023">
        <f>M40*M41+P40*P41+S40*S41</f>
        <v>0</v>
      </c>
      <c r="S39" s="1024"/>
      <c r="T39" s="327" t="s">
        <v>19</v>
      </c>
    </row>
    <row r="40" spans="1:20" ht="18" customHeight="1">
      <c r="A40" s="1025" t="s">
        <v>450</v>
      </c>
      <c r="B40" s="1026"/>
      <c r="C40" s="1026"/>
      <c r="D40" s="1026"/>
      <c r="E40" s="1026"/>
      <c r="F40" s="1026"/>
      <c r="G40" s="1026"/>
      <c r="H40" s="1026"/>
      <c r="I40" s="1026"/>
      <c r="J40" s="1026"/>
      <c r="K40" s="1027"/>
      <c r="L40" s="328" t="s">
        <v>451</v>
      </c>
      <c r="M40" s="329"/>
      <c r="N40" s="330" t="s">
        <v>452</v>
      </c>
      <c r="O40" s="328" t="s">
        <v>453</v>
      </c>
      <c r="P40" s="331"/>
      <c r="Q40" s="330" t="s">
        <v>452</v>
      </c>
      <c r="R40" s="332" t="s">
        <v>454</v>
      </c>
      <c r="S40" s="331"/>
      <c r="T40" s="333" t="s">
        <v>452</v>
      </c>
    </row>
    <row r="41" spans="1:20" ht="18" customHeight="1">
      <c r="A41" s="1028"/>
      <c r="B41" s="1029"/>
      <c r="C41" s="1029"/>
      <c r="D41" s="1029"/>
      <c r="E41" s="1029"/>
      <c r="F41" s="1029"/>
      <c r="G41" s="1029"/>
      <c r="H41" s="1029"/>
      <c r="I41" s="1029"/>
      <c r="J41" s="1029"/>
      <c r="K41" s="1030"/>
      <c r="L41" s="334" t="s">
        <v>346</v>
      </c>
      <c r="M41" s="335"/>
      <c r="N41" s="336" t="s">
        <v>339</v>
      </c>
      <c r="O41" s="334" t="s">
        <v>346</v>
      </c>
      <c r="P41" s="337"/>
      <c r="Q41" s="336" t="s">
        <v>339</v>
      </c>
      <c r="R41" s="334" t="s">
        <v>346</v>
      </c>
      <c r="S41" s="337"/>
      <c r="T41" s="338" t="s">
        <v>339</v>
      </c>
    </row>
    <row r="42" spans="1:20" ht="36" customHeight="1">
      <c r="A42" s="322"/>
      <c r="B42" s="323"/>
      <c r="C42" s="323"/>
      <c r="D42" s="323"/>
      <c r="E42" s="323"/>
      <c r="F42" s="323"/>
      <c r="G42" s="323"/>
      <c r="H42" s="323"/>
      <c r="I42" s="323"/>
      <c r="J42" s="324"/>
      <c r="K42" s="325"/>
      <c r="L42" s="1018"/>
      <c r="M42" s="1019"/>
      <c r="N42" s="1020"/>
      <c r="O42" s="1021"/>
      <c r="P42" s="1022"/>
      <c r="Q42" s="326" t="s">
        <v>19</v>
      </c>
      <c r="R42" s="1023">
        <f>M43*M44+P43*P44+S43*S44</f>
        <v>0</v>
      </c>
      <c r="S42" s="1024"/>
      <c r="T42" s="327" t="s">
        <v>19</v>
      </c>
    </row>
    <row r="43" spans="1:20" ht="18" customHeight="1">
      <c r="A43" s="1025" t="s">
        <v>450</v>
      </c>
      <c r="B43" s="1026"/>
      <c r="C43" s="1026"/>
      <c r="D43" s="1026"/>
      <c r="E43" s="1026"/>
      <c r="F43" s="1026"/>
      <c r="G43" s="1026"/>
      <c r="H43" s="1026"/>
      <c r="I43" s="1026"/>
      <c r="J43" s="1026"/>
      <c r="K43" s="1027"/>
      <c r="L43" s="328" t="s">
        <v>451</v>
      </c>
      <c r="M43" s="329"/>
      <c r="N43" s="330" t="s">
        <v>452</v>
      </c>
      <c r="O43" s="328" t="s">
        <v>453</v>
      </c>
      <c r="P43" s="331"/>
      <c r="Q43" s="330" t="s">
        <v>452</v>
      </c>
      <c r="R43" s="332" t="s">
        <v>454</v>
      </c>
      <c r="S43" s="331"/>
      <c r="T43" s="333" t="s">
        <v>452</v>
      </c>
    </row>
    <row r="44" spans="1:20" ht="18" customHeight="1">
      <c r="A44" s="1028"/>
      <c r="B44" s="1029"/>
      <c r="C44" s="1029"/>
      <c r="D44" s="1029"/>
      <c r="E44" s="1029"/>
      <c r="F44" s="1029"/>
      <c r="G44" s="1029"/>
      <c r="H44" s="1029"/>
      <c r="I44" s="1029"/>
      <c r="J44" s="1029"/>
      <c r="K44" s="1030"/>
      <c r="L44" s="334" t="s">
        <v>346</v>
      </c>
      <c r="M44" s="335"/>
      <c r="N44" s="336" t="s">
        <v>339</v>
      </c>
      <c r="O44" s="334" t="s">
        <v>346</v>
      </c>
      <c r="P44" s="337"/>
      <c r="Q44" s="336" t="s">
        <v>339</v>
      </c>
      <c r="R44" s="334" t="s">
        <v>346</v>
      </c>
      <c r="S44" s="337"/>
      <c r="T44" s="338" t="s">
        <v>339</v>
      </c>
    </row>
    <row r="45" spans="1:20" ht="36" customHeight="1">
      <c r="A45" s="322"/>
      <c r="B45" s="323"/>
      <c r="C45" s="323"/>
      <c r="D45" s="323"/>
      <c r="E45" s="323"/>
      <c r="F45" s="323"/>
      <c r="G45" s="323"/>
      <c r="H45" s="323"/>
      <c r="I45" s="323"/>
      <c r="J45" s="324"/>
      <c r="K45" s="325"/>
      <c r="L45" s="1018"/>
      <c r="M45" s="1019"/>
      <c r="N45" s="1020"/>
      <c r="O45" s="1021"/>
      <c r="P45" s="1022"/>
      <c r="Q45" s="326" t="s">
        <v>19</v>
      </c>
      <c r="R45" s="1023">
        <f>M46*M47+P46*P47+S46*S47</f>
        <v>0</v>
      </c>
      <c r="S45" s="1024"/>
      <c r="T45" s="327" t="s">
        <v>19</v>
      </c>
    </row>
    <row r="46" spans="1:20" ht="18" customHeight="1">
      <c r="A46" s="1025" t="s">
        <v>450</v>
      </c>
      <c r="B46" s="1026"/>
      <c r="C46" s="1026"/>
      <c r="D46" s="1026"/>
      <c r="E46" s="1026"/>
      <c r="F46" s="1026"/>
      <c r="G46" s="1026"/>
      <c r="H46" s="1026"/>
      <c r="I46" s="1026"/>
      <c r="J46" s="1026"/>
      <c r="K46" s="1027"/>
      <c r="L46" s="328" t="s">
        <v>451</v>
      </c>
      <c r="M46" s="329"/>
      <c r="N46" s="330" t="s">
        <v>452</v>
      </c>
      <c r="O46" s="328" t="s">
        <v>453</v>
      </c>
      <c r="P46" s="331"/>
      <c r="Q46" s="330" t="s">
        <v>452</v>
      </c>
      <c r="R46" s="332" t="s">
        <v>454</v>
      </c>
      <c r="S46" s="331"/>
      <c r="T46" s="333" t="s">
        <v>452</v>
      </c>
    </row>
    <row r="47" spans="1:20" ht="18" customHeight="1">
      <c r="A47" s="1028"/>
      <c r="B47" s="1029"/>
      <c r="C47" s="1029"/>
      <c r="D47" s="1029"/>
      <c r="E47" s="1029"/>
      <c r="F47" s="1029"/>
      <c r="G47" s="1029"/>
      <c r="H47" s="1029"/>
      <c r="I47" s="1029"/>
      <c r="J47" s="1029"/>
      <c r="K47" s="1030"/>
      <c r="L47" s="334" t="s">
        <v>346</v>
      </c>
      <c r="M47" s="335"/>
      <c r="N47" s="336" t="s">
        <v>339</v>
      </c>
      <c r="O47" s="334" t="s">
        <v>346</v>
      </c>
      <c r="P47" s="337"/>
      <c r="Q47" s="336" t="s">
        <v>339</v>
      </c>
      <c r="R47" s="334" t="s">
        <v>346</v>
      </c>
      <c r="S47" s="337"/>
      <c r="T47" s="338" t="s">
        <v>339</v>
      </c>
    </row>
    <row r="48" spans="1:20" ht="36" customHeight="1">
      <c r="A48" s="322"/>
      <c r="B48" s="323"/>
      <c r="C48" s="323"/>
      <c r="D48" s="323"/>
      <c r="E48" s="323"/>
      <c r="F48" s="323"/>
      <c r="G48" s="323"/>
      <c r="H48" s="323"/>
      <c r="I48" s="323"/>
      <c r="J48" s="324"/>
      <c r="K48" s="325"/>
      <c r="L48" s="1018"/>
      <c r="M48" s="1019"/>
      <c r="N48" s="1020"/>
      <c r="O48" s="1021"/>
      <c r="P48" s="1022"/>
      <c r="Q48" s="326" t="s">
        <v>19</v>
      </c>
      <c r="R48" s="1023">
        <f>M49*M50+P49*P50+S49*S50</f>
        <v>0</v>
      </c>
      <c r="S48" s="1024"/>
      <c r="T48" s="327" t="s">
        <v>19</v>
      </c>
    </row>
    <row r="49" spans="1:20" ht="18" customHeight="1">
      <c r="A49" s="1025" t="s">
        <v>450</v>
      </c>
      <c r="B49" s="1026"/>
      <c r="C49" s="1026"/>
      <c r="D49" s="1026"/>
      <c r="E49" s="1026"/>
      <c r="F49" s="1026"/>
      <c r="G49" s="1026"/>
      <c r="H49" s="1026"/>
      <c r="I49" s="1026"/>
      <c r="J49" s="1026"/>
      <c r="K49" s="1027"/>
      <c r="L49" s="328" t="s">
        <v>451</v>
      </c>
      <c r="M49" s="329"/>
      <c r="N49" s="330" t="s">
        <v>452</v>
      </c>
      <c r="O49" s="328" t="s">
        <v>453</v>
      </c>
      <c r="P49" s="331"/>
      <c r="Q49" s="330" t="s">
        <v>452</v>
      </c>
      <c r="R49" s="332" t="s">
        <v>454</v>
      </c>
      <c r="S49" s="331"/>
      <c r="T49" s="333" t="s">
        <v>452</v>
      </c>
    </row>
    <row r="50" spans="1:20" ht="18" customHeight="1">
      <c r="A50" s="1028"/>
      <c r="B50" s="1029"/>
      <c r="C50" s="1029"/>
      <c r="D50" s="1029"/>
      <c r="E50" s="1029"/>
      <c r="F50" s="1029"/>
      <c r="G50" s="1029"/>
      <c r="H50" s="1029"/>
      <c r="I50" s="1029"/>
      <c r="J50" s="1029"/>
      <c r="K50" s="1030"/>
      <c r="L50" s="334" t="s">
        <v>346</v>
      </c>
      <c r="M50" s="335"/>
      <c r="N50" s="336" t="s">
        <v>339</v>
      </c>
      <c r="O50" s="334" t="s">
        <v>346</v>
      </c>
      <c r="P50" s="337"/>
      <c r="Q50" s="336" t="s">
        <v>339</v>
      </c>
      <c r="R50" s="334" t="s">
        <v>346</v>
      </c>
      <c r="S50" s="337"/>
      <c r="T50" s="338" t="s">
        <v>339</v>
      </c>
    </row>
    <row r="51" spans="1:20" ht="36" customHeight="1" thickBot="1">
      <c r="A51" s="1035" t="s">
        <v>203</v>
      </c>
      <c r="B51" s="1036"/>
      <c r="C51" s="1036"/>
      <c r="D51" s="1036"/>
      <c r="E51" s="1036"/>
      <c r="F51" s="1036"/>
      <c r="G51" s="1036"/>
      <c r="H51" s="1036"/>
      <c r="I51" s="1036"/>
      <c r="J51" s="1037"/>
      <c r="K51" s="339" t="s">
        <v>455</v>
      </c>
      <c r="L51" s="340"/>
      <c r="M51" s="341" t="s">
        <v>455</v>
      </c>
      <c r="N51" s="342"/>
      <c r="O51" s="340"/>
      <c r="P51" s="343">
        <f>SUM(O9,O12,O15,O18,O21,O24,O27,O30,O33,O36,O39,O42,O45,O48)</f>
        <v>0</v>
      </c>
      <c r="Q51" s="344" t="s">
        <v>174</v>
      </c>
      <c r="R51" s="345"/>
      <c r="S51" s="343">
        <f>SUM(R9,R12,R15,R18,R21,R24,R27,R30,R33,R36,R39,R42,R45,R48)</f>
        <v>0</v>
      </c>
      <c r="T51" s="346" t="s">
        <v>174</v>
      </c>
    </row>
    <row r="52" spans="1:20" ht="8.25" customHeight="1">
      <c r="A52" s="288"/>
      <c r="B52" s="288"/>
      <c r="C52" s="288"/>
      <c r="D52" s="288"/>
      <c r="E52" s="288"/>
      <c r="F52" s="288"/>
      <c r="G52" s="288"/>
      <c r="H52" s="288"/>
      <c r="I52" s="288"/>
      <c r="J52" s="288"/>
      <c r="P52" s="1038" t="s">
        <v>20</v>
      </c>
      <c r="Q52" s="347"/>
      <c r="R52" s="348"/>
      <c r="S52" s="1038" t="s">
        <v>21</v>
      </c>
      <c r="T52" s="347"/>
    </row>
    <row r="53" spans="1:19" ht="13.5">
      <c r="A53" s="142" t="s">
        <v>456</v>
      </c>
      <c r="B53" s="142" t="s">
        <v>457</v>
      </c>
      <c r="P53" s="1039"/>
      <c r="S53" s="1039"/>
    </row>
    <row r="54" spans="1:2" ht="13.5">
      <c r="A54" s="142" t="s">
        <v>456</v>
      </c>
      <c r="B54" s="142" t="s">
        <v>458</v>
      </c>
    </row>
    <row r="55" spans="19:20" ht="13.5">
      <c r="S55" s="1031" t="s">
        <v>404</v>
      </c>
      <c r="T55" s="1032"/>
    </row>
    <row r="56" spans="15:20" ht="33" customHeight="1">
      <c r="O56" s="349"/>
      <c r="P56" s="350"/>
      <c r="S56" s="1033"/>
      <c r="T56" s="1034"/>
    </row>
  </sheetData>
  <mergeCells count="69">
    <mergeCell ref="A49:K50"/>
    <mergeCell ref="A51:J51"/>
    <mergeCell ref="P52:P53"/>
    <mergeCell ref="S52:S53"/>
    <mergeCell ref="L48:N48"/>
    <mergeCell ref="O48:P48"/>
    <mergeCell ref="R48:S48"/>
    <mergeCell ref="S55:T56"/>
    <mergeCell ref="L45:N45"/>
    <mergeCell ref="O45:P45"/>
    <mergeCell ref="R45:S45"/>
    <mergeCell ref="A46:K47"/>
    <mergeCell ref="L42:N42"/>
    <mergeCell ref="O42:P42"/>
    <mergeCell ref="R42:S42"/>
    <mergeCell ref="A43:K44"/>
    <mergeCell ref="L39:N39"/>
    <mergeCell ref="O39:P39"/>
    <mergeCell ref="R39:S39"/>
    <mergeCell ref="A40:K41"/>
    <mergeCell ref="L36:N36"/>
    <mergeCell ref="O36:P36"/>
    <mergeCell ref="R36:S36"/>
    <mergeCell ref="A37:K38"/>
    <mergeCell ref="L33:N33"/>
    <mergeCell ref="O33:P33"/>
    <mergeCell ref="R33:S33"/>
    <mergeCell ref="A34:K35"/>
    <mergeCell ref="L30:N30"/>
    <mergeCell ref="O30:P30"/>
    <mergeCell ref="R30:S30"/>
    <mergeCell ref="A31:K32"/>
    <mergeCell ref="L27:N27"/>
    <mergeCell ref="O27:P27"/>
    <mergeCell ref="R27:S27"/>
    <mergeCell ref="A28:K29"/>
    <mergeCell ref="L24:N24"/>
    <mergeCell ref="O24:P24"/>
    <mergeCell ref="R24:S24"/>
    <mergeCell ref="A25:K26"/>
    <mergeCell ref="L21:N21"/>
    <mergeCell ref="O21:P21"/>
    <mergeCell ref="R21:S21"/>
    <mergeCell ref="A22:K23"/>
    <mergeCell ref="L18:N18"/>
    <mergeCell ref="O18:P18"/>
    <mergeCell ref="R18:S18"/>
    <mergeCell ref="A19:K20"/>
    <mergeCell ref="L15:N15"/>
    <mergeCell ref="O15:P15"/>
    <mergeCell ref="R15:S15"/>
    <mergeCell ref="A16:K17"/>
    <mergeCell ref="L12:N12"/>
    <mergeCell ref="O12:P12"/>
    <mergeCell ref="R12:S12"/>
    <mergeCell ref="A13:K14"/>
    <mergeCell ref="L9:N9"/>
    <mergeCell ref="O9:P9"/>
    <mergeCell ref="R9:S9"/>
    <mergeCell ref="A10:K11"/>
    <mergeCell ref="A8:J8"/>
    <mergeCell ref="L8:N8"/>
    <mergeCell ref="O8:Q8"/>
    <mergeCell ref="A2:T2"/>
    <mergeCell ref="A4:J4"/>
    <mergeCell ref="K4:T4"/>
    <mergeCell ref="A6:E6"/>
    <mergeCell ref="F6:J6"/>
    <mergeCell ref="R8:T8"/>
  </mergeCells>
  <printOptions/>
  <pageMargins left="0.75" right="0.75" top="1" bottom="1" header="0.512" footer="0.512"/>
  <pageSetup fitToHeight="2"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Q53"/>
  <sheetViews>
    <sheetView view="pageBreakPreview" zoomScaleSheetLayoutView="100" workbookViewId="0" topLeftCell="A1">
      <selection activeCell="M12" sqref="M12"/>
    </sheetView>
  </sheetViews>
  <sheetFormatPr defaultColWidth="9.00390625" defaultRowHeight="13.5"/>
  <cols>
    <col min="2" max="2" width="12.625" style="0" customWidth="1"/>
    <col min="3" max="3" width="3.125" style="288" customWidth="1"/>
    <col min="4" max="4" width="12.625" style="0" customWidth="1"/>
    <col min="5" max="5" width="3.125" style="288" customWidth="1"/>
    <col min="6" max="6" width="12.625" style="0" customWidth="1"/>
    <col min="7" max="7" width="3.125" style="288" customWidth="1"/>
    <col min="8" max="8" width="12.625" style="0" customWidth="1"/>
    <col min="9" max="9" width="3.125" style="288" customWidth="1"/>
    <col min="10" max="10" width="12.625" style="0" customWidth="1"/>
    <col min="11" max="11" width="3.125" style="288" customWidth="1"/>
  </cols>
  <sheetData>
    <row r="1" spans="1:11" ht="13.5">
      <c r="A1" s="48" t="s">
        <v>405</v>
      </c>
      <c r="B1" s="48"/>
      <c r="C1" s="305"/>
      <c r="D1" s="48"/>
      <c r="E1" s="305"/>
      <c r="F1" s="48"/>
      <c r="G1" s="305"/>
      <c r="H1" s="48"/>
      <c r="I1" s="305"/>
      <c r="J1" s="48"/>
      <c r="K1" s="305"/>
    </row>
    <row r="2" ht="9.75" customHeight="1"/>
    <row r="3" spans="1:11" ht="13.5">
      <c r="A3" s="1040" t="s">
        <v>406</v>
      </c>
      <c r="B3" s="1040"/>
      <c r="C3" s="1040"/>
      <c r="D3" s="1040"/>
      <c r="E3" s="1040"/>
      <c r="F3" s="1040"/>
      <c r="G3" s="1040"/>
      <c r="H3" s="1040"/>
      <c r="I3" s="1040"/>
      <c r="J3" s="1040"/>
      <c r="K3" s="1040"/>
    </row>
    <row r="5" spans="1:11" ht="25.5" customHeight="1">
      <c r="A5" s="692" t="s">
        <v>206</v>
      </c>
      <c r="B5" s="693"/>
      <c r="C5" s="1011">
        <f>IF('自己点検表'!E3="","",'自己点検表'!E3)</f>
      </c>
      <c r="D5" s="1012"/>
      <c r="E5" s="1012"/>
      <c r="F5" s="1012"/>
      <c r="G5" s="1012"/>
      <c r="H5" s="1012"/>
      <c r="I5" s="1012"/>
      <c r="J5" s="1012"/>
      <c r="K5" s="1013"/>
    </row>
    <row r="6" spans="1:11" ht="3" customHeight="1">
      <c r="A6" s="49"/>
      <c r="B6" s="49"/>
      <c r="C6" s="154"/>
      <c r="D6" s="50"/>
      <c r="E6" s="154"/>
      <c r="F6" s="20"/>
      <c r="G6" s="154"/>
      <c r="H6" s="20"/>
      <c r="I6" s="154"/>
      <c r="J6" s="20"/>
      <c r="K6" s="154"/>
    </row>
    <row r="7" spans="1:11" ht="21" customHeight="1">
      <c r="A7" s="51" t="s">
        <v>207</v>
      </c>
      <c r="B7" s="52" t="s">
        <v>96</v>
      </c>
      <c r="C7" s="154"/>
      <c r="D7" s="50"/>
      <c r="E7" s="154"/>
      <c r="F7" s="20"/>
      <c r="G7" s="154"/>
      <c r="H7" s="20"/>
      <c r="I7" s="154"/>
      <c r="J7" s="20"/>
      <c r="K7" s="154"/>
    </row>
    <row r="8" ht="3" customHeight="1" thickBot="1"/>
    <row r="9" spans="1:11" ht="42.75" customHeight="1">
      <c r="A9" s="306" t="s">
        <v>209</v>
      </c>
      <c r="B9" s="1041" t="s">
        <v>398</v>
      </c>
      <c r="C9" s="1042"/>
      <c r="D9" s="1043" t="s">
        <v>399</v>
      </c>
      <c r="E9" s="1044"/>
      <c r="F9" s="1045" t="s">
        <v>407</v>
      </c>
      <c r="G9" s="1043"/>
      <c r="H9" s="1043" t="s">
        <v>408</v>
      </c>
      <c r="I9" s="1043"/>
      <c r="J9" s="1043" t="s">
        <v>409</v>
      </c>
      <c r="K9" s="1044"/>
    </row>
    <row r="10" spans="1:11" ht="13.5" customHeight="1">
      <c r="A10" s="307" t="s">
        <v>410</v>
      </c>
      <c r="B10" s="308"/>
      <c r="C10" s="293" t="s">
        <v>174</v>
      </c>
      <c r="D10" s="292"/>
      <c r="E10" s="222" t="s">
        <v>174</v>
      </c>
      <c r="F10" s="221"/>
      <c r="G10" s="293" t="s">
        <v>174</v>
      </c>
      <c r="H10" s="292"/>
      <c r="I10" s="293" t="s">
        <v>174</v>
      </c>
      <c r="J10" s="292"/>
      <c r="K10" s="222" t="s">
        <v>174</v>
      </c>
    </row>
    <row r="11" spans="1:11" ht="13.5" customHeight="1">
      <c r="A11" s="307" t="s">
        <v>411</v>
      </c>
      <c r="B11" s="308"/>
      <c r="C11" s="293" t="s">
        <v>174</v>
      </c>
      <c r="D11" s="292"/>
      <c r="E11" s="222" t="s">
        <v>174</v>
      </c>
      <c r="F11" s="221"/>
      <c r="G11" s="293" t="s">
        <v>174</v>
      </c>
      <c r="H11" s="292"/>
      <c r="I11" s="293" t="s">
        <v>174</v>
      </c>
      <c r="J11" s="292"/>
      <c r="K11" s="222" t="s">
        <v>174</v>
      </c>
    </row>
    <row r="12" spans="1:11" ht="13.5" customHeight="1">
      <c r="A12" s="307" t="s">
        <v>412</v>
      </c>
      <c r="B12" s="308"/>
      <c r="C12" s="293" t="s">
        <v>174</v>
      </c>
      <c r="D12" s="292"/>
      <c r="E12" s="222" t="s">
        <v>174</v>
      </c>
      <c r="F12" s="221"/>
      <c r="G12" s="293" t="s">
        <v>174</v>
      </c>
      <c r="H12" s="292"/>
      <c r="I12" s="293" t="s">
        <v>174</v>
      </c>
      <c r="J12" s="292"/>
      <c r="K12" s="222" t="s">
        <v>174</v>
      </c>
    </row>
    <row r="13" spans="1:11" ht="13.5" customHeight="1">
      <c r="A13" s="307" t="s">
        <v>413</v>
      </c>
      <c r="B13" s="308"/>
      <c r="C13" s="293" t="s">
        <v>174</v>
      </c>
      <c r="D13" s="292"/>
      <c r="E13" s="222" t="s">
        <v>174</v>
      </c>
      <c r="F13" s="221"/>
      <c r="G13" s="293" t="s">
        <v>174</v>
      </c>
      <c r="H13" s="292"/>
      <c r="I13" s="293" t="s">
        <v>174</v>
      </c>
      <c r="J13" s="292"/>
      <c r="K13" s="222" t="s">
        <v>174</v>
      </c>
    </row>
    <row r="14" spans="1:11" ht="13.5" customHeight="1">
      <c r="A14" s="307" t="s">
        <v>414</v>
      </c>
      <c r="B14" s="308"/>
      <c r="C14" s="293" t="s">
        <v>174</v>
      </c>
      <c r="D14" s="292"/>
      <c r="E14" s="222" t="s">
        <v>174</v>
      </c>
      <c r="F14" s="221"/>
      <c r="G14" s="293" t="s">
        <v>174</v>
      </c>
      <c r="H14" s="292"/>
      <c r="I14" s="293" t="s">
        <v>174</v>
      </c>
      <c r="J14" s="292"/>
      <c r="K14" s="222" t="s">
        <v>174</v>
      </c>
    </row>
    <row r="15" spans="1:11" ht="13.5" customHeight="1">
      <c r="A15" s="307" t="s">
        <v>415</v>
      </c>
      <c r="B15" s="308"/>
      <c r="C15" s="293" t="s">
        <v>174</v>
      </c>
      <c r="D15" s="292"/>
      <c r="E15" s="222" t="s">
        <v>174</v>
      </c>
      <c r="F15" s="221"/>
      <c r="G15" s="293" t="s">
        <v>174</v>
      </c>
      <c r="H15" s="292"/>
      <c r="I15" s="293" t="s">
        <v>174</v>
      </c>
      <c r="J15" s="292"/>
      <c r="K15" s="222" t="s">
        <v>174</v>
      </c>
    </row>
    <row r="16" spans="1:11" ht="13.5" customHeight="1">
      <c r="A16" s="307" t="s">
        <v>416</v>
      </c>
      <c r="B16" s="308"/>
      <c r="C16" s="293" t="s">
        <v>174</v>
      </c>
      <c r="D16" s="292"/>
      <c r="E16" s="222" t="s">
        <v>174</v>
      </c>
      <c r="F16" s="221"/>
      <c r="G16" s="293" t="s">
        <v>174</v>
      </c>
      <c r="H16" s="292"/>
      <c r="I16" s="293" t="s">
        <v>174</v>
      </c>
      <c r="J16" s="292"/>
      <c r="K16" s="222" t="s">
        <v>174</v>
      </c>
    </row>
    <row r="17" spans="1:11" ht="13.5" customHeight="1">
      <c r="A17" s="307" t="s">
        <v>417</v>
      </c>
      <c r="B17" s="308"/>
      <c r="C17" s="293" t="s">
        <v>174</v>
      </c>
      <c r="D17" s="292"/>
      <c r="E17" s="222" t="s">
        <v>174</v>
      </c>
      <c r="F17" s="221"/>
      <c r="G17" s="293" t="s">
        <v>174</v>
      </c>
      <c r="H17" s="292"/>
      <c r="I17" s="293" t="s">
        <v>174</v>
      </c>
      <c r="J17" s="292"/>
      <c r="K17" s="222" t="s">
        <v>174</v>
      </c>
    </row>
    <row r="18" spans="1:11" ht="13.5" customHeight="1">
      <c r="A18" s="307" t="s">
        <v>418</v>
      </c>
      <c r="B18" s="308"/>
      <c r="C18" s="293" t="s">
        <v>174</v>
      </c>
      <c r="D18" s="292"/>
      <c r="E18" s="222" t="s">
        <v>174</v>
      </c>
      <c r="F18" s="221"/>
      <c r="G18" s="293" t="s">
        <v>174</v>
      </c>
      <c r="H18" s="292"/>
      <c r="I18" s="293" t="s">
        <v>174</v>
      </c>
      <c r="J18" s="292"/>
      <c r="K18" s="222" t="s">
        <v>174</v>
      </c>
    </row>
    <row r="19" spans="1:11" ht="13.5" customHeight="1">
      <c r="A19" s="307" t="s">
        <v>419</v>
      </c>
      <c r="B19" s="308"/>
      <c r="C19" s="293" t="s">
        <v>174</v>
      </c>
      <c r="D19" s="292"/>
      <c r="E19" s="222" t="s">
        <v>174</v>
      </c>
      <c r="F19" s="221"/>
      <c r="G19" s="293" t="s">
        <v>174</v>
      </c>
      <c r="H19" s="292"/>
      <c r="I19" s="293" t="s">
        <v>174</v>
      </c>
      <c r="J19" s="292"/>
      <c r="K19" s="222" t="s">
        <v>174</v>
      </c>
    </row>
    <row r="20" spans="1:11" ht="13.5" customHeight="1">
      <c r="A20" s="307" t="s">
        <v>420</v>
      </c>
      <c r="B20" s="308"/>
      <c r="C20" s="293" t="s">
        <v>174</v>
      </c>
      <c r="D20" s="292"/>
      <c r="E20" s="222" t="s">
        <v>174</v>
      </c>
      <c r="F20" s="221"/>
      <c r="G20" s="293" t="s">
        <v>174</v>
      </c>
      <c r="H20" s="292"/>
      <c r="I20" s="293" t="s">
        <v>174</v>
      </c>
      <c r="J20" s="292"/>
      <c r="K20" s="222" t="s">
        <v>174</v>
      </c>
    </row>
    <row r="21" spans="1:11" ht="13.5" customHeight="1">
      <c r="A21" s="307" t="s">
        <v>421</v>
      </c>
      <c r="B21" s="308"/>
      <c r="C21" s="293" t="s">
        <v>174</v>
      </c>
      <c r="D21" s="292"/>
      <c r="E21" s="222" t="s">
        <v>174</v>
      </c>
      <c r="F21" s="221"/>
      <c r="G21" s="293" t="s">
        <v>174</v>
      </c>
      <c r="H21" s="292"/>
      <c r="I21" s="293" t="s">
        <v>174</v>
      </c>
      <c r="J21" s="292"/>
      <c r="K21" s="222" t="s">
        <v>174</v>
      </c>
    </row>
    <row r="22" spans="1:11" ht="13.5" customHeight="1">
      <c r="A22" s="307" t="s">
        <v>422</v>
      </c>
      <c r="B22" s="308"/>
      <c r="C22" s="293" t="s">
        <v>174</v>
      </c>
      <c r="D22" s="292"/>
      <c r="E22" s="222" t="s">
        <v>174</v>
      </c>
      <c r="F22" s="221"/>
      <c r="G22" s="293" t="s">
        <v>174</v>
      </c>
      <c r="H22" s="292"/>
      <c r="I22" s="293" t="s">
        <v>174</v>
      </c>
      <c r="J22" s="292"/>
      <c r="K22" s="222" t="s">
        <v>174</v>
      </c>
    </row>
    <row r="23" spans="1:11" ht="13.5" customHeight="1">
      <c r="A23" s="307" t="s">
        <v>423</v>
      </c>
      <c r="B23" s="308"/>
      <c r="C23" s="293" t="s">
        <v>174</v>
      </c>
      <c r="D23" s="292"/>
      <c r="E23" s="222" t="s">
        <v>174</v>
      </c>
      <c r="F23" s="221"/>
      <c r="G23" s="293" t="s">
        <v>174</v>
      </c>
      <c r="H23" s="292"/>
      <c r="I23" s="293" t="s">
        <v>174</v>
      </c>
      <c r="J23" s="292"/>
      <c r="K23" s="222" t="s">
        <v>174</v>
      </c>
    </row>
    <row r="24" spans="1:11" ht="13.5" customHeight="1">
      <c r="A24" s="307" t="s">
        <v>424</v>
      </c>
      <c r="B24" s="308"/>
      <c r="C24" s="293" t="s">
        <v>174</v>
      </c>
      <c r="D24" s="292"/>
      <c r="E24" s="222" t="s">
        <v>174</v>
      </c>
      <c r="F24" s="221"/>
      <c r="G24" s="293" t="s">
        <v>174</v>
      </c>
      <c r="H24" s="292"/>
      <c r="I24" s="293" t="s">
        <v>174</v>
      </c>
      <c r="J24" s="292"/>
      <c r="K24" s="222" t="s">
        <v>174</v>
      </c>
    </row>
    <row r="25" spans="1:11" ht="13.5" customHeight="1">
      <c r="A25" s="307" t="s">
        <v>425</v>
      </c>
      <c r="B25" s="308"/>
      <c r="C25" s="293" t="s">
        <v>174</v>
      </c>
      <c r="D25" s="292"/>
      <c r="E25" s="222" t="s">
        <v>174</v>
      </c>
      <c r="F25" s="221"/>
      <c r="G25" s="293" t="s">
        <v>174</v>
      </c>
      <c r="H25" s="292"/>
      <c r="I25" s="293" t="s">
        <v>174</v>
      </c>
      <c r="J25" s="292"/>
      <c r="K25" s="222" t="s">
        <v>174</v>
      </c>
    </row>
    <row r="26" spans="1:11" ht="13.5" customHeight="1">
      <c r="A26" s="307" t="s">
        <v>426</v>
      </c>
      <c r="B26" s="308"/>
      <c r="C26" s="293" t="s">
        <v>174</v>
      </c>
      <c r="D26" s="292"/>
      <c r="E26" s="222" t="s">
        <v>174</v>
      </c>
      <c r="F26" s="221"/>
      <c r="G26" s="293" t="s">
        <v>174</v>
      </c>
      <c r="H26" s="292"/>
      <c r="I26" s="293" t="s">
        <v>174</v>
      </c>
      <c r="J26" s="292"/>
      <c r="K26" s="222" t="s">
        <v>174</v>
      </c>
    </row>
    <row r="27" spans="1:11" ht="13.5" customHeight="1">
      <c r="A27" s="307" t="s">
        <v>427</v>
      </c>
      <c r="B27" s="308"/>
      <c r="C27" s="293" t="s">
        <v>174</v>
      </c>
      <c r="D27" s="292"/>
      <c r="E27" s="222" t="s">
        <v>174</v>
      </c>
      <c r="F27" s="221"/>
      <c r="G27" s="293" t="s">
        <v>174</v>
      </c>
      <c r="H27" s="292"/>
      <c r="I27" s="293" t="s">
        <v>174</v>
      </c>
      <c r="J27" s="292"/>
      <c r="K27" s="222" t="s">
        <v>174</v>
      </c>
    </row>
    <row r="28" spans="1:11" ht="13.5" customHeight="1">
      <c r="A28" s="307" t="s">
        <v>428</v>
      </c>
      <c r="B28" s="308"/>
      <c r="C28" s="293" t="s">
        <v>174</v>
      </c>
      <c r="D28" s="292"/>
      <c r="E28" s="222" t="s">
        <v>174</v>
      </c>
      <c r="F28" s="221"/>
      <c r="G28" s="293" t="s">
        <v>174</v>
      </c>
      <c r="H28" s="292"/>
      <c r="I28" s="293" t="s">
        <v>174</v>
      </c>
      <c r="J28" s="292"/>
      <c r="K28" s="222" t="s">
        <v>174</v>
      </c>
    </row>
    <row r="29" spans="1:11" ht="13.5" customHeight="1">
      <c r="A29" s="307" t="s">
        <v>429</v>
      </c>
      <c r="B29" s="308"/>
      <c r="C29" s="293" t="s">
        <v>174</v>
      </c>
      <c r="D29" s="292"/>
      <c r="E29" s="222" t="s">
        <v>174</v>
      </c>
      <c r="F29" s="221"/>
      <c r="G29" s="293" t="s">
        <v>174</v>
      </c>
      <c r="H29" s="292"/>
      <c r="I29" s="293" t="s">
        <v>174</v>
      </c>
      <c r="J29" s="292"/>
      <c r="K29" s="222" t="s">
        <v>174</v>
      </c>
    </row>
    <row r="30" spans="1:11" ht="13.5" customHeight="1">
      <c r="A30" s="307" t="s">
        <v>430</v>
      </c>
      <c r="B30" s="308"/>
      <c r="C30" s="293" t="s">
        <v>174</v>
      </c>
      <c r="D30" s="292"/>
      <c r="E30" s="222" t="s">
        <v>174</v>
      </c>
      <c r="F30" s="221"/>
      <c r="G30" s="293" t="s">
        <v>174</v>
      </c>
      <c r="H30" s="292"/>
      <c r="I30" s="293" t="s">
        <v>174</v>
      </c>
      <c r="J30" s="292"/>
      <c r="K30" s="222" t="s">
        <v>174</v>
      </c>
    </row>
    <row r="31" spans="1:11" ht="13.5" customHeight="1">
      <c r="A31" s="307" t="s">
        <v>431</v>
      </c>
      <c r="B31" s="308"/>
      <c r="C31" s="293" t="s">
        <v>174</v>
      </c>
      <c r="D31" s="292"/>
      <c r="E31" s="222" t="s">
        <v>174</v>
      </c>
      <c r="F31" s="221"/>
      <c r="G31" s="293" t="s">
        <v>174</v>
      </c>
      <c r="H31" s="292"/>
      <c r="I31" s="293" t="s">
        <v>174</v>
      </c>
      <c r="J31" s="292"/>
      <c r="K31" s="222" t="s">
        <v>174</v>
      </c>
    </row>
    <row r="32" spans="1:11" ht="13.5" customHeight="1">
      <c r="A32" s="307" t="s">
        <v>432</v>
      </c>
      <c r="B32" s="308"/>
      <c r="C32" s="293" t="s">
        <v>174</v>
      </c>
      <c r="D32" s="292"/>
      <c r="E32" s="222" t="s">
        <v>174</v>
      </c>
      <c r="F32" s="221"/>
      <c r="G32" s="293" t="s">
        <v>174</v>
      </c>
      <c r="H32" s="292"/>
      <c r="I32" s="293" t="s">
        <v>174</v>
      </c>
      <c r="J32" s="292"/>
      <c r="K32" s="222" t="s">
        <v>174</v>
      </c>
    </row>
    <row r="33" spans="1:11" ht="13.5" customHeight="1">
      <c r="A33" s="307" t="s">
        <v>433</v>
      </c>
      <c r="B33" s="308"/>
      <c r="C33" s="293" t="s">
        <v>174</v>
      </c>
      <c r="D33" s="292"/>
      <c r="E33" s="222" t="s">
        <v>174</v>
      </c>
      <c r="F33" s="221"/>
      <c r="G33" s="293" t="s">
        <v>174</v>
      </c>
      <c r="H33" s="292"/>
      <c r="I33" s="293" t="s">
        <v>174</v>
      </c>
      <c r="J33" s="292"/>
      <c r="K33" s="222" t="s">
        <v>174</v>
      </c>
    </row>
    <row r="34" spans="1:11" ht="13.5" customHeight="1">
      <c r="A34" s="307" t="s">
        <v>434</v>
      </c>
      <c r="B34" s="308"/>
      <c r="C34" s="293" t="s">
        <v>174</v>
      </c>
      <c r="D34" s="292"/>
      <c r="E34" s="222" t="s">
        <v>174</v>
      </c>
      <c r="F34" s="221"/>
      <c r="G34" s="293" t="s">
        <v>174</v>
      </c>
      <c r="H34" s="292"/>
      <c r="I34" s="293" t="s">
        <v>174</v>
      </c>
      <c r="J34" s="292"/>
      <c r="K34" s="222" t="s">
        <v>174</v>
      </c>
    </row>
    <row r="35" spans="1:11" ht="13.5" customHeight="1">
      <c r="A35" s="307" t="s">
        <v>435</v>
      </c>
      <c r="B35" s="308"/>
      <c r="C35" s="293" t="s">
        <v>174</v>
      </c>
      <c r="D35" s="292"/>
      <c r="E35" s="222" t="s">
        <v>174</v>
      </c>
      <c r="F35" s="221"/>
      <c r="G35" s="293" t="s">
        <v>174</v>
      </c>
      <c r="H35" s="292"/>
      <c r="I35" s="293" t="s">
        <v>174</v>
      </c>
      <c r="J35" s="292"/>
      <c r="K35" s="222" t="s">
        <v>174</v>
      </c>
    </row>
    <row r="36" spans="1:11" ht="13.5" customHeight="1">
      <c r="A36" s="307" t="s">
        <v>436</v>
      </c>
      <c r="B36" s="308"/>
      <c r="C36" s="293" t="s">
        <v>174</v>
      </c>
      <c r="D36" s="292"/>
      <c r="E36" s="222" t="s">
        <v>174</v>
      </c>
      <c r="F36" s="221"/>
      <c r="G36" s="293" t="s">
        <v>174</v>
      </c>
      <c r="H36" s="292"/>
      <c r="I36" s="293" t="s">
        <v>174</v>
      </c>
      <c r="J36" s="292"/>
      <c r="K36" s="222" t="s">
        <v>174</v>
      </c>
    </row>
    <row r="37" spans="1:11" ht="13.5" customHeight="1">
      <c r="A37" s="307" t="s">
        <v>437</v>
      </c>
      <c r="B37" s="308"/>
      <c r="C37" s="293" t="s">
        <v>174</v>
      </c>
      <c r="D37" s="292"/>
      <c r="E37" s="222" t="s">
        <v>174</v>
      </c>
      <c r="F37" s="221"/>
      <c r="G37" s="293" t="s">
        <v>174</v>
      </c>
      <c r="H37" s="292"/>
      <c r="I37" s="293" t="s">
        <v>174</v>
      </c>
      <c r="J37" s="292"/>
      <c r="K37" s="222" t="s">
        <v>174</v>
      </c>
    </row>
    <row r="38" spans="1:11" ht="13.5" customHeight="1">
      <c r="A38" s="307" t="s">
        <v>438</v>
      </c>
      <c r="B38" s="308"/>
      <c r="C38" s="293" t="s">
        <v>174</v>
      </c>
      <c r="D38" s="292"/>
      <c r="E38" s="222" t="s">
        <v>174</v>
      </c>
      <c r="F38" s="221"/>
      <c r="G38" s="293" t="s">
        <v>174</v>
      </c>
      <c r="H38" s="292"/>
      <c r="I38" s="293" t="s">
        <v>174</v>
      </c>
      <c r="J38" s="292"/>
      <c r="K38" s="222" t="s">
        <v>174</v>
      </c>
    </row>
    <row r="39" spans="1:11" ht="13.5" customHeight="1">
      <c r="A39" s="307" t="s">
        <v>439</v>
      </c>
      <c r="B39" s="308"/>
      <c r="C39" s="293" t="s">
        <v>174</v>
      </c>
      <c r="D39" s="292"/>
      <c r="E39" s="222" t="s">
        <v>174</v>
      </c>
      <c r="F39" s="221"/>
      <c r="G39" s="293" t="s">
        <v>174</v>
      </c>
      <c r="H39" s="292"/>
      <c r="I39" s="293" t="s">
        <v>174</v>
      </c>
      <c r="J39" s="292"/>
      <c r="K39" s="222" t="s">
        <v>174</v>
      </c>
    </row>
    <row r="40" spans="1:11" ht="13.5" customHeight="1">
      <c r="A40" s="307" t="s">
        <v>440</v>
      </c>
      <c r="B40" s="308"/>
      <c r="C40" s="293" t="s">
        <v>174</v>
      </c>
      <c r="D40" s="292"/>
      <c r="E40" s="222" t="s">
        <v>174</v>
      </c>
      <c r="F40" s="221"/>
      <c r="G40" s="293" t="s">
        <v>174</v>
      </c>
      <c r="H40" s="292"/>
      <c r="I40" s="293" t="s">
        <v>174</v>
      </c>
      <c r="J40" s="292"/>
      <c r="K40" s="222" t="s">
        <v>174</v>
      </c>
    </row>
    <row r="41" spans="1:11" ht="13.5" customHeight="1">
      <c r="A41" s="307" t="s">
        <v>441</v>
      </c>
      <c r="B41" s="308"/>
      <c r="C41" s="293" t="s">
        <v>174</v>
      </c>
      <c r="D41" s="292"/>
      <c r="E41" s="222" t="s">
        <v>174</v>
      </c>
      <c r="F41" s="221"/>
      <c r="G41" s="293" t="s">
        <v>174</v>
      </c>
      <c r="H41" s="292"/>
      <c r="I41" s="293" t="s">
        <v>174</v>
      </c>
      <c r="J41" s="292"/>
      <c r="K41" s="222" t="s">
        <v>174</v>
      </c>
    </row>
    <row r="42" spans="1:11" ht="13.5" customHeight="1">
      <c r="A42" s="307" t="s">
        <v>442</v>
      </c>
      <c r="B42" s="308"/>
      <c r="C42" s="293" t="s">
        <v>174</v>
      </c>
      <c r="D42" s="292"/>
      <c r="E42" s="222" t="s">
        <v>174</v>
      </c>
      <c r="F42" s="221"/>
      <c r="G42" s="293" t="s">
        <v>174</v>
      </c>
      <c r="H42" s="292"/>
      <c r="I42" s="293" t="s">
        <v>174</v>
      </c>
      <c r="J42" s="292"/>
      <c r="K42" s="222" t="s">
        <v>174</v>
      </c>
    </row>
    <row r="43" spans="1:11" ht="13.5" customHeight="1">
      <c r="A43" s="307" t="s">
        <v>443</v>
      </c>
      <c r="B43" s="308"/>
      <c r="C43" s="293" t="s">
        <v>174</v>
      </c>
      <c r="D43" s="292"/>
      <c r="E43" s="222" t="s">
        <v>174</v>
      </c>
      <c r="F43" s="221"/>
      <c r="G43" s="293" t="s">
        <v>174</v>
      </c>
      <c r="H43" s="292"/>
      <c r="I43" s="293" t="s">
        <v>174</v>
      </c>
      <c r="J43" s="292"/>
      <c r="K43" s="222" t="s">
        <v>174</v>
      </c>
    </row>
    <row r="44" spans="1:11" ht="13.5" customHeight="1">
      <c r="A44" s="307" t="s">
        <v>444</v>
      </c>
      <c r="B44" s="308"/>
      <c r="C44" s="293" t="s">
        <v>174</v>
      </c>
      <c r="D44" s="292"/>
      <c r="E44" s="222" t="s">
        <v>174</v>
      </c>
      <c r="F44" s="221"/>
      <c r="G44" s="293" t="s">
        <v>174</v>
      </c>
      <c r="H44" s="292"/>
      <c r="I44" s="293" t="s">
        <v>174</v>
      </c>
      <c r="J44" s="292"/>
      <c r="K44" s="222" t="s">
        <v>174</v>
      </c>
    </row>
    <row r="45" spans="1:11" ht="13.5" customHeight="1" thickBot="1">
      <c r="A45" s="309" t="s">
        <v>445</v>
      </c>
      <c r="B45" s="310"/>
      <c r="C45" s="296" t="s">
        <v>174</v>
      </c>
      <c r="D45" s="295"/>
      <c r="E45" s="311" t="s">
        <v>174</v>
      </c>
      <c r="F45" s="312"/>
      <c r="G45" s="296" t="s">
        <v>174</v>
      </c>
      <c r="H45" s="295"/>
      <c r="I45" s="296" t="s">
        <v>174</v>
      </c>
      <c r="J45" s="295"/>
      <c r="K45" s="311" t="s">
        <v>174</v>
      </c>
    </row>
    <row r="46" spans="1:11" ht="13.5" customHeight="1" thickBot="1">
      <c r="A46" s="313" t="s">
        <v>203</v>
      </c>
      <c r="B46" s="314">
        <f>SUM(B10:B45)</f>
        <v>0</v>
      </c>
      <c r="C46" s="299" t="s">
        <v>174</v>
      </c>
      <c r="D46" s="298">
        <f>SUM(D10:D45)</f>
        <v>0</v>
      </c>
      <c r="E46" s="315" t="s">
        <v>174</v>
      </c>
      <c r="F46" s="1048"/>
      <c r="G46" s="1049"/>
      <c r="H46" s="1050"/>
      <c r="I46" s="1049"/>
      <c r="J46" s="1050"/>
      <c r="K46" s="1051"/>
    </row>
    <row r="47" spans="1:17" ht="15" customHeight="1">
      <c r="A47" s="300"/>
      <c r="B47" s="301" t="s">
        <v>22</v>
      </c>
      <c r="C47" s="302"/>
      <c r="D47" s="301" t="s">
        <v>23</v>
      </c>
      <c r="E47" s="302"/>
      <c r="F47" s="301"/>
      <c r="G47" s="302"/>
      <c r="H47" s="302"/>
      <c r="I47" s="303"/>
      <c r="J47" s="301"/>
      <c r="K47" s="302"/>
      <c r="L47" s="302"/>
      <c r="M47" s="303"/>
      <c r="N47" s="301"/>
      <c r="O47" s="302"/>
      <c r="P47" s="302"/>
      <c r="Q47" s="303"/>
    </row>
    <row r="48" spans="1:17" ht="13.5" customHeight="1">
      <c r="A48" s="1052" t="s">
        <v>446</v>
      </c>
      <c r="B48" s="1052"/>
      <c r="C48" s="1052"/>
      <c r="D48" s="1052"/>
      <c r="E48" s="1052"/>
      <c r="F48" s="1052"/>
      <c r="G48" s="1052"/>
      <c r="H48" s="1052"/>
      <c r="I48" s="1052"/>
      <c r="J48" s="1052"/>
      <c r="K48" s="1052"/>
      <c r="L48" s="304"/>
      <c r="M48" s="304"/>
      <c r="N48" s="304"/>
      <c r="O48" s="304"/>
      <c r="P48" s="304"/>
      <c r="Q48" s="304"/>
    </row>
    <row r="49" spans="3:17" ht="13.5" customHeight="1">
      <c r="C49"/>
      <c r="E49"/>
      <c r="F49" s="304"/>
      <c r="G49" s="304"/>
      <c r="L49" s="103"/>
      <c r="M49" s="351"/>
      <c r="N49" s="103"/>
      <c r="O49" s="103"/>
      <c r="P49" s="103"/>
      <c r="Q49" s="351"/>
    </row>
    <row r="50" spans="3:17" ht="13.5">
      <c r="C50"/>
      <c r="E50"/>
      <c r="F50" s="304"/>
      <c r="G50" s="304"/>
      <c r="H50" s="1031" t="s">
        <v>404</v>
      </c>
      <c r="I50" s="1046"/>
      <c r="J50" s="1046"/>
      <c r="K50" s="1032"/>
      <c r="L50" s="103"/>
      <c r="M50" s="351"/>
      <c r="N50" s="103"/>
      <c r="O50" s="103"/>
      <c r="P50" s="103"/>
      <c r="Q50" s="351"/>
    </row>
    <row r="51" spans="3:11" ht="13.5">
      <c r="C51"/>
      <c r="E51"/>
      <c r="G51"/>
      <c r="H51" s="1033"/>
      <c r="I51" s="1047"/>
      <c r="J51" s="1047"/>
      <c r="K51" s="1034"/>
    </row>
    <row r="52" spans="3:7" ht="13.5">
      <c r="C52"/>
      <c r="E52"/>
      <c r="G52"/>
    </row>
    <row r="53" spans="3:7" ht="13.5">
      <c r="C53"/>
      <c r="E53"/>
      <c r="G53"/>
    </row>
  </sheetData>
  <mergeCells count="13">
    <mergeCell ref="H50:K51"/>
    <mergeCell ref="F46:G46"/>
    <mergeCell ref="H46:I46"/>
    <mergeCell ref="J46:K46"/>
    <mergeCell ref="A48:K48"/>
    <mergeCell ref="A3:K3"/>
    <mergeCell ref="A5:B5"/>
    <mergeCell ref="C5:K5"/>
    <mergeCell ref="B9:C9"/>
    <mergeCell ref="D9:E9"/>
    <mergeCell ref="F9:G9"/>
    <mergeCell ref="H9:I9"/>
    <mergeCell ref="J9:K9"/>
  </mergeCells>
  <printOptions/>
  <pageMargins left="0.75" right="0.75" top="1" bottom="1" header="0.512" footer="0.512"/>
  <pageSetup fitToHeight="2"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indexed="42"/>
  </sheetPr>
  <dimension ref="A1:Q59"/>
  <sheetViews>
    <sheetView view="pageBreakPreview" zoomScaleSheetLayoutView="100" workbookViewId="0" topLeftCell="A1">
      <selection activeCell="A5" sqref="A5:B5"/>
    </sheetView>
  </sheetViews>
  <sheetFormatPr defaultColWidth="9.00390625" defaultRowHeight="13.5"/>
  <cols>
    <col min="1" max="1" width="8.25390625" style="142" customWidth="1"/>
    <col min="2" max="2" width="10.00390625" style="142" customWidth="1"/>
    <col min="3" max="3" width="2.25390625" style="142" customWidth="1"/>
    <col min="4" max="4" width="10.00390625" style="142" customWidth="1"/>
    <col min="5" max="5" width="2.25390625" style="142" customWidth="1"/>
    <col min="6" max="6" width="8.125" style="142" customWidth="1"/>
    <col min="7" max="7" width="2.875" style="142" customWidth="1"/>
    <col min="8" max="8" width="5.625" style="142" customWidth="1"/>
    <col min="9" max="9" width="2.875" style="142" customWidth="1"/>
    <col min="10" max="10" width="8.125" style="142" customWidth="1"/>
    <col min="11" max="11" width="2.875" style="142" customWidth="1"/>
    <col min="12" max="12" width="5.625" style="142" customWidth="1"/>
    <col min="13" max="13" width="2.875" style="142" customWidth="1"/>
    <col min="14" max="14" width="8.125" style="142" customWidth="1"/>
    <col min="15" max="15" width="2.875" style="142" customWidth="1"/>
    <col min="16" max="16" width="5.625" style="142" customWidth="1"/>
    <col min="17" max="17" width="2.875" style="142" customWidth="1"/>
    <col min="18" max="43" width="9.00390625" style="142" customWidth="1"/>
  </cols>
  <sheetData>
    <row r="1" spans="1:8" ht="13.5">
      <c r="A1" s="287" t="s">
        <v>396</v>
      </c>
      <c r="B1" s="287"/>
      <c r="C1" s="287"/>
      <c r="D1" s="287"/>
      <c r="E1" s="287"/>
      <c r="F1" s="287"/>
      <c r="G1" s="287"/>
      <c r="H1" s="287"/>
    </row>
    <row r="2" ht="9.75" customHeight="1"/>
    <row r="3" spans="1:9" ht="13.5">
      <c r="A3" s="1053" t="s">
        <v>397</v>
      </c>
      <c r="B3" s="1053"/>
      <c r="C3" s="1053"/>
      <c r="D3" s="1053"/>
      <c r="E3" s="1053"/>
      <c r="F3" s="1053"/>
      <c r="G3" s="1053"/>
      <c r="H3" s="1053"/>
      <c r="I3" s="1053"/>
    </row>
    <row r="5" spans="1:17" ht="25.5" customHeight="1">
      <c r="A5" s="1054" t="s">
        <v>206</v>
      </c>
      <c r="B5" s="1055"/>
      <c r="C5" s="1011">
        <f>IF('自己点検表'!E3="","",'自己点検表'!E3)</f>
      </c>
      <c r="D5" s="1012"/>
      <c r="E5" s="1012"/>
      <c r="F5" s="1012"/>
      <c r="G5" s="1012"/>
      <c r="H5" s="1012"/>
      <c r="I5" s="1012"/>
      <c r="J5" s="1012"/>
      <c r="K5" s="1012"/>
      <c r="L5" s="1012"/>
      <c r="M5" s="1012"/>
      <c r="N5" s="1012"/>
      <c r="O5" s="1012"/>
      <c r="P5" s="1012"/>
      <c r="Q5" s="1013"/>
    </row>
    <row r="6" ht="17.25" customHeight="1" thickBot="1"/>
    <row r="7" spans="1:17" ht="42.75" customHeight="1">
      <c r="A7" s="290" t="s">
        <v>245</v>
      </c>
      <c r="B7" s="1056" t="s">
        <v>398</v>
      </c>
      <c r="C7" s="1042"/>
      <c r="D7" s="1043" t="s">
        <v>399</v>
      </c>
      <c r="E7" s="1043"/>
      <c r="F7" s="1043" t="s">
        <v>400</v>
      </c>
      <c r="G7" s="1043"/>
      <c r="H7" s="1043"/>
      <c r="I7" s="1043"/>
      <c r="J7" s="1043" t="s">
        <v>401</v>
      </c>
      <c r="K7" s="1043"/>
      <c r="L7" s="1043"/>
      <c r="M7" s="1043"/>
      <c r="N7" s="1043" t="s">
        <v>402</v>
      </c>
      <c r="O7" s="1043"/>
      <c r="P7" s="1043"/>
      <c r="Q7" s="1044"/>
    </row>
    <row r="8" spans="1:17" ht="13.5" customHeight="1">
      <c r="A8" s="291" t="s">
        <v>248</v>
      </c>
      <c r="B8" s="292"/>
      <c r="C8" s="293" t="s">
        <v>174</v>
      </c>
      <c r="D8" s="292"/>
      <c r="E8" s="293" t="s">
        <v>174</v>
      </c>
      <c r="F8" s="292"/>
      <c r="G8" s="220" t="s">
        <v>338</v>
      </c>
      <c r="H8" s="221"/>
      <c r="I8" s="293" t="s">
        <v>339</v>
      </c>
      <c r="J8" s="292"/>
      <c r="K8" s="220" t="s">
        <v>338</v>
      </c>
      <c r="L8" s="221"/>
      <c r="M8" s="293" t="s">
        <v>339</v>
      </c>
      <c r="N8" s="292"/>
      <c r="O8" s="220" t="s">
        <v>338</v>
      </c>
      <c r="P8" s="221"/>
      <c r="Q8" s="222" t="s">
        <v>339</v>
      </c>
    </row>
    <row r="9" spans="1:17" ht="13.5" customHeight="1">
      <c r="A9" s="291" t="s">
        <v>249</v>
      </c>
      <c r="B9" s="292"/>
      <c r="C9" s="293" t="s">
        <v>174</v>
      </c>
      <c r="D9" s="292"/>
      <c r="E9" s="293" t="s">
        <v>174</v>
      </c>
      <c r="F9" s="292"/>
      <c r="G9" s="220" t="s">
        <v>338</v>
      </c>
      <c r="H9" s="221"/>
      <c r="I9" s="293" t="s">
        <v>339</v>
      </c>
      <c r="J9" s="292"/>
      <c r="K9" s="220" t="s">
        <v>338</v>
      </c>
      <c r="L9" s="221"/>
      <c r="M9" s="293" t="s">
        <v>339</v>
      </c>
      <c r="N9" s="292"/>
      <c r="O9" s="220" t="s">
        <v>338</v>
      </c>
      <c r="P9" s="221"/>
      <c r="Q9" s="222" t="s">
        <v>339</v>
      </c>
    </row>
    <row r="10" spans="1:17" ht="13.5" customHeight="1">
      <c r="A10" s="291" t="s">
        <v>250</v>
      </c>
      <c r="B10" s="292"/>
      <c r="C10" s="293" t="s">
        <v>174</v>
      </c>
      <c r="D10" s="292"/>
      <c r="E10" s="293" t="s">
        <v>174</v>
      </c>
      <c r="F10" s="292"/>
      <c r="G10" s="220" t="s">
        <v>338</v>
      </c>
      <c r="H10" s="221"/>
      <c r="I10" s="293" t="s">
        <v>339</v>
      </c>
      <c r="J10" s="292"/>
      <c r="K10" s="220" t="s">
        <v>338</v>
      </c>
      <c r="L10" s="221"/>
      <c r="M10" s="293" t="s">
        <v>339</v>
      </c>
      <c r="N10" s="292"/>
      <c r="O10" s="220" t="s">
        <v>338</v>
      </c>
      <c r="P10" s="221"/>
      <c r="Q10" s="222" t="s">
        <v>339</v>
      </c>
    </row>
    <row r="11" spans="1:17" ht="13.5" customHeight="1">
      <c r="A11" s="291" t="s">
        <v>251</v>
      </c>
      <c r="B11" s="292"/>
      <c r="C11" s="293" t="s">
        <v>174</v>
      </c>
      <c r="D11" s="292"/>
      <c r="E11" s="293" t="s">
        <v>174</v>
      </c>
      <c r="F11" s="292"/>
      <c r="G11" s="220" t="s">
        <v>338</v>
      </c>
      <c r="H11" s="221"/>
      <c r="I11" s="293" t="s">
        <v>339</v>
      </c>
      <c r="J11" s="292"/>
      <c r="K11" s="220" t="s">
        <v>338</v>
      </c>
      <c r="L11" s="221"/>
      <c r="M11" s="293" t="s">
        <v>339</v>
      </c>
      <c r="N11" s="292"/>
      <c r="O11" s="220" t="s">
        <v>338</v>
      </c>
      <c r="P11" s="221"/>
      <c r="Q11" s="222" t="s">
        <v>339</v>
      </c>
    </row>
    <row r="12" spans="1:17" ht="13.5" customHeight="1">
      <c r="A12" s="291" t="s">
        <v>252</v>
      </c>
      <c r="B12" s="292"/>
      <c r="C12" s="293" t="s">
        <v>174</v>
      </c>
      <c r="D12" s="292"/>
      <c r="E12" s="293" t="s">
        <v>174</v>
      </c>
      <c r="F12" s="292"/>
      <c r="G12" s="220" t="s">
        <v>338</v>
      </c>
      <c r="H12" s="221"/>
      <c r="I12" s="293" t="s">
        <v>339</v>
      </c>
      <c r="J12" s="292"/>
      <c r="K12" s="220" t="s">
        <v>338</v>
      </c>
      <c r="L12" s="221"/>
      <c r="M12" s="293" t="s">
        <v>339</v>
      </c>
      <c r="N12" s="292"/>
      <c r="O12" s="220" t="s">
        <v>338</v>
      </c>
      <c r="P12" s="221"/>
      <c r="Q12" s="222" t="s">
        <v>339</v>
      </c>
    </row>
    <row r="13" spans="1:17" ht="13.5" customHeight="1">
      <c r="A13" s="291" t="s">
        <v>163</v>
      </c>
      <c r="B13" s="292"/>
      <c r="C13" s="293" t="s">
        <v>174</v>
      </c>
      <c r="D13" s="292"/>
      <c r="E13" s="293" t="s">
        <v>174</v>
      </c>
      <c r="F13" s="292"/>
      <c r="G13" s="220" t="s">
        <v>338</v>
      </c>
      <c r="H13" s="221"/>
      <c r="I13" s="293" t="s">
        <v>339</v>
      </c>
      <c r="J13" s="292"/>
      <c r="K13" s="220" t="s">
        <v>338</v>
      </c>
      <c r="L13" s="221"/>
      <c r="M13" s="293" t="s">
        <v>339</v>
      </c>
      <c r="N13" s="292"/>
      <c r="O13" s="220" t="s">
        <v>338</v>
      </c>
      <c r="P13" s="221"/>
      <c r="Q13" s="222" t="s">
        <v>339</v>
      </c>
    </row>
    <row r="14" spans="1:17" ht="13.5" customHeight="1">
      <c r="A14" s="291" t="s">
        <v>254</v>
      </c>
      <c r="B14" s="292"/>
      <c r="C14" s="293" t="s">
        <v>174</v>
      </c>
      <c r="D14" s="292"/>
      <c r="E14" s="293" t="s">
        <v>174</v>
      </c>
      <c r="F14" s="292"/>
      <c r="G14" s="220" t="s">
        <v>338</v>
      </c>
      <c r="H14" s="221"/>
      <c r="I14" s="293" t="s">
        <v>339</v>
      </c>
      <c r="J14" s="292"/>
      <c r="K14" s="220" t="s">
        <v>338</v>
      </c>
      <c r="L14" s="221"/>
      <c r="M14" s="293" t="s">
        <v>339</v>
      </c>
      <c r="N14" s="292"/>
      <c r="O14" s="220" t="s">
        <v>338</v>
      </c>
      <c r="P14" s="221"/>
      <c r="Q14" s="222" t="s">
        <v>339</v>
      </c>
    </row>
    <row r="15" spans="1:17" ht="13.5" customHeight="1">
      <c r="A15" s="291" t="s">
        <v>256</v>
      </c>
      <c r="B15" s="292"/>
      <c r="C15" s="293" t="s">
        <v>174</v>
      </c>
      <c r="D15" s="292"/>
      <c r="E15" s="293" t="s">
        <v>174</v>
      </c>
      <c r="F15" s="292"/>
      <c r="G15" s="220" t="s">
        <v>338</v>
      </c>
      <c r="H15" s="221"/>
      <c r="I15" s="293" t="s">
        <v>339</v>
      </c>
      <c r="J15" s="292"/>
      <c r="K15" s="220" t="s">
        <v>338</v>
      </c>
      <c r="L15" s="221"/>
      <c r="M15" s="293" t="s">
        <v>339</v>
      </c>
      <c r="N15" s="292"/>
      <c r="O15" s="220" t="s">
        <v>338</v>
      </c>
      <c r="P15" s="221"/>
      <c r="Q15" s="222" t="s">
        <v>339</v>
      </c>
    </row>
    <row r="16" spans="1:17" ht="13.5" customHeight="1">
      <c r="A16" s="291" t="s">
        <v>257</v>
      </c>
      <c r="B16" s="292"/>
      <c r="C16" s="293" t="s">
        <v>174</v>
      </c>
      <c r="D16" s="292"/>
      <c r="E16" s="293" t="s">
        <v>174</v>
      </c>
      <c r="F16" s="292"/>
      <c r="G16" s="220" t="s">
        <v>338</v>
      </c>
      <c r="H16" s="221"/>
      <c r="I16" s="293" t="s">
        <v>339</v>
      </c>
      <c r="J16" s="292"/>
      <c r="K16" s="220" t="s">
        <v>338</v>
      </c>
      <c r="L16" s="221"/>
      <c r="M16" s="293" t="s">
        <v>339</v>
      </c>
      <c r="N16" s="292"/>
      <c r="O16" s="220" t="s">
        <v>338</v>
      </c>
      <c r="P16" s="221"/>
      <c r="Q16" s="222" t="s">
        <v>339</v>
      </c>
    </row>
    <row r="17" spans="1:17" ht="13.5" customHeight="1">
      <c r="A17" s="291" t="s">
        <v>117</v>
      </c>
      <c r="B17" s="292"/>
      <c r="C17" s="293" t="s">
        <v>174</v>
      </c>
      <c r="D17" s="292"/>
      <c r="E17" s="293" t="s">
        <v>174</v>
      </c>
      <c r="F17" s="292"/>
      <c r="G17" s="220" t="s">
        <v>338</v>
      </c>
      <c r="H17" s="221"/>
      <c r="I17" s="293" t="s">
        <v>339</v>
      </c>
      <c r="J17" s="292"/>
      <c r="K17" s="220" t="s">
        <v>338</v>
      </c>
      <c r="L17" s="221"/>
      <c r="M17" s="293" t="s">
        <v>339</v>
      </c>
      <c r="N17" s="292"/>
      <c r="O17" s="220" t="s">
        <v>338</v>
      </c>
      <c r="P17" s="221"/>
      <c r="Q17" s="222" t="s">
        <v>339</v>
      </c>
    </row>
    <row r="18" spans="1:17" ht="13.5" customHeight="1">
      <c r="A18" s="291" t="s">
        <v>40</v>
      </c>
      <c r="B18" s="292"/>
      <c r="C18" s="293" t="s">
        <v>174</v>
      </c>
      <c r="D18" s="292"/>
      <c r="E18" s="293" t="s">
        <v>174</v>
      </c>
      <c r="F18" s="292"/>
      <c r="G18" s="220" t="s">
        <v>338</v>
      </c>
      <c r="H18" s="221"/>
      <c r="I18" s="293" t="s">
        <v>339</v>
      </c>
      <c r="J18" s="292"/>
      <c r="K18" s="220" t="s">
        <v>338</v>
      </c>
      <c r="L18" s="221"/>
      <c r="M18" s="293" t="s">
        <v>339</v>
      </c>
      <c r="N18" s="292"/>
      <c r="O18" s="220" t="s">
        <v>338</v>
      </c>
      <c r="P18" s="221"/>
      <c r="Q18" s="222" t="s">
        <v>339</v>
      </c>
    </row>
    <row r="19" spans="1:17" ht="13.5" customHeight="1">
      <c r="A19" s="291" t="s">
        <v>122</v>
      </c>
      <c r="B19" s="292"/>
      <c r="C19" s="293" t="s">
        <v>174</v>
      </c>
      <c r="D19" s="292"/>
      <c r="E19" s="293" t="s">
        <v>174</v>
      </c>
      <c r="F19" s="292"/>
      <c r="G19" s="220" t="s">
        <v>338</v>
      </c>
      <c r="H19" s="221"/>
      <c r="I19" s="293" t="s">
        <v>339</v>
      </c>
      <c r="J19" s="292"/>
      <c r="K19" s="220" t="s">
        <v>338</v>
      </c>
      <c r="L19" s="221"/>
      <c r="M19" s="293" t="s">
        <v>339</v>
      </c>
      <c r="N19" s="292"/>
      <c r="O19" s="220" t="s">
        <v>338</v>
      </c>
      <c r="P19" s="221"/>
      <c r="Q19" s="222" t="s">
        <v>339</v>
      </c>
    </row>
    <row r="20" spans="1:17" ht="13.5" customHeight="1">
      <c r="A20" s="291" t="s">
        <v>89</v>
      </c>
      <c r="B20" s="292"/>
      <c r="C20" s="293" t="s">
        <v>174</v>
      </c>
      <c r="D20" s="292"/>
      <c r="E20" s="293" t="s">
        <v>174</v>
      </c>
      <c r="F20" s="292"/>
      <c r="G20" s="220" t="s">
        <v>338</v>
      </c>
      <c r="H20" s="221"/>
      <c r="I20" s="293" t="s">
        <v>339</v>
      </c>
      <c r="J20" s="292"/>
      <c r="K20" s="220" t="s">
        <v>338</v>
      </c>
      <c r="L20" s="221"/>
      <c r="M20" s="293" t="s">
        <v>339</v>
      </c>
      <c r="N20" s="292"/>
      <c r="O20" s="220" t="s">
        <v>338</v>
      </c>
      <c r="P20" s="221"/>
      <c r="Q20" s="222" t="s">
        <v>339</v>
      </c>
    </row>
    <row r="21" spans="1:17" ht="13.5" customHeight="1">
      <c r="A21" s="291" t="s">
        <v>258</v>
      </c>
      <c r="B21" s="292"/>
      <c r="C21" s="293" t="s">
        <v>174</v>
      </c>
      <c r="D21" s="292"/>
      <c r="E21" s="293" t="s">
        <v>174</v>
      </c>
      <c r="F21" s="292"/>
      <c r="G21" s="220" t="s">
        <v>338</v>
      </c>
      <c r="H21" s="221"/>
      <c r="I21" s="293" t="s">
        <v>339</v>
      </c>
      <c r="J21" s="292"/>
      <c r="K21" s="220" t="s">
        <v>338</v>
      </c>
      <c r="L21" s="221"/>
      <c r="M21" s="293" t="s">
        <v>339</v>
      </c>
      <c r="N21" s="292"/>
      <c r="O21" s="220" t="s">
        <v>338</v>
      </c>
      <c r="P21" s="221"/>
      <c r="Q21" s="222" t="s">
        <v>339</v>
      </c>
    </row>
    <row r="22" spans="1:17" ht="13.5" customHeight="1">
      <c r="A22" s="291" t="s">
        <v>259</v>
      </c>
      <c r="B22" s="292"/>
      <c r="C22" s="293" t="s">
        <v>174</v>
      </c>
      <c r="D22" s="292"/>
      <c r="E22" s="293" t="s">
        <v>174</v>
      </c>
      <c r="F22" s="292"/>
      <c r="G22" s="220" t="s">
        <v>338</v>
      </c>
      <c r="H22" s="221"/>
      <c r="I22" s="293" t="s">
        <v>339</v>
      </c>
      <c r="J22" s="292"/>
      <c r="K22" s="220" t="s">
        <v>338</v>
      </c>
      <c r="L22" s="221"/>
      <c r="M22" s="293" t="s">
        <v>339</v>
      </c>
      <c r="N22" s="292"/>
      <c r="O22" s="220" t="s">
        <v>338</v>
      </c>
      <c r="P22" s="221"/>
      <c r="Q22" s="222" t="s">
        <v>339</v>
      </c>
    </row>
    <row r="23" spans="1:17" ht="13.5" customHeight="1">
      <c r="A23" s="291" t="s">
        <v>260</v>
      </c>
      <c r="B23" s="292"/>
      <c r="C23" s="293" t="s">
        <v>174</v>
      </c>
      <c r="D23" s="292"/>
      <c r="E23" s="293" t="s">
        <v>174</v>
      </c>
      <c r="F23" s="292"/>
      <c r="G23" s="220" t="s">
        <v>338</v>
      </c>
      <c r="H23" s="221"/>
      <c r="I23" s="293" t="s">
        <v>339</v>
      </c>
      <c r="J23" s="292"/>
      <c r="K23" s="220" t="s">
        <v>338</v>
      </c>
      <c r="L23" s="221"/>
      <c r="M23" s="293" t="s">
        <v>339</v>
      </c>
      <c r="N23" s="292"/>
      <c r="O23" s="220" t="s">
        <v>338</v>
      </c>
      <c r="P23" s="221"/>
      <c r="Q23" s="222" t="s">
        <v>339</v>
      </c>
    </row>
    <row r="24" spans="1:17" ht="13.5" customHeight="1">
      <c r="A24" s="291" t="s">
        <v>255</v>
      </c>
      <c r="B24" s="292"/>
      <c r="C24" s="293" t="s">
        <v>174</v>
      </c>
      <c r="D24" s="292"/>
      <c r="E24" s="293" t="s">
        <v>174</v>
      </c>
      <c r="F24" s="292"/>
      <c r="G24" s="220" t="s">
        <v>338</v>
      </c>
      <c r="H24" s="221"/>
      <c r="I24" s="293" t="s">
        <v>339</v>
      </c>
      <c r="J24" s="292"/>
      <c r="K24" s="220" t="s">
        <v>338</v>
      </c>
      <c r="L24" s="221"/>
      <c r="M24" s="293" t="s">
        <v>339</v>
      </c>
      <c r="N24" s="292"/>
      <c r="O24" s="220" t="s">
        <v>338</v>
      </c>
      <c r="P24" s="221"/>
      <c r="Q24" s="222" t="s">
        <v>339</v>
      </c>
    </row>
    <row r="25" spans="1:17" ht="13.5" customHeight="1">
      <c r="A25" s="291" t="s">
        <v>261</v>
      </c>
      <c r="B25" s="292"/>
      <c r="C25" s="293" t="s">
        <v>174</v>
      </c>
      <c r="D25" s="292"/>
      <c r="E25" s="293" t="s">
        <v>174</v>
      </c>
      <c r="F25" s="292"/>
      <c r="G25" s="220" t="s">
        <v>338</v>
      </c>
      <c r="H25" s="221"/>
      <c r="I25" s="293" t="s">
        <v>339</v>
      </c>
      <c r="J25" s="292"/>
      <c r="K25" s="220" t="s">
        <v>338</v>
      </c>
      <c r="L25" s="221"/>
      <c r="M25" s="293" t="s">
        <v>339</v>
      </c>
      <c r="N25" s="292"/>
      <c r="O25" s="220" t="s">
        <v>338</v>
      </c>
      <c r="P25" s="221"/>
      <c r="Q25" s="222" t="s">
        <v>339</v>
      </c>
    </row>
    <row r="26" spans="1:17" ht="13.5" customHeight="1">
      <c r="A26" s="291" t="s">
        <v>262</v>
      </c>
      <c r="B26" s="292"/>
      <c r="C26" s="293" t="s">
        <v>174</v>
      </c>
      <c r="D26" s="292"/>
      <c r="E26" s="293" t="s">
        <v>174</v>
      </c>
      <c r="F26" s="292"/>
      <c r="G26" s="220" t="s">
        <v>338</v>
      </c>
      <c r="H26" s="221"/>
      <c r="I26" s="293" t="s">
        <v>339</v>
      </c>
      <c r="J26" s="292"/>
      <c r="K26" s="220" t="s">
        <v>338</v>
      </c>
      <c r="L26" s="221"/>
      <c r="M26" s="293" t="s">
        <v>339</v>
      </c>
      <c r="N26" s="292"/>
      <c r="O26" s="220" t="s">
        <v>338</v>
      </c>
      <c r="P26" s="221"/>
      <c r="Q26" s="222" t="s">
        <v>339</v>
      </c>
    </row>
    <row r="27" spans="1:17" ht="13.5" customHeight="1">
      <c r="A27" s="291" t="s">
        <v>232</v>
      </c>
      <c r="B27" s="292"/>
      <c r="C27" s="293" t="s">
        <v>174</v>
      </c>
      <c r="D27" s="292"/>
      <c r="E27" s="293" t="s">
        <v>174</v>
      </c>
      <c r="F27" s="292"/>
      <c r="G27" s="220" t="s">
        <v>338</v>
      </c>
      <c r="H27" s="221"/>
      <c r="I27" s="293" t="s">
        <v>339</v>
      </c>
      <c r="J27" s="292"/>
      <c r="K27" s="220" t="s">
        <v>338</v>
      </c>
      <c r="L27" s="221"/>
      <c r="M27" s="293" t="s">
        <v>339</v>
      </c>
      <c r="N27" s="292"/>
      <c r="O27" s="220" t="s">
        <v>338</v>
      </c>
      <c r="P27" s="221"/>
      <c r="Q27" s="222" t="s">
        <v>339</v>
      </c>
    </row>
    <row r="28" spans="1:17" ht="13.5" customHeight="1">
      <c r="A28" s="291" t="s">
        <v>263</v>
      </c>
      <c r="B28" s="292"/>
      <c r="C28" s="293" t="s">
        <v>174</v>
      </c>
      <c r="D28" s="292"/>
      <c r="E28" s="293" t="s">
        <v>174</v>
      </c>
      <c r="F28" s="292"/>
      <c r="G28" s="220" t="s">
        <v>338</v>
      </c>
      <c r="H28" s="221"/>
      <c r="I28" s="293" t="s">
        <v>339</v>
      </c>
      <c r="J28" s="292"/>
      <c r="K28" s="220" t="s">
        <v>338</v>
      </c>
      <c r="L28" s="221"/>
      <c r="M28" s="293" t="s">
        <v>339</v>
      </c>
      <c r="N28" s="292"/>
      <c r="O28" s="220" t="s">
        <v>338</v>
      </c>
      <c r="P28" s="221"/>
      <c r="Q28" s="222" t="s">
        <v>339</v>
      </c>
    </row>
    <row r="29" spans="1:17" ht="13.5" customHeight="1">
      <c r="A29" s="291" t="s">
        <v>264</v>
      </c>
      <c r="B29" s="292">
        <f>IF('別紙様式３-２（添付書類２）'!B46=0,"",'別紙様式３-２（添付書類２）'!B46)</f>
      </c>
      <c r="C29" s="293" t="s">
        <v>174</v>
      </c>
      <c r="D29" s="292">
        <f>IF('別紙様式３-２（添付書類２）'!D46=0,"",'別紙様式３-２（添付書類２）'!D46)</f>
      </c>
      <c r="E29" s="293" t="s">
        <v>174</v>
      </c>
      <c r="F29" s="292"/>
      <c r="G29" s="220" t="s">
        <v>338</v>
      </c>
      <c r="H29" s="221"/>
      <c r="I29" s="293" t="s">
        <v>339</v>
      </c>
      <c r="J29" s="292"/>
      <c r="K29" s="220" t="s">
        <v>338</v>
      </c>
      <c r="L29" s="221"/>
      <c r="M29" s="293" t="s">
        <v>339</v>
      </c>
      <c r="N29" s="292"/>
      <c r="O29" s="220" t="s">
        <v>338</v>
      </c>
      <c r="P29" s="221"/>
      <c r="Q29" s="222" t="s">
        <v>339</v>
      </c>
    </row>
    <row r="30" spans="1:17" ht="13.5" customHeight="1">
      <c r="A30" s="291" t="s">
        <v>265</v>
      </c>
      <c r="B30" s="292"/>
      <c r="C30" s="293" t="s">
        <v>174</v>
      </c>
      <c r="D30" s="292"/>
      <c r="E30" s="293" t="s">
        <v>174</v>
      </c>
      <c r="F30" s="292"/>
      <c r="G30" s="220" t="s">
        <v>338</v>
      </c>
      <c r="H30" s="221"/>
      <c r="I30" s="293" t="s">
        <v>339</v>
      </c>
      <c r="J30" s="292"/>
      <c r="K30" s="220" t="s">
        <v>338</v>
      </c>
      <c r="L30" s="221"/>
      <c r="M30" s="293" t="s">
        <v>339</v>
      </c>
      <c r="N30" s="292"/>
      <c r="O30" s="220" t="s">
        <v>338</v>
      </c>
      <c r="P30" s="221"/>
      <c r="Q30" s="222" t="s">
        <v>339</v>
      </c>
    </row>
    <row r="31" spans="1:17" ht="13.5" customHeight="1">
      <c r="A31" s="291" t="s">
        <v>221</v>
      </c>
      <c r="B31" s="292"/>
      <c r="C31" s="293" t="s">
        <v>174</v>
      </c>
      <c r="D31" s="292"/>
      <c r="E31" s="293" t="s">
        <v>174</v>
      </c>
      <c r="F31" s="292"/>
      <c r="G31" s="220" t="s">
        <v>338</v>
      </c>
      <c r="H31" s="221"/>
      <c r="I31" s="293" t="s">
        <v>339</v>
      </c>
      <c r="J31" s="292"/>
      <c r="K31" s="220" t="s">
        <v>338</v>
      </c>
      <c r="L31" s="221"/>
      <c r="M31" s="293" t="s">
        <v>339</v>
      </c>
      <c r="N31" s="292"/>
      <c r="O31" s="220" t="s">
        <v>338</v>
      </c>
      <c r="P31" s="221"/>
      <c r="Q31" s="222" t="s">
        <v>339</v>
      </c>
    </row>
    <row r="32" spans="1:17" ht="13.5" customHeight="1">
      <c r="A32" s="291" t="s">
        <v>266</v>
      </c>
      <c r="B32" s="292"/>
      <c r="C32" s="293" t="s">
        <v>174</v>
      </c>
      <c r="D32" s="292"/>
      <c r="E32" s="293" t="s">
        <v>174</v>
      </c>
      <c r="F32" s="292"/>
      <c r="G32" s="220" t="s">
        <v>338</v>
      </c>
      <c r="H32" s="221"/>
      <c r="I32" s="293" t="s">
        <v>339</v>
      </c>
      <c r="J32" s="292"/>
      <c r="K32" s="220" t="s">
        <v>338</v>
      </c>
      <c r="L32" s="221"/>
      <c r="M32" s="293" t="s">
        <v>339</v>
      </c>
      <c r="N32" s="292"/>
      <c r="O32" s="220" t="s">
        <v>338</v>
      </c>
      <c r="P32" s="221"/>
      <c r="Q32" s="222" t="s">
        <v>339</v>
      </c>
    </row>
    <row r="33" spans="1:17" ht="13.5" customHeight="1">
      <c r="A33" s="291" t="s">
        <v>94</v>
      </c>
      <c r="B33" s="292"/>
      <c r="C33" s="293" t="s">
        <v>174</v>
      </c>
      <c r="D33" s="292"/>
      <c r="E33" s="293" t="s">
        <v>174</v>
      </c>
      <c r="F33" s="292"/>
      <c r="G33" s="220" t="s">
        <v>338</v>
      </c>
      <c r="H33" s="221"/>
      <c r="I33" s="293" t="s">
        <v>339</v>
      </c>
      <c r="J33" s="292"/>
      <c r="K33" s="220" t="s">
        <v>338</v>
      </c>
      <c r="L33" s="221"/>
      <c r="M33" s="293" t="s">
        <v>339</v>
      </c>
      <c r="N33" s="292"/>
      <c r="O33" s="220" t="s">
        <v>338</v>
      </c>
      <c r="P33" s="221"/>
      <c r="Q33" s="222" t="s">
        <v>339</v>
      </c>
    </row>
    <row r="34" spans="1:17" ht="13.5" customHeight="1">
      <c r="A34" s="291" t="s">
        <v>99</v>
      </c>
      <c r="B34" s="292"/>
      <c r="C34" s="293" t="s">
        <v>174</v>
      </c>
      <c r="D34" s="292"/>
      <c r="E34" s="293" t="s">
        <v>174</v>
      </c>
      <c r="F34" s="292"/>
      <c r="G34" s="220" t="s">
        <v>338</v>
      </c>
      <c r="H34" s="221"/>
      <c r="I34" s="293" t="s">
        <v>339</v>
      </c>
      <c r="J34" s="292"/>
      <c r="K34" s="220" t="s">
        <v>338</v>
      </c>
      <c r="L34" s="221"/>
      <c r="M34" s="293" t="s">
        <v>339</v>
      </c>
      <c r="N34" s="292"/>
      <c r="O34" s="220" t="s">
        <v>338</v>
      </c>
      <c r="P34" s="221"/>
      <c r="Q34" s="222" t="s">
        <v>339</v>
      </c>
    </row>
    <row r="35" spans="1:17" ht="13.5" customHeight="1">
      <c r="A35" s="291" t="s">
        <v>267</v>
      </c>
      <c r="B35" s="292"/>
      <c r="C35" s="293" t="s">
        <v>174</v>
      </c>
      <c r="D35" s="292"/>
      <c r="E35" s="293" t="s">
        <v>174</v>
      </c>
      <c r="F35" s="292"/>
      <c r="G35" s="220" t="s">
        <v>338</v>
      </c>
      <c r="H35" s="221"/>
      <c r="I35" s="293" t="s">
        <v>339</v>
      </c>
      <c r="J35" s="292"/>
      <c r="K35" s="220" t="s">
        <v>338</v>
      </c>
      <c r="L35" s="221"/>
      <c r="M35" s="293" t="s">
        <v>339</v>
      </c>
      <c r="N35" s="292"/>
      <c r="O35" s="220" t="s">
        <v>338</v>
      </c>
      <c r="P35" s="221"/>
      <c r="Q35" s="222" t="s">
        <v>339</v>
      </c>
    </row>
    <row r="36" spans="1:17" ht="13.5" customHeight="1">
      <c r="A36" s="291" t="s">
        <v>111</v>
      </c>
      <c r="B36" s="292"/>
      <c r="C36" s="293" t="s">
        <v>174</v>
      </c>
      <c r="D36" s="292"/>
      <c r="E36" s="293" t="s">
        <v>174</v>
      </c>
      <c r="F36" s="292"/>
      <c r="G36" s="220" t="s">
        <v>338</v>
      </c>
      <c r="H36" s="221"/>
      <c r="I36" s="293" t="s">
        <v>339</v>
      </c>
      <c r="J36" s="292"/>
      <c r="K36" s="220" t="s">
        <v>338</v>
      </c>
      <c r="L36" s="221"/>
      <c r="M36" s="293" t="s">
        <v>339</v>
      </c>
      <c r="N36" s="292"/>
      <c r="O36" s="220" t="s">
        <v>338</v>
      </c>
      <c r="P36" s="221"/>
      <c r="Q36" s="222" t="s">
        <v>339</v>
      </c>
    </row>
    <row r="37" spans="1:17" ht="13.5" customHeight="1">
      <c r="A37" s="291" t="s">
        <v>98</v>
      </c>
      <c r="B37" s="292"/>
      <c r="C37" s="293" t="s">
        <v>174</v>
      </c>
      <c r="D37" s="292"/>
      <c r="E37" s="293" t="s">
        <v>174</v>
      </c>
      <c r="F37" s="292"/>
      <c r="G37" s="220" t="s">
        <v>338</v>
      </c>
      <c r="H37" s="221"/>
      <c r="I37" s="293" t="s">
        <v>339</v>
      </c>
      <c r="J37" s="292"/>
      <c r="K37" s="220" t="s">
        <v>338</v>
      </c>
      <c r="L37" s="221"/>
      <c r="M37" s="293" t="s">
        <v>339</v>
      </c>
      <c r="N37" s="292"/>
      <c r="O37" s="220" t="s">
        <v>338</v>
      </c>
      <c r="P37" s="221"/>
      <c r="Q37" s="222" t="s">
        <v>339</v>
      </c>
    </row>
    <row r="38" spans="1:17" ht="13.5" customHeight="1">
      <c r="A38" s="291" t="s">
        <v>144</v>
      </c>
      <c r="B38" s="292"/>
      <c r="C38" s="293" t="s">
        <v>174</v>
      </c>
      <c r="D38" s="292"/>
      <c r="E38" s="293" t="s">
        <v>174</v>
      </c>
      <c r="F38" s="292"/>
      <c r="G38" s="220" t="s">
        <v>338</v>
      </c>
      <c r="H38" s="221"/>
      <c r="I38" s="293" t="s">
        <v>339</v>
      </c>
      <c r="J38" s="292"/>
      <c r="K38" s="220" t="s">
        <v>338</v>
      </c>
      <c r="L38" s="221"/>
      <c r="M38" s="293" t="s">
        <v>339</v>
      </c>
      <c r="N38" s="292"/>
      <c r="O38" s="220" t="s">
        <v>338</v>
      </c>
      <c r="P38" s="221"/>
      <c r="Q38" s="222" t="s">
        <v>339</v>
      </c>
    </row>
    <row r="39" spans="1:17" ht="13.5" customHeight="1">
      <c r="A39" s="291" t="s">
        <v>268</v>
      </c>
      <c r="B39" s="292"/>
      <c r="C39" s="293" t="s">
        <v>174</v>
      </c>
      <c r="D39" s="292"/>
      <c r="E39" s="293" t="s">
        <v>174</v>
      </c>
      <c r="F39" s="292"/>
      <c r="G39" s="220" t="s">
        <v>338</v>
      </c>
      <c r="H39" s="221"/>
      <c r="I39" s="293" t="s">
        <v>339</v>
      </c>
      <c r="J39" s="292"/>
      <c r="K39" s="220" t="s">
        <v>338</v>
      </c>
      <c r="L39" s="221"/>
      <c r="M39" s="293" t="s">
        <v>339</v>
      </c>
      <c r="N39" s="292"/>
      <c r="O39" s="220" t="s">
        <v>338</v>
      </c>
      <c r="P39" s="221"/>
      <c r="Q39" s="222" t="s">
        <v>339</v>
      </c>
    </row>
    <row r="40" spans="1:17" ht="13.5" customHeight="1">
      <c r="A40" s="291" t="s">
        <v>269</v>
      </c>
      <c r="B40" s="292"/>
      <c r="C40" s="293" t="s">
        <v>174</v>
      </c>
      <c r="D40" s="292"/>
      <c r="E40" s="293" t="s">
        <v>174</v>
      </c>
      <c r="F40" s="292"/>
      <c r="G40" s="220" t="s">
        <v>338</v>
      </c>
      <c r="H40" s="221"/>
      <c r="I40" s="293" t="s">
        <v>339</v>
      </c>
      <c r="J40" s="292"/>
      <c r="K40" s="220" t="s">
        <v>338</v>
      </c>
      <c r="L40" s="221"/>
      <c r="M40" s="293" t="s">
        <v>339</v>
      </c>
      <c r="N40" s="292"/>
      <c r="O40" s="220" t="s">
        <v>338</v>
      </c>
      <c r="P40" s="221"/>
      <c r="Q40" s="222" t="s">
        <v>339</v>
      </c>
    </row>
    <row r="41" spans="1:17" ht="13.5" customHeight="1">
      <c r="A41" s="291" t="s">
        <v>271</v>
      </c>
      <c r="B41" s="292"/>
      <c r="C41" s="293" t="s">
        <v>174</v>
      </c>
      <c r="D41" s="292"/>
      <c r="E41" s="293" t="s">
        <v>174</v>
      </c>
      <c r="F41" s="292"/>
      <c r="G41" s="220" t="s">
        <v>338</v>
      </c>
      <c r="H41" s="221"/>
      <c r="I41" s="293" t="s">
        <v>339</v>
      </c>
      <c r="J41" s="292"/>
      <c r="K41" s="220" t="s">
        <v>338</v>
      </c>
      <c r="L41" s="221"/>
      <c r="M41" s="293" t="s">
        <v>339</v>
      </c>
      <c r="N41" s="292"/>
      <c r="O41" s="220" t="s">
        <v>338</v>
      </c>
      <c r="P41" s="221"/>
      <c r="Q41" s="222" t="s">
        <v>339</v>
      </c>
    </row>
    <row r="42" spans="1:17" ht="13.5" customHeight="1">
      <c r="A42" s="291" t="s">
        <v>37</v>
      </c>
      <c r="B42" s="292"/>
      <c r="C42" s="293" t="s">
        <v>174</v>
      </c>
      <c r="D42" s="292"/>
      <c r="E42" s="293" t="s">
        <v>174</v>
      </c>
      <c r="F42" s="292"/>
      <c r="G42" s="220" t="s">
        <v>338</v>
      </c>
      <c r="H42" s="221"/>
      <c r="I42" s="293" t="s">
        <v>339</v>
      </c>
      <c r="J42" s="292"/>
      <c r="K42" s="220" t="s">
        <v>338</v>
      </c>
      <c r="L42" s="221"/>
      <c r="M42" s="293" t="s">
        <v>339</v>
      </c>
      <c r="N42" s="292"/>
      <c r="O42" s="220" t="s">
        <v>338</v>
      </c>
      <c r="P42" s="221"/>
      <c r="Q42" s="222" t="s">
        <v>339</v>
      </c>
    </row>
    <row r="43" spans="1:17" ht="13.5" customHeight="1">
      <c r="A43" s="291" t="s">
        <v>273</v>
      </c>
      <c r="B43" s="292"/>
      <c r="C43" s="293" t="s">
        <v>174</v>
      </c>
      <c r="D43" s="292"/>
      <c r="E43" s="293" t="s">
        <v>174</v>
      </c>
      <c r="F43" s="292"/>
      <c r="G43" s="220" t="s">
        <v>338</v>
      </c>
      <c r="H43" s="221"/>
      <c r="I43" s="293" t="s">
        <v>339</v>
      </c>
      <c r="J43" s="292"/>
      <c r="K43" s="220" t="s">
        <v>338</v>
      </c>
      <c r="L43" s="221"/>
      <c r="M43" s="293" t="s">
        <v>339</v>
      </c>
      <c r="N43" s="292"/>
      <c r="O43" s="220" t="s">
        <v>338</v>
      </c>
      <c r="P43" s="221"/>
      <c r="Q43" s="222" t="s">
        <v>339</v>
      </c>
    </row>
    <row r="44" spans="1:17" ht="13.5" customHeight="1">
      <c r="A44" s="291" t="s">
        <v>274</v>
      </c>
      <c r="B44" s="292"/>
      <c r="C44" s="293" t="s">
        <v>174</v>
      </c>
      <c r="D44" s="292"/>
      <c r="E44" s="293" t="s">
        <v>174</v>
      </c>
      <c r="F44" s="292"/>
      <c r="G44" s="220" t="s">
        <v>338</v>
      </c>
      <c r="H44" s="221"/>
      <c r="I44" s="293" t="s">
        <v>339</v>
      </c>
      <c r="J44" s="292"/>
      <c r="K44" s="220" t="s">
        <v>338</v>
      </c>
      <c r="L44" s="221"/>
      <c r="M44" s="293" t="s">
        <v>339</v>
      </c>
      <c r="N44" s="292"/>
      <c r="O44" s="220" t="s">
        <v>338</v>
      </c>
      <c r="P44" s="221"/>
      <c r="Q44" s="222" t="s">
        <v>339</v>
      </c>
    </row>
    <row r="45" spans="1:17" ht="13.5" customHeight="1">
      <c r="A45" s="291" t="s">
        <v>275</v>
      </c>
      <c r="B45" s="292"/>
      <c r="C45" s="293" t="s">
        <v>174</v>
      </c>
      <c r="D45" s="292"/>
      <c r="E45" s="293" t="s">
        <v>174</v>
      </c>
      <c r="F45" s="292"/>
      <c r="G45" s="220" t="s">
        <v>338</v>
      </c>
      <c r="H45" s="221"/>
      <c r="I45" s="293" t="s">
        <v>339</v>
      </c>
      <c r="J45" s="292"/>
      <c r="K45" s="220" t="s">
        <v>338</v>
      </c>
      <c r="L45" s="221"/>
      <c r="M45" s="293" t="s">
        <v>339</v>
      </c>
      <c r="N45" s="292"/>
      <c r="O45" s="220" t="s">
        <v>338</v>
      </c>
      <c r="P45" s="221"/>
      <c r="Q45" s="222" t="s">
        <v>339</v>
      </c>
    </row>
    <row r="46" spans="1:17" ht="13.5" customHeight="1">
      <c r="A46" s="291" t="s">
        <v>276</v>
      </c>
      <c r="B46" s="292"/>
      <c r="C46" s="293" t="s">
        <v>174</v>
      </c>
      <c r="D46" s="292"/>
      <c r="E46" s="293" t="s">
        <v>174</v>
      </c>
      <c r="F46" s="292"/>
      <c r="G46" s="220" t="s">
        <v>338</v>
      </c>
      <c r="H46" s="221"/>
      <c r="I46" s="293" t="s">
        <v>339</v>
      </c>
      <c r="J46" s="292"/>
      <c r="K46" s="220" t="s">
        <v>338</v>
      </c>
      <c r="L46" s="221"/>
      <c r="M46" s="293" t="s">
        <v>339</v>
      </c>
      <c r="N46" s="292"/>
      <c r="O46" s="220" t="s">
        <v>338</v>
      </c>
      <c r="P46" s="221"/>
      <c r="Q46" s="222" t="s">
        <v>339</v>
      </c>
    </row>
    <row r="47" spans="1:17" ht="13.5" customHeight="1">
      <c r="A47" s="291" t="s">
        <v>185</v>
      </c>
      <c r="B47" s="292"/>
      <c r="C47" s="293" t="s">
        <v>174</v>
      </c>
      <c r="D47" s="292"/>
      <c r="E47" s="293" t="s">
        <v>174</v>
      </c>
      <c r="F47" s="292"/>
      <c r="G47" s="220" t="s">
        <v>338</v>
      </c>
      <c r="H47" s="221"/>
      <c r="I47" s="293" t="s">
        <v>339</v>
      </c>
      <c r="J47" s="292"/>
      <c r="K47" s="220" t="s">
        <v>338</v>
      </c>
      <c r="L47" s="221"/>
      <c r="M47" s="293" t="s">
        <v>339</v>
      </c>
      <c r="N47" s="292"/>
      <c r="O47" s="220" t="s">
        <v>338</v>
      </c>
      <c r="P47" s="221"/>
      <c r="Q47" s="222" t="s">
        <v>339</v>
      </c>
    </row>
    <row r="48" spans="1:17" ht="13.5" customHeight="1">
      <c r="A48" s="291" t="s">
        <v>228</v>
      </c>
      <c r="B48" s="292"/>
      <c r="C48" s="293" t="s">
        <v>174</v>
      </c>
      <c r="D48" s="292"/>
      <c r="E48" s="293" t="s">
        <v>174</v>
      </c>
      <c r="F48" s="292"/>
      <c r="G48" s="220" t="s">
        <v>338</v>
      </c>
      <c r="H48" s="221"/>
      <c r="I48" s="293" t="s">
        <v>339</v>
      </c>
      <c r="J48" s="292"/>
      <c r="K48" s="220" t="s">
        <v>338</v>
      </c>
      <c r="L48" s="221"/>
      <c r="M48" s="293" t="s">
        <v>339</v>
      </c>
      <c r="N48" s="292"/>
      <c r="O48" s="220" t="s">
        <v>338</v>
      </c>
      <c r="P48" s="221"/>
      <c r="Q48" s="222" t="s">
        <v>339</v>
      </c>
    </row>
    <row r="49" spans="1:17" ht="13.5" customHeight="1">
      <c r="A49" s="291" t="s">
        <v>120</v>
      </c>
      <c r="B49" s="292"/>
      <c r="C49" s="293" t="s">
        <v>174</v>
      </c>
      <c r="D49" s="292"/>
      <c r="E49" s="293" t="s">
        <v>174</v>
      </c>
      <c r="F49" s="292"/>
      <c r="G49" s="220" t="s">
        <v>338</v>
      </c>
      <c r="H49" s="221"/>
      <c r="I49" s="293" t="s">
        <v>339</v>
      </c>
      <c r="J49" s="292"/>
      <c r="K49" s="220" t="s">
        <v>338</v>
      </c>
      <c r="L49" s="221"/>
      <c r="M49" s="293" t="s">
        <v>339</v>
      </c>
      <c r="N49" s="292"/>
      <c r="O49" s="220" t="s">
        <v>338</v>
      </c>
      <c r="P49" s="221"/>
      <c r="Q49" s="222" t="s">
        <v>339</v>
      </c>
    </row>
    <row r="50" spans="1:17" ht="13.5" customHeight="1">
      <c r="A50" s="291" t="s">
        <v>188</v>
      </c>
      <c r="B50" s="292"/>
      <c r="C50" s="293" t="s">
        <v>174</v>
      </c>
      <c r="D50" s="292"/>
      <c r="E50" s="293" t="s">
        <v>174</v>
      </c>
      <c r="F50" s="292"/>
      <c r="G50" s="220" t="s">
        <v>338</v>
      </c>
      <c r="H50" s="221"/>
      <c r="I50" s="293" t="s">
        <v>339</v>
      </c>
      <c r="J50" s="292"/>
      <c r="K50" s="220" t="s">
        <v>338</v>
      </c>
      <c r="L50" s="221"/>
      <c r="M50" s="293" t="s">
        <v>339</v>
      </c>
      <c r="N50" s="292"/>
      <c r="O50" s="220" t="s">
        <v>338</v>
      </c>
      <c r="P50" s="221"/>
      <c r="Q50" s="222" t="s">
        <v>339</v>
      </c>
    </row>
    <row r="51" spans="1:17" ht="13.5" customHeight="1">
      <c r="A51" s="291" t="s">
        <v>197</v>
      </c>
      <c r="B51" s="292"/>
      <c r="C51" s="293" t="s">
        <v>174</v>
      </c>
      <c r="D51" s="292"/>
      <c r="E51" s="293" t="s">
        <v>174</v>
      </c>
      <c r="F51" s="292"/>
      <c r="G51" s="220" t="s">
        <v>338</v>
      </c>
      <c r="H51" s="221"/>
      <c r="I51" s="293" t="s">
        <v>339</v>
      </c>
      <c r="J51" s="292"/>
      <c r="K51" s="220" t="s">
        <v>338</v>
      </c>
      <c r="L51" s="221"/>
      <c r="M51" s="293" t="s">
        <v>339</v>
      </c>
      <c r="N51" s="292"/>
      <c r="O51" s="220" t="s">
        <v>338</v>
      </c>
      <c r="P51" s="221"/>
      <c r="Q51" s="222" t="s">
        <v>339</v>
      </c>
    </row>
    <row r="52" spans="1:17" ht="13.5" customHeight="1">
      <c r="A52" s="291" t="s">
        <v>200</v>
      </c>
      <c r="B52" s="292"/>
      <c r="C52" s="293" t="s">
        <v>174</v>
      </c>
      <c r="D52" s="292"/>
      <c r="E52" s="293" t="s">
        <v>174</v>
      </c>
      <c r="F52" s="292"/>
      <c r="G52" s="220" t="s">
        <v>338</v>
      </c>
      <c r="H52" s="221"/>
      <c r="I52" s="293" t="s">
        <v>339</v>
      </c>
      <c r="J52" s="292"/>
      <c r="K52" s="220" t="s">
        <v>338</v>
      </c>
      <c r="L52" s="221"/>
      <c r="M52" s="293" t="s">
        <v>339</v>
      </c>
      <c r="N52" s="292"/>
      <c r="O52" s="220" t="s">
        <v>338</v>
      </c>
      <c r="P52" s="221"/>
      <c r="Q52" s="222" t="s">
        <v>339</v>
      </c>
    </row>
    <row r="53" spans="1:17" ht="13.5" customHeight="1">
      <c r="A53" s="291" t="s">
        <v>277</v>
      </c>
      <c r="B53" s="292"/>
      <c r="C53" s="293" t="s">
        <v>174</v>
      </c>
      <c r="D53" s="292"/>
      <c r="E53" s="293" t="s">
        <v>174</v>
      </c>
      <c r="F53" s="292"/>
      <c r="G53" s="220" t="s">
        <v>338</v>
      </c>
      <c r="H53" s="221"/>
      <c r="I53" s="293" t="s">
        <v>339</v>
      </c>
      <c r="J53" s="292"/>
      <c r="K53" s="220" t="s">
        <v>338</v>
      </c>
      <c r="L53" s="221"/>
      <c r="M53" s="293" t="s">
        <v>339</v>
      </c>
      <c r="N53" s="292"/>
      <c r="O53" s="220" t="s">
        <v>338</v>
      </c>
      <c r="P53" s="221"/>
      <c r="Q53" s="222" t="s">
        <v>339</v>
      </c>
    </row>
    <row r="54" spans="1:17" ht="13.5" customHeight="1" thickBot="1">
      <c r="A54" s="294" t="s">
        <v>278</v>
      </c>
      <c r="B54" s="295"/>
      <c r="C54" s="296" t="s">
        <v>174</v>
      </c>
      <c r="D54" s="295"/>
      <c r="E54" s="296" t="s">
        <v>174</v>
      </c>
      <c r="F54" s="292"/>
      <c r="G54" s="220" t="s">
        <v>338</v>
      </c>
      <c r="H54" s="221"/>
      <c r="I54" s="293" t="s">
        <v>339</v>
      </c>
      <c r="J54" s="292"/>
      <c r="K54" s="220" t="s">
        <v>338</v>
      </c>
      <c r="L54" s="221"/>
      <c r="M54" s="293" t="s">
        <v>339</v>
      </c>
      <c r="N54" s="292"/>
      <c r="O54" s="220" t="s">
        <v>338</v>
      </c>
      <c r="P54" s="221"/>
      <c r="Q54" s="222" t="s">
        <v>339</v>
      </c>
    </row>
    <row r="55" spans="1:17" ht="18" customHeight="1" thickBot="1">
      <c r="A55" s="297" t="s">
        <v>166</v>
      </c>
      <c r="B55" s="298">
        <f>SUM(B8:B54)</f>
        <v>0</v>
      </c>
      <c r="C55" s="299" t="s">
        <v>174</v>
      </c>
      <c r="D55" s="298">
        <f>SUM(D8:D54)</f>
        <v>0</v>
      </c>
      <c r="E55" s="299" t="s">
        <v>174</v>
      </c>
      <c r="F55" s="1050" t="s">
        <v>24</v>
      </c>
      <c r="G55" s="1048"/>
      <c r="H55" s="1048"/>
      <c r="I55" s="1049"/>
      <c r="J55" s="1050" t="s">
        <v>24</v>
      </c>
      <c r="K55" s="1048"/>
      <c r="L55" s="1048"/>
      <c r="M55" s="1049"/>
      <c r="N55" s="1050" t="s">
        <v>24</v>
      </c>
      <c r="O55" s="1048"/>
      <c r="P55" s="1048"/>
      <c r="Q55" s="1051"/>
    </row>
    <row r="56" spans="1:17" ht="12.75" customHeight="1">
      <c r="A56" s="300"/>
      <c r="B56" s="301" t="s">
        <v>25</v>
      </c>
      <c r="C56" s="302"/>
      <c r="D56" s="301" t="s">
        <v>26</v>
      </c>
      <c r="E56" s="302"/>
      <c r="F56" s="301"/>
      <c r="G56" s="302"/>
      <c r="H56" s="302"/>
      <c r="I56" s="303"/>
      <c r="J56" s="301"/>
      <c r="K56" s="302"/>
      <c r="L56" s="302"/>
      <c r="M56" s="303"/>
      <c r="N56" s="301"/>
      <c r="O56" s="302"/>
      <c r="P56" s="302"/>
      <c r="Q56" s="303"/>
    </row>
    <row r="57" spans="1:17" ht="13.5" customHeight="1">
      <c r="A57" s="1052" t="s">
        <v>403</v>
      </c>
      <c r="B57" s="1052"/>
      <c r="C57" s="1052"/>
      <c r="D57" s="1052"/>
      <c r="E57" s="1052"/>
      <c r="F57" s="304"/>
      <c r="G57" s="304"/>
      <c r="H57" s="304"/>
      <c r="I57" s="304"/>
      <c r="J57" s="304"/>
      <c r="K57" s="304"/>
      <c r="L57" s="304"/>
      <c r="M57" s="304"/>
      <c r="N57" s="304"/>
      <c r="O57" s="304"/>
      <c r="P57" s="304"/>
      <c r="Q57" s="304"/>
    </row>
    <row r="58" spans="1:17" ht="13.5">
      <c r="A58"/>
      <c r="B58"/>
      <c r="C58"/>
      <c r="D58"/>
      <c r="E58"/>
      <c r="F58"/>
      <c r="G58"/>
      <c r="H58"/>
      <c r="I58" s="61"/>
      <c r="J58"/>
      <c r="K58"/>
      <c r="L58"/>
      <c r="M58" s="61"/>
      <c r="N58" s="1031" t="s">
        <v>404</v>
      </c>
      <c r="O58" s="1046"/>
      <c r="P58" s="1046"/>
      <c r="Q58" s="1032"/>
    </row>
    <row r="59" spans="1:17" ht="13.5">
      <c r="A59"/>
      <c r="B59"/>
      <c r="C59"/>
      <c r="D59"/>
      <c r="E59"/>
      <c r="F59"/>
      <c r="G59"/>
      <c r="H59"/>
      <c r="I59" s="61"/>
      <c r="J59"/>
      <c r="K59"/>
      <c r="L59"/>
      <c r="M59" s="61"/>
      <c r="N59" s="1033"/>
      <c r="O59" s="1047"/>
      <c r="P59" s="1047"/>
      <c r="Q59" s="1034"/>
    </row>
    <row r="65" s="142" customFormat="1" ht="13.5"/>
    <row r="66" s="142" customFormat="1" ht="13.5"/>
    <row r="67" s="142" customFormat="1" ht="13.5"/>
    <row r="68" s="142" customFormat="1" ht="13.5"/>
    <row r="69" s="142" customFormat="1" ht="13.5"/>
    <row r="70" s="142" customFormat="1" ht="13.5"/>
  </sheetData>
  <mergeCells count="13">
    <mergeCell ref="N58:Q59"/>
    <mergeCell ref="F55:I55"/>
    <mergeCell ref="J55:M55"/>
    <mergeCell ref="N55:Q55"/>
    <mergeCell ref="A57:E57"/>
    <mergeCell ref="A3:I3"/>
    <mergeCell ref="A5:B5"/>
    <mergeCell ref="C5:Q5"/>
    <mergeCell ref="B7:C7"/>
    <mergeCell ref="D7:E7"/>
    <mergeCell ref="F7:I7"/>
    <mergeCell ref="J7:M7"/>
    <mergeCell ref="N7:Q7"/>
  </mergeCells>
  <printOptions/>
  <pageMargins left="0.75" right="0.75" top="1" bottom="1" header="0.512" footer="0.512"/>
  <pageSetup fitToHeight="2"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indexed="45"/>
  </sheetPr>
  <dimension ref="A1:L26"/>
  <sheetViews>
    <sheetView view="pageBreakPreview" zoomScaleSheetLayoutView="100" workbookViewId="0" topLeftCell="A1">
      <selection activeCell="B12" sqref="B12:D12"/>
    </sheetView>
  </sheetViews>
  <sheetFormatPr defaultColWidth="9.00390625" defaultRowHeight="13.5"/>
  <cols>
    <col min="1" max="1" width="3.25390625" style="0" customWidth="1"/>
    <col min="2" max="4" width="9.25390625" style="0" customWidth="1"/>
    <col min="5" max="5" width="2.625" style="0" customWidth="1"/>
    <col min="7" max="7" width="2.625" style="0" customWidth="1"/>
  </cols>
  <sheetData>
    <row r="1" spans="1:12" s="1" customFormat="1" ht="21.75" customHeight="1">
      <c r="A1" s="550" t="s">
        <v>30</v>
      </c>
      <c r="B1" s="550"/>
      <c r="C1" s="550"/>
      <c r="D1" s="550"/>
      <c r="E1" s="550"/>
      <c r="F1" s="550"/>
      <c r="G1" s="550"/>
      <c r="H1" s="550"/>
      <c r="I1" s="550"/>
      <c r="J1" s="550"/>
      <c r="K1" s="550"/>
      <c r="L1" s="550"/>
    </row>
    <row r="2" spans="1:12" s="1" customFormat="1" ht="9" customHeight="1">
      <c r="A2" s="2"/>
      <c r="B2" s="2"/>
      <c r="C2" s="2"/>
      <c r="D2" s="2"/>
      <c r="E2" s="2"/>
      <c r="F2" s="2"/>
      <c r="G2" s="2"/>
      <c r="H2" s="2"/>
      <c r="I2" s="2"/>
      <c r="J2" s="2"/>
      <c r="K2" s="2"/>
      <c r="L2" s="2"/>
    </row>
    <row r="3" spans="1:12" s="1" customFormat="1" ht="18" customHeight="1">
      <c r="A3" s="551" t="s">
        <v>33</v>
      </c>
      <c r="B3" s="552"/>
      <c r="C3" s="552"/>
      <c r="D3" s="552"/>
      <c r="E3" s="552" t="s">
        <v>38</v>
      </c>
      <c r="F3" s="552"/>
      <c r="G3" s="552"/>
      <c r="H3" s="552"/>
      <c r="I3" s="552"/>
      <c r="J3" s="552"/>
      <c r="K3" s="553"/>
      <c r="L3" s="554"/>
    </row>
    <row r="4" spans="1:12" s="1" customFormat="1" ht="3" customHeight="1">
      <c r="A4" s="3"/>
      <c r="B4" s="555" t="s">
        <v>43</v>
      </c>
      <c r="C4" s="555"/>
      <c r="D4" s="556"/>
      <c r="E4" s="5"/>
      <c r="F4" s="6"/>
      <c r="G4" s="6"/>
      <c r="H4" s="6"/>
      <c r="I4" s="6"/>
      <c r="J4" s="6"/>
      <c r="K4" s="6"/>
      <c r="L4" s="7"/>
    </row>
    <row r="5" spans="1:12" s="1" customFormat="1" ht="58.5" customHeight="1">
      <c r="A5" s="8"/>
      <c r="B5" s="555"/>
      <c r="C5" s="555"/>
      <c r="D5" s="556"/>
      <c r="E5" s="5"/>
      <c r="F5" s="9"/>
      <c r="G5" s="10"/>
      <c r="H5" s="559" t="s">
        <v>49</v>
      </c>
      <c r="I5" s="559"/>
      <c r="J5" s="559"/>
      <c r="K5" s="559"/>
      <c r="L5" s="560"/>
    </row>
    <row r="6" spans="1:12" s="1" customFormat="1" ht="3" customHeight="1">
      <c r="A6" s="11"/>
      <c r="B6" s="557"/>
      <c r="C6" s="557"/>
      <c r="D6" s="558"/>
      <c r="E6" s="12"/>
      <c r="F6" s="13"/>
      <c r="G6" s="13"/>
      <c r="H6" s="13"/>
      <c r="I6" s="13"/>
      <c r="J6" s="13"/>
      <c r="K6" s="13"/>
      <c r="L6" s="14"/>
    </row>
    <row r="7" spans="1:12" s="1" customFormat="1" ht="14.25" customHeight="1">
      <c r="A7" s="536" t="s">
        <v>35</v>
      </c>
      <c r="B7" s="538" t="s">
        <v>34</v>
      </c>
      <c r="C7" s="538"/>
      <c r="D7" s="539"/>
      <c r="E7" s="542" t="s">
        <v>27</v>
      </c>
      <c r="F7" s="543"/>
      <c r="G7" s="543"/>
      <c r="H7" s="543"/>
      <c r="I7" s="543"/>
      <c r="J7" s="543"/>
      <c r="K7" s="543"/>
      <c r="L7" s="544"/>
    </row>
    <row r="8" spans="1:12" s="1" customFormat="1" ht="14.25" customHeight="1">
      <c r="A8" s="537"/>
      <c r="B8" s="540"/>
      <c r="C8" s="540"/>
      <c r="D8" s="541"/>
      <c r="E8" s="545"/>
      <c r="F8" s="546"/>
      <c r="G8" s="546"/>
      <c r="H8" s="546"/>
      <c r="I8" s="546"/>
      <c r="J8" s="546"/>
      <c r="K8" s="546"/>
      <c r="L8" s="547"/>
    </row>
    <row r="9" spans="1:12" s="1" customFormat="1" ht="45.75" customHeight="1">
      <c r="A9" s="15" t="s">
        <v>51</v>
      </c>
      <c r="B9" s="548" t="s">
        <v>52</v>
      </c>
      <c r="C9" s="549"/>
      <c r="D9" s="549"/>
      <c r="E9" s="508" t="s">
        <v>53</v>
      </c>
      <c r="F9" s="508"/>
      <c r="G9" s="508"/>
      <c r="H9" s="508"/>
      <c r="I9" s="508"/>
      <c r="J9" s="508"/>
      <c r="K9" s="509"/>
      <c r="L9" s="510"/>
    </row>
    <row r="10" spans="1:12" s="1" customFormat="1" ht="14.25" customHeight="1">
      <c r="A10" s="536" t="s">
        <v>32</v>
      </c>
      <c r="B10" s="538" t="s">
        <v>54</v>
      </c>
      <c r="C10" s="538"/>
      <c r="D10" s="539"/>
      <c r="E10" s="542" t="s">
        <v>56</v>
      </c>
      <c r="F10" s="543"/>
      <c r="G10" s="543"/>
      <c r="H10" s="543"/>
      <c r="I10" s="543"/>
      <c r="J10" s="543"/>
      <c r="K10" s="543"/>
      <c r="L10" s="544"/>
    </row>
    <row r="11" spans="1:12" s="1" customFormat="1" ht="56.25" customHeight="1">
      <c r="A11" s="537"/>
      <c r="B11" s="540"/>
      <c r="C11" s="540"/>
      <c r="D11" s="541"/>
      <c r="E11" s="545"/>
      <c r="F11" s="546"/>
      <c r="G11" s="546"/>
      <c r="H11" s="546"/>
      <c r="I11" s="546"/>
      <c r="J11" s="546"/>
      <c r="K11" s="546"/>
      <c r="L11" s="547"/>
    </row>
    <row r="12" spans="1:12" s="1" customFormat="1" ht="170.25" customHeight="1">
      <c r="A12" s="15" t="s">
        <v>50</v>
      </c>
      <c r="B12" s="548" t="s">
        <v>59</v>
      </c>
      <c r="C12" s="549"/>
      <c r="D12" s="549"/>
      <c r="E12" s="508" t="s">
        <v>63</v>
      </c>
      <c r="F12" s="508"/>
      <c r="G12" s="508"/>
      <c r="H12" s="508"/>
      <c r="I12" s="508"/>
      <c r="J12" s="508"/>
      <c r="K12" s="509"/>
      <c r="L12" s="510"/>
    </row>
    <row r="13" spans="1:12" s="1" customFormat="1" ht="40.5" customHeight="1">
      <c r="A13" s="16" t="s">
        <v>65</v>
      </c>
      <c r="B13" s="527" t="s">
        <v>29</v>
      </c>
      <c r="C13" s="528"/>
      <c r="D13" s="529"/>
      <c r="E13" s="530" t="s">
        <v>67</v>
      </c>
      <c r="F13" s="531"/>
      <c r="G13" s="531"/>
      <c r="H13" s="531"/>
      <c r="I13" s="531"/>
      <c r="J13" s="531"/>
      <c r="K13" s="531"/>
      <c r="L13" s="532"/>
    </row>
    <row r="14" spans="1:12" s="1" customFormat="1" ht="13.5">
      <c r="A14" s="533" t="s">
        <v>68</v>
      </c>
      <c r="B14" s="534" t="s">
        <v>41</v>
      </c>
      <c r="C14" s="535"/>
      <c r="D14" s="535"/>
      <c r="E14" s="508" t="s">
        <v>72</v>
      </c>
      <c r="F14" s="508"/>
      <c r="G14" s="508"/>
      <c r="H14" s="508"/>
      <c r="I14" s="508"/>
      <c r="J14" s="508"/>
      <c r="K14" s="509"/>
      <c r="L14" s="510"/>
    </row>
    <row r="15" spans="1:12" s="1" customFormat="1" ht="13.5">
      <c r="A15" s="533"/>
      <c r="B15" s="534"/>
      <c r="C15" s="535"/>
      <c r="D15" s="535"/>
      <c r="E15" s="508"/>
      <c r="F15" s="508"/>
      <c r="G15" s="508"/>
      <c r="H15" s="508"/>
      <c r="I15" s="508"/>
      <c r="J15" s="508"/>
      <c r="K15" s="509"/>
      <c r="L15" s="510"/>
    </row>
    <row r="16" spans="1:12" s="1" customFormat="1" ht="13.5">
      <c r="A16" s="533"/>
      <c r="B16" s="534"/>
      <c r="C16" s="535"/>
      <c r="D16" s="535"/>
      <c r="E16" s="508"/>
      <c r="F16" s="508"/>
      <c r="G16" s="508"/>
      <c r="H16" s="508"/>
      <c r="I16" s="508"/>
      <c r="J16" s="508"/>
      <c r="K16" s="509"/>
      <c r="L16" s="510"/>
    </row>
    <row r="17" spans="1:12" s="1" customFormat="1" ht="13.5">
      <c r="A17" s="533"/>
      <c r="B17" s="534"/>
      <c r="C17" s="535"/>
      <c r="D17" s="535"/>
      <c r="E17" s="508"/>
      <c r="F17" s="508"/>
      <c r="G17" s="508"/>
      <c r="H17" s="508"/>
      <c r="I17" s="508"/>
      <c r="J17" s="508"/>
      <c r="K17" s="509"/>
      <c r="L17" s="510"/>
    </row>
    <row r="18" spans="1:12" s="1" customFormat="1" ht="13.5">
      <c r="A18" s="533"/>
      <c r="B18" s="534"/>
      <c r="C18" s="535"/>
      <c r="D18" s="535"/>
      <c r="E18" s="508"/>
      <c r="F18" s="508"/>
      <c r="G18" s="508"/>
      <c r="H18" s="508"/>
      <c r="I18" s="508"/>
      <c r="J18" s="508"/>
      <c r="K18" s="509"/>
      <c r="L18" s="510"/>
    </row>
    <row r="19" spans="1:12" s="1" customFormat="1" ht="13.5">
      <c r="A19" s="533"/>
      <c r="B19" s="534"/>
      <c r="C19" s="535"/>
      <c r="D19" s="535"/>
      <c r="E19" s="508"/>
      <c r="F19" s="508"/>
      <c r="G19" s="508"/>
      <c r="H19" s="508"/>
      <c r="I19" s="508"/>
      <c r="J19" s="508"/>
      <c r="K19" s="509"/>
      <c r="L19" s="510"/>
    </row>
    <row r="20" spans="1:12" s="1" customFormat="1" ht="13.5">
      <c r="A20" s="533"/>
      <c r="B20" s="534"/>
      <c r="C20" s="535"/>
      <c r="D20" s="535"/>
      <c r="E20" s="508"/>
      <c r="F20" s="508"/>
      <c r="G20" s="508"/>
      <c r="H20" s="508"/>
      <c r="I20" s="508"/>
      <c r="J20" s="508"/>
      <c r="K20" s="509"/>
      <c r="L20" s="510"/>
    </row>
    <row r="21" spans="1:12" s="1" customFormat="1" ht="9" customHeight="1">
      <c r="A21" s="17"/>
      <c r="B21" s="4"/>
      <c r="C21" s="4"/>
      <c r="D21" s="4"/>
      <c r="E21" s="18"/>
      <c r="F21" s="18"/>
      <c r="G21" s="18"/>
      <c r="H21" s="18"/>
      <c r="I21" s="18"/>
      <c r="J21" s="18"/>
      <c r="K21" s="18"/>
      <c r="L21" s="19"/>
    </row>
    <row r="22" spans="1:12" s="1" customFormat="1" ht="27" customHeight="1">
      <c r="A22" s="516" t="s">
        <v>76</v>
      </c>
      <c r="B22" s="517"/>
      <c r="C22" s="517"/>
      <c r="D22" s="517"/>
      <c r="E22" s="517"/>
      <c r="F22" s="517"/>
      <c r="G22" s="517"/>
      <c r="H22" s="517"/>
      <c r="I22" s="517"/>
      <c r="J22" s="517"/>
      <c r="K22" s="517"/>
      <c r="L22" s="518"/>
    </row>
    <row r="23" spans="1:12" s="1" customFormat="1" ht="18.75" customHeight="1">
      <c r="A23" s="519" t="s">
        <v>79</v>
      </c>
      <c r="B23" s="520"/>
      <c r="C23" s="520"/>
      <c r="D23" s="520"/>
      <c r="E23" s="520"/>
      <c r="F23" s="520"/>
      <c r="G23" s="520"/>
      <c r="H23" s="520"/>
      <c r="I23" s="520"/>
      <c r="J23" s="520"/>
      <c r="K23" s="520"/>
      <c r="L23" s="521"/>
    </row>
    <row r="24" spans="1:12" s="1" customFormat="1" ht="37.5" customHeight="1">
      <c r="A24" s="522" t="s">
        <v>82</v>
      </c>
      <c r="B24" s="523"/>
      <c r="C24" s="523"/>
      <c r="D24" s="523"/>
      <c r="E24" s="524" t="s">
        <v>86</v>
      </c>
      <c r="F24" s="524"/>
      <c r="G24" s="524"/>
      <c r="H24" s="524"/>
      <c r="I24" s="524"/>
      <c r="J24" s="524"/>
      <c r="K24" s="525"/>
      <c r="L24" s="526"/>
    </row>
    <row r="25" spans="1:12" s="1" customFormat="1" ht="81.75" customHeight="1">
      <c r="A25" s="506" t="s">
        <v>90</v>
      </c>
      <c r="B25" s="507"/>
      <c r="C25" s="507"/>
      <c r="D25" s="507"/>
      <c r="E25" s="508" t="s">
        <v>93</v>
      </c>
      <c r="F25" s="508"/>
      <c r="G25" s="508"/>
      <c r="H25" s="508"/>
      <c r="I25" s="508"/>
      <c r="J25" s="508"/>
      <c r="K25" s="509"/>
      <c r="L25" s="510"/>
    </row>
    <row r="26" spans="1:12" s="1" customFormat="1" ht="114" customHeight="1">
      <c r="A26" s="511" t="s">
        <v>95</v>
      </c>
      <c r="B26" s="512"/>
      <c r="C26" s="512"/>
      <c r="D26" s="512"/>
      <c r="E26" s="513" t="s">
        <v>83</v>
      </c>
      <c r="F26" s="513"/>
      <c r="G26" s="513"/>
      <c r="H26" s="513"/>
      <c r="I26" s="513"/>
      <c r="J26" s="513"/>
      <c r="K26" s="514"/>
      <c r="L26" s="515"/>
    </row>
  </sheetData>
  <mergeCells count="28">
    <mergeCell ref="A1:L1"/>
    <mergeCell ref="A3:D3"/>
    <mergeCell ref="E3:L3"/>
    <mergeCell ref="B4:D6"/>
    <mergeCell ref="H5:L5"/>
    <mergeCell ref="A7:A8"/>
    <mergeCell ref="B7:D8"/>
    <mergeCell ref="E7:L8"/>
    <mergeCell ref="B9:D9"/>
    <mergeCell ref="E9:L9"/>
    <mergeCell ref="A10:A11"/>
    <mergeCell ref="B10:D11"/>
    <mergeCell ref="E10:L11"/>
    <mergeCell ref="B12:D12"/>
    <mergeCell ref="E12:L12"/>
    <mergeCell ref="B13:D13"/>
    <mergeCell ref="E13:L13"/>
    <mergeCell ref="A14:A20"/>
    <mergeCell ref="B14:D20"/>
    <mergeCell ref="E14:L20"/>
    <mergeCell ref="A22:L22"/>
    <mergeCell ref="A23:L23"/>
    <mergeCell ref="A24:D24"/>
    <mergeCell ref="E24:L24"/>
    <mergeCell ref="A25:D25"/>
    <mergeCell ref="E25:L25"/>
    <mergeCell ref="A26:D26"/>
    <mergeCell ref="E26:L26"/>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2:AV60"/>
  <sheetViews>
    <sheetView view="pageBreakPreview" zoomScaleSheetLayoutView="100" workbookViewId="0" topLeftCell="A1">
      <selection activeCell="AW29" sqref="AW29"/>
    </sheetView>
  </sheetViews>
  <sheetFormatPr defaultColWidth="9.00390625" defaultRowHeight="13.5"/>
  <cols>
    <col min="1" max="1" width="3.25390625" style="223" customWidth="1"/>
    <col min="2" max="3" width="2.375" style="224" customWidth="1"/>
    <col min="4" max="4" width="3.00390625" style="224" customWidth="1"/>
    <col min="5" max="7" width="2.375" style="224" customWidth="1"/>
    <col min="8" max="8" width="3.125" style="224" customWidth="1"/>
    <col min="9" max="10" width="2.625" style="224" customWidth="1"/>
    <col min="11" max="11" width="2.375" style="224" customWidth="1"/>
    <col min="12" max="13" width="2.625" style="224" customWidth="1"/>
    <col min="14" max="14" width="2.375" style="224" customWidth="1"/>
    <col min="15" max="15" width="2.625" style="224" customWidth="1"/>
    <col min="16" max="30" width="2.375" style="224" customWidth="1"/>
    <col min="31" max="31" width="2.75390625" style="224" customWidth="1"/>
    <col min="32" max="34" width="2.375" style="224" customWidth="1"/>
    <col min="35" max="35" width="2.50390625" style="224" customWidth="1"/>
    <col min="36" max="40" width="2.375" style="224" customWidth="1"/>
    <col min="41" max="43" width="2.375" style="225" customWidth="1"/>
    <col min="44" max="44" width="2.00390625" style="224" customWidth="1"/>
    <col min="45" max="46" width="0" style="224" hidden="1" customWidth="1"/>
    <col min="47" max="16384" width="9.00390625" style="224" bestFit="1" customWidth="1"/>
  </cols>
  <sheetData>
    <row r="1" ht="9" customHeight="1"/>
    <row r="2" spans="1:43" ht="13.5">
      <c r="A2" s="388" t="s">
        <v>121</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9"/>
      <c r="AP2" s="389"/>
      <c r="AQ2" s="389"/>
    </row>
    <row r="3" spans="1:43" ht="9" customHeight="1">
      <c r="A3" s="390"/>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9"/>
      <c r="AP3" s="389"/>
      <c r="AQ3" s="389"/>
    </row>
    <row r="4" spans="1:43" ht="17.25">
      <c r="A4" s="677" t="s">
        <v>140</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row>
    <row r="5" spans="1:43" ht="9.75" customHeight="1">
      <c r="A5" s="390"/>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9"/>
      <c r="AP5" s="389"/>
      <c r="AQ5" s="389"/>
    </row>
    <row r="6" spans="1:11" s="391" customFormat="1" ht="18.75" customHeight="1">
      <c r="A6" s="678" t="s">
        <v>141</v>
      </c>
      <c r="B6" s="678"/>
      <c r="C6" s="678"/>
      <c r="D6" s="678"/>
      <c r="E6" s="678"/>
      <c r="F6" s="678"/>
      <c r="G6" s="678"/>
      <c r="H6" s="678"/>
      <c r="I6" s="678"/>
      <c r="J6" s="678"/>
      <c r="K6" s="678"/>
    </row>
    <row r="7" spans="1:11" s="391" customFormat="1" ht="9" customHeight="1">
      <c r="A7" s="229"/>
      <c r="B7" s="229"/>
      <c r="C7" s="229"/>
      <c r="D7" s="229"/>
      <c r="E7" s="229"/>
      <c r="F7" s="229"/>
      <c r="G7" s="229"/>
      <c r="H7" s="229"/>
      <c r="I7" s="229"/>
      <c r="J7" s="229"/>
      <c r="K7" s="229"/>
    </row>
    <row r="8" spans="1:43" s="391" customFormat="1" ht="18.75" customHeight="1">
      <c r="A8" s="392" t="s">
        <v>145</v>
      </c>
      <c r="B8" s="229"/>
      <c r="C8" s="229"/>
      <c r="D8" s="229"/>
      <c r="E8" s="229"/>
      <c r="F8" s="229"/>
      <c r="G8" s="229"/>
      <c r="H8" s="229"/>
      <c r="I8" s="229"/>
      <c r="J8" s="229"/>
      <c r="K8" s="229"/>
      <c r="Y8" s="631" t="s">
        <v>64</v>
      </c>
      <c r="Z8" s="631"/>
      <c r="AA8" s="631"/>
      <c r="AB8" s="631"/>
      <c r="AC8" s="631"/>
      <c r="AD8" s="631"/>
      <c r="AE8" s="631"/>
      <c r="AF8" s="631"/>
      <c r="AG8" s="631"/>
      <c r="AH8" s="393">
        <v>2</v>
      </c>
      <c r="AI8" s="394">
        <v>2</v>
      </c>
      <c r="AJ8" s="395"/>
      <c r="AK8" s="396"/>
      <c r="AL8" s="397"/>
      <c r="AM8" s="395"/>
      <c r="AN8" s="395"/>
      <c r="AO8" s="395"/>
      <c r="AP8" s="395"/>
      <c r="AQ8" s="398"/>
    </row>
    <row r="9" spans="1:11" s="391" customFormat="1" ht="9" customHeight="1">
      <c r="A9" s="229"/>
      <c r="B9" s="229"/>
      <c r="C9" s="229"/>
      <c r="D9" s="229"/>
      <c r="E9" s="229"/>
      <c r="F9" s="229"/>
      <c r="G9" s="229"/>
      <c r="H9" s="229"/>
      <c r="I9" s="229"/>
      <c r="J9" s="229"/>
      <c r="K9" s="229"/>
    </row>
    <row r="10" spans="1:43" s="391" customFormat="1" ht="18.75" customHeight="1">
      <c r="A10" s="646" t="s">
        <v>147</v>
      </c>
      <c r="B10" s="647"/>
      <c r="C10" s="647"/>
      <c r="D10" s="647"/>
      <c r="E10" s="647"/>
      <c r="F10" s="648"/>
      <c r="G10" s="631" t="s">
        <v>482</v>
      </c>
      <c r="H10" s="631"/>
      <c r="I10" s="631"/>
      <c r="J10" s="631"/>
      <c r="K10" s="679">
        <f>IF('自己点検表'!E2="","",'自己点検表'!E2)</f>
      </c>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row>
    <row r="11" spans="1:43" s="391" customFormat="1" ht="18.75" customHeight="1">
      <c r="A11" s="649"/>
      <c r="B11" s="650"/>
      <c r="C11" s="650"/>
      <c r="D11" s="650"/>
      <c r="E11" s="650"/>
      <c r="F11" s="651"/>
      <c r="G11" s="631" t="s">
        <v>148</v>
      </c>
      <c r="H11" s="631"/>
      <c r="I11" s="631"/>
      <c r="J11" s="631"/>
      <c r="K11" s="680">
        <f>IF('自己点検表'!E3="","",'自己点検表'!E3)</f>
      </c>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row>
    <row r="12" spans="1:43" s="391" customFormat="1" ht="18.75" customHeight="1">
      <c r="A12" s="654" t="s">
        <v>149</v>
      </c>
      <c r="B12" s="655"/>
      <c r="C12" s="655"/>
      <c r="D12" s="655"/>
      <c r="E12" s="655"/>
      <c r="F12" s="656"/>
      <c r="G12" s="399" t="s">
        <v>342</v>
      </c>
      <c r="H12" s="663">
        <f>IF('自己点検表'!D4="","",'自己点検表'!D4)</f>
      </c>
      <c r="I12" s="663"/>
      <c r="J12" s="663"/>
      <c r="K12" s="400" t="s">
        <v>150</v>
      </c>
      <c r="L12" s="663">
        <f>IF('自己点検表'!F4="","",'自己点検表'!F4)</f>
      </c>
      <c r="M12" s="663"/>
      <c r="N12" s="663"/>
      <c r="O12" s="663"/>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2"/>
    </row>
    <row r="13" spans="1:43" s="391" customFormat="1" ht="18.75" customHeight="1">
      <c r="A13" s="657"/>
      <c r="B13" s="658"/>
      <c r="C13" s="658"/>
      <c r="D13" s="658"/>
      <c r="E13" s="658"/>
      <c r="F13" s="659"/>
      <c r="G13" s="403"/>
      <c r="H13" s="664">
        <f>IF('自己点検表'!C5="","",'自己点検表'!C5)</f>
      </c>
      <c r="I13" s="664"/>
      <c r="J13" s="664"/>
      <c r="K13" s="664"/>
      <c r="L13" s="404" t="s">
        <v>103</v>
      </c>
      <c r="M13" s="405" t="s">
        <v>47</v>
      </c>
      <c r="N13" s="666">
        <f>IF('自己点検表'!G5="","",'自己点検表'!G5)</f>
      </c>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7"/>
    </row>
    <row r="14" spans="1:43" s="391" customFormat="1" ht="18.75" customHeight="1">
      <c r="A14" s="657"/>
      <c r="B14" s="658"/>
      <c r="C14" s="658"/>
      <c r="D14" s="658"/>
      <c r="E14" s="658"/>
      <c r="F14" s="659"/>
      <c r="G14" s="406"/>
      <c r="H14" s="665"/>
      <c r="I14" s="665"/>
      <c r="J14" s="665"/>
      <c r="K14" s="665"/>
      <c r="L14" s="407" t="s">
        <v>104</v>
      </c>
      <c r="M14" s="407" t="s">
        <v>70</v>
      </c>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9"/>
    </row>
    <row r="15" spans="1:43" s="391" customFormat="1" ht="18.75" customHeight="1">
      <c r="A15" s="660"/>
      <c r="B15" s="661"/>
      <c r="C15" s="661"/>
      <c r="D15" s="661"/>
      <c r="E15" s="661"/>
      <c r="F15" s="662"/>
      <c r="G15" s="631" t="s">
        <v>107</v>
      </c>
      <c r="H15" s="631"/>
      <c r="I15" s="631"/>
      <c r="J15" s="631"/>
      <c r="K15" s="670">
        <f>IF('自己点検表'!E7="","",'自己点検表'!E7)</f>
      </c>
      <c r="L15" s="670"/>
      <c r="M15" s="670"/>
      <c r="N15" s="670"/>
      <c r="O15" s="670"/>
      <c r="P15" s="670"/>
      <c r="Q15" s="670"/>
      <c r="R15" s="670"/>
      <c r="S15" s="670"/>
      <c r="T15" s="670"/>
      <c r="U15" s="670"/>
      <c r="V15" s="670"/>
      <c r="W15" s="670"/>
      <c r="X15" s="670"/>
      <c r="Y15" s="631" t="s">
        <v>71</v>
      </c>
      <c r="Z15" s="631"/>
      <c r="AA15" s="631"/>
      <c r="AB15" s="631"/>
      <c r="AC15" s="670">
        <f>IF('自己点検表'!E8="","",'自己点検表'!E8)</f>
      </c>
      <c r="AD15" s="670"/>
      <c r="AE15" s="670"/>
      <c r="AF15" s="670"/>
      <c r="AG15" s="670"/>
      <c r="AH15" s="670"/>
      <c r="AI15" s="670"/>
      <c r="AJ15" s="670"/>
      <c r="AK15" s="670"/>
      <c r="AL15" s="670"/>
      <c r="AM15" s="670"/>
      <c r="AN15" s="670"/>
      <c r="AO15" s="670"/>
      <c r="AP15" s="670"/>
      <c r="AQ15" s="670"/>
    </row>
    <row r="16" spans="1:43" s="391" customFormat="1" ht="18.75" customHeight="1">
      <c r="A16" s="646" t="s">
        <v>42</v>
      </c>
      <c r="B16" s="647"/>
      <c r="C16" s="647"/>
      <c r="D16" s="647"/>
      <c r="E16" s="647"/>
      <c r="F16" s="648"/>
      <c r="G16" s="652" t="s">
        <v>482</v>
      </c>
      <c r="H16" s="652"/>
      <c r="I16" s="652"/>
      <c r="J16" s="652"/>
      <c r="K16" s="653"/>
      <c r="L16" s="653"/>
      <c r="M16" s="653"/>
      <c r="N16" s="653"/>
      <c r="O16" s="653"/>
      <c r="P16" s="653"/>
      <c r="Q16" s="653"/>
      <c r="R16" s="653"/>
      <c r="S16" s="653"/>
      <c r="T16" s="653"/>
      <c r="U16" s="653"/>
      <c r="V16" s="653"/>
      <c r="W16" s="653"/>
      <c r="X16" s="653"/>
      <c r="Y16" s="653"/>
      <c r="Z16" s="653"/>
      <c r="AA16" s="653"/>
      <c r="AB16" s="653"/>
      <c r="AC16" s="633" t="s">
        <v>151</v>
      </c>
      <c r="AD16" s="634"/>
      <c r="AE16" s="634"/>
      <c r="AF16" s="634"/>
      <c r="AG16" s="635"/>
      <c r="AH16" s="630"/>
      <c r="AI16" s="630"/>
      <c r="AJ16" s="630"/>
      <c r="AK16" s="630"/>
      <c r="AL16" s="630"/>
      <c r="AM16" s="630"/>
      <c r="AN16" s="630"/>
      <c r="AO16" s="630"/>
      <c r="AP16" s="630"/>
      <c r="AQ16" s="630"/>
    </row>
    <row r="17" spans="1:43" s="391" customFormat="1" ht="18.75" customHeight="1">
      <c r="A17" s="649"/>
      <c r="B17" s="650"/>
      <c r="C17" s="650"/>
      <c r="D17" s="650"/>
      <c r="E17" s="650"/>
      <c r="F17" s="651"/>
      <c r="G17" s="631" t="s">
        <v>148</v>
      </c>
      <c r="H17" s="631"/>
      <c r="I17" s="631"/>
      <c r="J17" s="631"/>
      <c r="K17" s="632"/>
      <c r="L17" s="632"/>
      <c r="M17" s="632"/>
      <c r="N17" s="632"/>
      <c r="O17" s="632"/>
      <c r="P17" s="632"/>
      <c r="Q17" s="632"/>
      <c r="R17" s="632"/>
      <c r="S17" s="632"/>
      <c r="T17" s="632"/>
      <c r="U17" s="632"/>
      <c r="V17" s="632"/>
      <c r="W17" s="632"/>
      <c r="X17" s="632"/>
      <c r="Y17" s="632"/>
      <c r="Z17" s="632"/>
      <c r="AA17" s="632"/>
      <c r="AB17" s="632"/>
      <c r="AC17" s="639"/>
      <c r="AD17" s="640"/>
      <c r="AE17" s="640"/>
      <c r="AF17" s="640"/>
      <c r="AG17" s="641"/>
      <c r="AH17" s="630"/>
      <c r="AI17" s="630"/>
      <c r="AJ17" s="630"/>
      <c r="AK17" s="630"/>
      <c r="AL17" s="630"/>
      <c r="AM17" s="630"/>
      <c r="AN17" s="630"/>
      <c r="AO17" s="630"/>
      <c r="AP17" s="630"/>
      <c r="AQ17" s="630"/>
    </row>
    <row r="18" spans="1:43" s="391" customFormat="1" ht="18.75" customHeight="1">
      <c r="A18" s="633" t="s">
        <v>153</v>
      </c>
      <c r="B18" s="634"/>
      <c r="C18" s="634"/>
      <c r="D18" s="634"/>
      <c r="E18" s="634"/>
      <c r="F18" s="635"/>
      <c r="G18" s="408" t="s">
        <v>483</v>
      </c>
      <c r="H18" s="642"/>
      <c r="I18" s="642"/>
      <c r="J18" s="642"/>
      <c r="K18" s="409" t="s">
        <v>484</v>
      </c>
      <c r="L18" s="643"/>
      <c r="M18" s="643"/>
      <c r="N18" s="643"/>
      <c r="O18" s="643"/>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1"/>
    </row>
    <row r="19" spans="1:43" s="391" customFormat="1" ht="18.75" customHeight="1">
      <c r="A19" s="636"/>
      <c r="B19" s="637"/>
      <c r="C19" s="637"/>
      <c r="D19" s="637"/>
      <c r="E19" s="637"/>
      <c r="F19" s="638"/>
      <c r="G19" s="412"/>
      <c r="H19" s="671"/>
      <c r="I19" s="671"/>
      <c r="J19" s="671"/>
      <c r="K19" s="671"/>
      <c r="L19" s="404" t="s">
        <v>103</v>
      </c>
      <c r="M19" s="405" t="s">
        <v>47</v>
      </c>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4"/>
    </row>
    <row r="20" spans="1:43" s="391" customFormat="1" ht="18.75" customHeight="1">
      <c r="A20" s="636"/>
      <c r="B20" s="637"/>
      <c r="C20" s="637"/>
      <c r="D20" s="637"/>
      <c r="E20" s="637"/>
      <c r="F20" s="638"/>
      <c r="G20" s="413"/>
      <c r="H20" s="672"/>
      <c r="I20" s="672"/>
      <c r="J20" s="672"/>
      <c r="K20" s="672"/>
      <c r="L20" s="407" t="s">
        <v>104</v>
      </c>
      <c r="M20" s="407" t="s">
        <v>70</v>
      </c>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6"/>
    </row>
    <row r="21" spans="1:43" s="391" customFormat="1" ht="18.75" customHeight="1">
      <c r="A21" s="639"/>
      <c r="B21" s="640"/>
      <c r="C21" s="640"/>
      <c r="D21" s="640"/>
      <c r="E21" s="640"/>
      <c r="F21" s="641"/>
      <c r="G21" s="644" t="s">
        <v>107</v>
      </c>
      <c r="H21" s="644"/>
      <c r="I21" s="644"/>
      <c r="J21" s="644"/>
      <c r="K21" s="645"/>
      <c r="L21" s="645"/>
      <c r="M21" s="645"/>
      <c r="N21" s="645"/>
      <c r="O21" s="645"/>
      <c r="P21" s="645"/>
      <c r="Q21" s="645"/>
      <c r="R21" s="645"/>
      <c r="S21" s="645"/>
      <c r="T21" s="645"/>
      <c r="U21" s="645"/>
      <c r="V21" s="645"/>
      <c r="W21" s="645"/>
      <c r="X21" s="645"/>
      <c r="Y21" s="644" t="s">
        <v>71</v>
      </c>
      <c r="Z21" s="644"/>
      <c r="AA21" s="644"/>
      <c r="AB21" s="644"/>
      <c r="AC21" s="645"/>
      <c r="AD21" s="645"/>
      <c r="AE21" s="645"/>
      <c r="AF21" s="645"/>
      <c r="AG21" s="645"/>
      <c r="AH21" s="645"/>
      <c r="AI21" s="645"/>
      <c r="AJ21" s="645"/>
      <c r="AK21" s="645"/>
      <c r="AL21" s="645"/>
      <c r="AM21" s="645"/>
      <c r="AN21" s="645"/>
      <c r="AO21" s="645"/>
      <c r="AP21" s="645"/>
      <c r="AQ21" s="645"/>
    </row>
    <row r="22" spans="1:43" s="391" customFormat="1" ht="18.75" customHeight="1">
      <c r="A22" s="625" t="s">
        <v>154</v>
      </c>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7"/>
    </row>
    <row r="23" spans="1:43" ht="9" customHeight="1">
      <c r="A23" s="390"/>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414"/>
      <c r="AK23" s="414"/>
      <c r="AL23" s="414"/>
      <c r="AM23" s="414"/>
      <c r="AN23" s="414"/>
      <c r="AO23" s="415"/>
      <c r="AP23" s="415"/>
      <c r="AQ23" s="415"/>
    </row>
    <row r="24" spans="1:43" s="255" customFormat="1" ht="27.75" customHeight="1">
      <c r="A24" s="416" t="s">
        <v>2</v>
      </c>
      <c r="B24" s="610" t="s">
        <v>34</v>
      </c>
      <c r="C24" s="611"/>
      <c r="D24" s="611"/>
      <c r="E24" s="611"/>
      <c r="F24" s="611"/>
      <c r="G24" s="611"/>
      <c r="H24" s="611"/>
      <c r="I24" s="611"/>
      <c r="J24" s="611"/>
      <c r="K24" s="611"/>
      <c r="L24" s="611"/>
      <c r="M24" s="611"/>
      <c r="N24" s="611"/>
      <c r="O24" s="611"/>
      <c r="P24" s="628" t="s">
        <v>155</v>
      </c>
      <c r="Q24" s="629"/>
      <c r="R24" s="629"/>
      <c r="S24" s="629"/>
      <c r="T24" s="629"/>
      <c r="U24" s="629"/>
      <c r="V24" s="629"/>
      <c r="W24" s="629"/>
      <c r="X24" s="629"/>
      <c r="Y24" s="629"/>
      <c r="Z24" s="629"/>
      <c r="AA24" s="629"/>
      <c r="AB24" s="629" t="s">
        <v>3</v>
      </c>
      <c r="AC24" s="629"/>
      <c r="AD24" s="606" t="s">
        <v>157</v>
      </c>
      <c r="AE24" s="606"/>
      <c r="AF24" s="606" t="s">
        <v>159</v>
      </c>
      <c r="AG24" s="606"/>
      <c r="AH24" s="606" t="s">
        <v>161</v>
      </c>
      <c r="AI24" s="606"/>
      <c r="AJ24" s="606" t="s">
        <v>162</v>
      </c>
      <c r="AK24" s="606"/>
      <c r="AL24" s="606" t="s">
        <v>164</v>
      </c>
      <c r="AM24" s="606"/>
      <c r="AN24" s="629" t="s">
        <v>165</v>
      </c>
      <c r="AO24" s="629"/>
      <c r="AP24" s="417"/>
      <c r="AQ24" s="418"/>
    </row>
    <row r="25" spans="1:46" s="255" customFormat="1" ht="27.75" customHeight="1">
      <c r="A25" s="416" t="s">
        <v>51</v>
      </c>
      <c r="B25" s="610" t="s">
        <v>167</v>
      </c>
      <c r="C25" s="611"/>
      <c r="D25" s="611"/>
      <c r="E25" s="611"/>
      <c r="F25" s="611"/>
      <c r="G25" s="611"/>
      <c r="H25" s="611"/>
      <c r="I25" s="611"/>
      <c r="J25" s="611"/>
      <c r="K25" s="611"/>
      <c r="L25" s="611"/>
      <c r="M25" s="611"/>
      <c r="N25" s="611"/>
      <c r="O25" s="611"/>
      <c r="P25" s="419"/>
      <c r="Q25" s="420"/>
      <c r="R25" s="420"/>
      <c r="S25" s="579"/>
      <c r="T25" s="579"/>
      <c r="U25" s="579"/>
      <c r="V25" s="579"/>
      <c r="W25" s="420" t="s">
        <v>169</v>
      </c>
      <c r="X25" s="579"/>
      <c r="Y25" s="579"/>
      <c r="Z25" s="420" t="s">
        <v>170</v>
      </c>
      <c r="AA25" s="420"/>
      <c r="AB25" s="420" t="s">
        <v>172</v>
      </c>
      <c r="AC25" s="420" t="s">
        <v>168</v>
      </c>
      <c r="AD25" s="420"/>
      <c r="AE25" s="579"/>
      <c r="AF25" s="579"/>
      <c r="AG25" s="420" t="s">
        <v>169</v>
      </c>
      <c r="AH25" s="579"/>
      <c r="AI25" s="579"/>
      <c r="AJ25" s="420" t="s">
        <v>170</v>
      </c>
      <c r="AK25" s="420"/>
      <c r="AL25" s="420"/>
      <c r="AM25" s="420"/>
      <c r="AN25" s="420"/>
      <c r="AO25" s="420"/>
      <c r="AP25" s="420"/>
      <c r="AQ25" s="421"/>
      <c r="AS25" s="255" t="s">
        <v>326</v>
      </c>
      <c r="AT25" s="255" t="s">
        <v>327</v>
      </c>
    </row>
    <row r="26" spans="1:43" s="255" customFormat="1" ht="27.75" customHeight="1">
      <c r="A26" s="416" t="s">
        <v>4</v>
      </c>
      <c r="B26" s="610" t="s">
        <v>173</v>
      </c>
      <c r="C26" s="611"/>
      <c r="D26" s="611"/>
      <c r="E26" s="611"/>
      <c r="F26" s="611"/>
      <c r="G26" s="611"/>
      <c r="H26" s="611"/>
      <c r="I26" s="611"/>
      <c r="J26" s="611"/>
      <c r="K26" s="611"/>
      <c r="L26" s="611"/>
      <c r="M26" s="611"/>
      <c r="N26" s="611"/>
      <c r="O26" s="611"/>
      <c r="P26" s="612">
        <f>'別紙様式３（添付書類１）'!M37</f>
        <v>0</v>
      </c>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422" t="s">
        <v>174</v>
      </c>
      <c r="AP26" s="422"/>
      <c r="AQ26" s="423"/>
    </row>
    <row r="27" spans="1:43" s="255" customFormat="1" ht="27.75" customHeight="1">
      <c r="A27" s="614" t="s">
        <v>5</v>
      </c>
      <c r="B27" s="616" t="s">
        <v>175</v>
      </c>
      <c r="C27" s="616"/>
      <c r="D27" s="616"/>
      <c r="E27" s="616"/>
      <c r="F27" s="616"/>
      <c r="G27" s="616"/>
      <c r="H27" s="616"/>
      <c r="I27" s="616"/>
      <c r="J27" s="616"/>
      <c r="K27" s="616"/>
      <c r="L27" s="616"/>
      <c r="M27" s="616"/>
      <c r="N27" s="616"/>
      <c r="O27" s="616"/>
      <c r="P27" s="617">
        <f>W28-W29</f>
        <v>0</v>
      </c>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8"/>
      <c r="AO27" s="422" t="s">
        <v>174</v>
      </c>
      <c r="AP27" s="422"/>
      <c r="AQ27" s="423"/>
    </row>
    <row r="28" spans="1:43" s="255" customFormat="1" ht="27.75" customHeight="1">
      <c r="A28" s="615"/>
      <c r="B28" s="603" t="s">
        <v>176</v>
      </c>
      <c r="C28" s="591"/>
      <c r="D28" s="591"/>
      <c r="E28" s="591"/>
      <c r="F28" s="591"/>
      <c r="G28" s="591"/>
      <c r="H28" s="591"/>
      <c r="I28" s="591"/>
      <c r="J28" s="591"/>
      <c r="K28" s="591"/>
      <c r="L28" s="591"/>
      <c r="M28" s="591"/>
      <c r="N28" s="591"/>
      <c r="O28" s="591"/>
      <c r="P28" s="591"/>
      <c r="Q28" s="591"/>
      <c r="R28" s="591"/>
      <c r="S28" s="591"/>
      <c r="T28" s="591"/>
      <c r="U28" s="591"/>
      <c r="V28" s="591"/>
      <c r="W28" s="619"/>
      <c r="X28" s="620"/>
      <c r="Y28" s="620"/>
      <c r="Z28" s="620"/>
      <c r="AA28" s="620"/>
      <c r="AB28" s="620"/>
      <c r="AC28" s="620"/>
      <c r="AD28" s="620"/>
      <c r="AE28" s="620"/>
      <c r="AF28" s="620"/>
      <c r="AG28" s="620"/>
      <c r="AH28" s="620"/>
      <c r="AI28" s="620"/>
      <c r="AJ28" s="620"/>
      <c r="AK28" s="620"/>
      <c r="AL28" s="620"/>
      <c r="AM28" s="620"/>
      <c r="AN28" s="620"/>
      <c r="AO28" s="422" t="s">
        <v>174</v>
      </c>
      <c r="AP28" s="422"/>
      <c r="AQ28" s="423"/>
    </row>
    <row r="29" spans="1:43" s="255" customFormat="1" ht="27.75" customHeight="1">
      <c r="A29" s="615"/>
      <c r="B29" s="621" t="s">
        <v>178</v>
      </c>
      <c r="C29" s="622"/>
      <c r="D29" s="622"/>
      <c r="E29" s="622"/>
      <c r="F29" s="622"/>
      <c r="G29" s="622"/>
      <c r="H29" s="622"/>
      <c r="I29" s="622"/>
      <c r="J29" s="622"/>
      <c r="K29" s="622"/>
      <c r="L29" s="622"/>
      <c r="M29" s="622"/>
      <c r="N29" s="622"/>
      <c r="O29" s="622"/>
      <c r="P29" s="622"/>
      <c r="Q29" s="622"/>
      <c r="R29" s="622"/>
      <c r="S29" s="622"/>
      <c r="T29" s="622"/>
      <c r="U29" s="622"/>
      <c r="V29" s="622"/>
      <c r="W29" s="623"/>
      <c r="X29" s="624"/>
      <c r="Y29" s="624"/>
      <c r="Z29" s="624"/>
      <c r="AA29" s="624"/>
      <c r="AB29" s="624"/>
      <c r="AC29" s="624"/>
      <c r="AD29" s="624"/>
      <c r="AE29" s="624"/>
      <c r="AF29" s="624"/>
      <c r="AG29" s="624"/>
      <c r="AH29" s="624"/>
      <c r="AI29" s="624"/>
      <c r="AJ29" s="624"/>
      <c r="AK29" s="624"/>
      <c r="AL29" s="624"/>
      <c r="AM29" s="624"/>
      <c r="AN29" s="624"/>
      <c r="AO29" s="422" t="s">
        <v>174</v>
      </c>
      <c r="AP29" s="422"/>
      <c r="AQ29" s="423"/>
    </row>
    <row r="30" spans="1:43" s="255" customFormat="1" ht="20.25" customHeight="1">
      <c r="A30" s="580" t="s">
        <v>85</v>
      </c>
      <c r="B30" s="581"/>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2"/>
    </row>
    <row r="31" spans="1:43" s="255" customFormat="1" ht="20.25" customHeight="1">
      <c r="A31" s="561" t="s">
        <v>6</v>
      </c>
      <c r="B31" s="571"/>
      <c r="C31" s="572"/>
      <c r="D31" s="563" t="s">
        <v>7</v>
      </c>
      <c r="E31" s="563"/>
      <c r="F31" s="563"/>
      <c r="G31" s="563"/>
      <c r="H31" s="563"/>
      <c r="I31" s="563"/>
      <c r="J31" s="563"/>
      <c r="K31" s="563"/>
      <c r="L31" s="563"/>
      <c r="M31" s="563"/>
      <c r="N31" s="563"/>
      <c r="O31" s="564"/>
      <c r="P31" s="571"/>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69" t="s">
        <v>174</v>
      </c>
      <c r="AP31" s="567"/>
      <c r="AQ31" s="565"/>
    </row>
    <row r="32" spans="1:43" s="255" customFormat="1" ht="33" customHeight="1">
      <c r="A32" s="562"/>
      <c r="B32" s="583" t="s">
        <v>337</v>
      </c>
      <c r="C32" s="584"/>
      <c r="D32" s="584"/>
      <c r="E32" s="584"/>
      <c r="F32" s="584"/>
      <c r="G32" s="584"/>
      <c r="H32" s="584"/>
      <c r="I32" s="584"/>
      <c r="J32" s="584"/>
      <c r="K32" s="584"/>
      <c r="L32" s="584"/>
      <c r="M32" s="584"/>
      <c r="N32" s="584"/>
      <c r="O32" s="585"/>
      <c r="P32" s="573"/>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0"/>
      <c r="AP32" s="568"/>
      <c r="AQ32" s="566"/>
    </row>
    <row r="33" spans="1:43" s="255" customFormat="1" ht="27.75" customHeight="1">
      <c r="A33" s="586" t="s">
        <v>8</v>
      </c>
      <c r="B33" s="588" t="s">
        <v>180</v>
      </c>
      <c r="C33" s="588"/>
      <c r="D33" s="588"/>
      <c r="E33" s="588"/>
      <c r="F33" s="588"/>
      <c r="G33" s="588"/>
      <c r="H33" s="588"/>
      <c r="I33" s="588"/>
      <c r="J33" s="588"/>
      <c r="K33" s="588"/>
      <c r="L33" s="588"/>
      <c r="M33" s="588"/>
      <c r="N33" s="588"/>
      <c r="O33" s="588"/>
      <c r="P33" s="589">
        <f>AI34-AI35</f>
        <v>0</v>
      </c>
      <c r="Q33" s="590"/>
      <c r="R33" s="590"/>
      <c r="S33" s="590"/>
      <c r="T33" s="590"/>
      <c r="U33" s="590"/>
      <c r="V33" s="590"/>
      <c r="W33" s="590"/>
      <c r="X33" s="590"/>
      <c r="Y33" s="590"/>
      <c r="Z33" s="590"/>
      <c r="AA33" s="590"/>
      <c r="AB33" s="590"/>
      <c r="AC33" s="590"/>
      <c r="AD33" s="590"/>
      <c r="AE33" s="591"/>
      <c r="AF33" s="591"/>
      <c r="AG33" s="591"/>
      <c r="AH33" s="591"/>
      <c r="AI33" s="591"/>
      <c r="AJ33" s="591"/>
      <c r="AK33" s="591"/>
      <c r="AL33" s="591"/>
      <c r="AM33" s="591"/>
      <c r="AN33" s="591"/>
      <c r="AO33" s="422" t="s">
        <v>174</v>
      </c>
      <c r="AP33" s="422"/>
      <c r="AQ33" s="424"/>
    </row>
    <row r="34" spans="1:43" s="255" customFormat="1" ht="27.75" customHeight="1">
      <c r="A34" s="586"/>
      <c r="B34" s="603" t="s">
        <v>182</v>
      </c>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604"/>
      <c r="AI34" s="605"/>
      <c r="AJ34" s="606"/>
      <c r="AK34" s="606"/>
      <c r="AL34" s="606"/>
      <c r="AM34" s="606"/>
      <c r="AN34" s="606"/>
      <c r="AO34" s="422" t="s">
        <v>174</v>
      </c>
      <c r="AP34" s="422"/>
      <c r="AQ34" s="424"/>
    </row>
    <row r="35" spans="1:43" s="255" customFormat="1" ht="27.75" customHeight="1">
      <c r="A35" s="587"/>
      <c r="B35" s="607" t="s">
        <v>184</v>
      </c>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8"/>
      <c r="AJ35" s="609"/>
      <c r="AK35" s="609"/>
      <c r="AL35" s="609"/>
      <c r="AM35" s="609"/>
      <c r="AN35" s="609"/>
      <c r="AO35" s="425" t="s">
        <v>174</v>
      </c>
      <c r="AP35" s="425"/>
      <c r="AQ35" s="426"/>
    </row>
    <row r="36" spans="1:43" s="255" customFormat="1" ht="24.75" customHeight="1">
      <c r="A36" s="594" t="s">
        <v>9</v>
      </c>
      <c r="B36" s="595" t="s">
        <v>10</v>
      </c>
      <c r="C36" s="596"/>
      <c r="D36" s="596"/>
      <c r="E36" s="596"/>
      <c r="F36" s="596"/>
      <c r="G36" s="596"/>
      <c r="H36" s="596"/>
      <c r="I36" s="596"/>
      <c r="J36" s="596"/>
      <c r="K36" s="596"/>
      <c r="L36" s="596"/>
      <c r="M36" s="596"/>
      <c r="N36" s="596"/>
      <c r="O36" s="596"/>
      <c r="P36" s="597"/>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9"/>
    </row>
    <row r="37" spans="1:43" s="255" customFormat="1" ht="24.75" customHeight="1">
      <c r="A37" s="594"/>
      <c r="B37" s="595"/>
      <c r="C37" s="596"/>
      <c r="D37" s="596"/>
      <c r="E37" s="596"/>
      <c r="F37" s="596"/>
      <c r="G37" s="596"/>
      <c r="H37" s="596"/>
      <c r="I37" s="596"/>
      <c r="J37" s="596"/>
      <c r="K37" s="596"/>
      <c r="L37" s="596"/>
      <c r="M37" s="596"/>
      <c r="N37" s="596"/>
      <c r="O37" s="596"/>
      <c r="P37" s="600"/>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2"/>
    </row>
    <row r="38" spans="1:43" s="255" customFormat="1" ht="24.75" customHeight="1">
      <c r="A38" s="594"/>
      <c r="B38" s="595"/>
      <c r="C38" s="596"/>
      <c r="D38" s="596"/>
      <c r="E38" s="596"/>
      <c r="F38" s="596"/>
      <c r="G38" s="596"/>
      <c r="H38" s="596"/>
      <c r="I38" s="596"/>
      <c r="J38" s="596"/>
      <c r="K38" s="596"/>
      <c r="L38" s="596"/>
      <c r="M38" s="596"/>
      <c r="N38" s="596"/>
      <c r="O38" s="596"/>
      <c r="P38" s="600"/>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2"/>
    </row>
    <row r="39" spans="1:43" s="255" customFormat="1" ht="24.75" customHeight="1">
      <c r="A39" s="594"/>
      <c r="B39" s="595"/>
      <c r="C39" s="596"/>
      <c r="D39" s="596"/>
      <c r="E39" s="596"/>
      <c r="F39" s="596"/>
      <c r="G39" s="596"/>
      <c r="H39" s="596"/>
      <c r="I39" s="596"/>
      <c r="J39" s="596"/>
      <c r="K39" s="596"/>
      <c r="L39" s="596"/>
      <c r="M39" s="596"/>
      <c r="N39" s="596"/>
      <c r="O39" s="596"/>
      <c r="P39" s="600"/>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602"/>
    </row>
    <row r="40" spans="1:43" s="255" customFormat="1" ht="24.75" customHeight="1">
      <c r="A40" s="594"/>
      <c r="B40" s="595"/>
      <c r="C40" s="596"/>
      <c r="D40" s="596"/>
      <c r="E40" s="596"/>
      <c r="F40" s="596"/>
      <c r="G40" s="596"/>
      <c r="H40" s="596"/>
      <c r="I40" s="596"/>
      <c r="J40" s="596"/>
      <c r="K40" s="596"/>
      <c r="L40" s="596"/>
      <c r="M40" s="596"/>
      <c r="N40" s="596"/>
      <c r="O40" s="596"/>
      <c r="P40" s="600"/>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2"/>
    </row>
    <row r="41" spans="1:43" s="268" customFormat="1" ht="5.25" customHeight="1">
      <c r="A41" s="265"/>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267"/>
      <c r="AO41" s="422"/>
      <c r="AP41" s="267"/>
      <c r="AQ41" s="267"/>
    </row>
    <row r="42" spans="1:43" s="268" customFormat="1" ht="12">
      <c r="A42" s="269" t="s">
        <v>186</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1"/>
      <c r="AO42" s="272"/>
      <c r="AP42" s="271"/>
      <c r="AQ42" s="271"/>
    </row>
    <row r="43" spans="1:43" s="268" customFormat="1" ht="12">
      <c r="A43" s="269"/>
      <c r="B43" s="270" t="s">
        <v>80</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1"/>
      <c r="AO43" s="272"/>
      <c r="AP43" s="271"/>
      <c r="AQ43" s="271"/>
    </row>
    <row r="44" spans="1:43" s="268" customFormat="1" ht="12">
      <c r="A44" s="269" t="s">
        <v>11</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1"/>
      <c r="AO44" s="272"/>
      <c r="AP44" s="271"/>
      <c r="AQ44" s="271"/>
    </row>
    <row r="45" spans="1:43" s="268" customFormat="1" ht="12">
      <c r="A45" s="269" t="s">
        <v>12</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1"/>
      <c r="AO45" s="272"/>
      <c r="AP45" s="271"/>
      <c r="AQ45" s="271"/>
    </row>
    <row r="46" spans="1:43" s="268" customFormat="1" ht="12">
      <c r="A46" s="269" t="s">
        <v>13</v>
      </c>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1"/>
      <c r="AO46" s="272"/>
      <c r="AP46" s="271"/>
      <c r="AQ46" s="271"/>
    </row>
    <row r="47" spans="1:43" s="268" customFormat="1" ht="12">
      <c r="A47" s="269" t="s">
        <v>92</v>
      </c>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1"/>
      <c r="AO47" s="272"/>
      <c r="AP47" s="271"/>
      <c r="AQ47" s="271"/>
    </row>
    <row r="48" spans="1:43" s="268" customFormat="1" ht="12">
      <c r="A48" s="269" t="s">
        <v>14</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1"/>
      <c r="AO48" s="272"/>
      <c r="AP48" s="271"/>
      <c r="AQ48" s="271"/>
    </row>
    <row r="49" spans="1:43" s="268" customFormat="1" ht="12">
      <c r="A49" s="269"/>
      <c r="B49" s="270" t="s">
        <v>390</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1"/>
      <c r="AO49" s="272"/>
      <c r="AP49" s="271"/>
      <c r="AQ49" s="271"/>
    </row>
    <row r="50" spans="1:43" s="268" customFormat="1" ht="12">
      <c r="A50" s="269"/>
      <c r="B50" s="270" t="s">
        <v>391</v>
      </c>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1"/>
      <c r="AO50" s="272"/>
      <c r="AP50" s="271"/>
      <c r="AQ50" s="271"/>
    </row>
    <row r="51" spans="1:43" s="268" customFormat="1" ht="12">
      <c r="A51" s="269" t="s">
        <v>392</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1"/>
      <c r="AO51" s="272"/>
      <c r="AP51" s="271"/>
      <c r="AQ51" s="271"/>
    </row>
    <row r="52" spans="1:43" s="268" customFormat="1" ht="12">
      <c r="A52" s="269"/>
      <c r="B52" s="428" t="s">
        <v>15</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1"/>
      <c r="AO52" s="272"/>
      <c r="AP52" s="271"/>
      <c r="AQ52" s="271"/>
    </row>
    <row r="53" spans="1:43" s="268" customFormat="1" ht="12">
      <c r="A53" s="269"/>
      <c r="B53" s="428" t="s">
        <v>16</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1"/>
      <c r="AO53" s="272"/>
      <c r="AP53" s="271"/>
      <c r="AQ53" s="271"/>
    </row>
    <row r="54" spans="1:43" s="268" customFormat="1" ht="12">
      <c r="A54" s="269"/>
      <c r="B54" s="428" t="s">
        <v>393</v>
      </c>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1"/>
      <c r="AO54" s="272"/>
      <c r="AP54" s="271"/>
      <c r="AQ54" s="271"/>
    </row>
    <row r="55" spans="1:43" s="268" customFormat="1" ht="13.5">
      <c r="A55" s="269" t="s">
        <v>17</v>
      </c>
      <c r="B55" s="270"/>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271"/>
      <c r="AO55" s="429"/>
      <c r="AP55" s="271"/>
      <c r="AQ55" s="271"/>
    </row>
    <row r="56" spans="1:43" s="268" customFormat="1" ht="13.5">
      <c r="A56" s="269"/>
      <c r="B56" s="270" t="s">
        <v>395</v>
      </c>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271"/>
      <c r="AO56" s="429"/>
      <c r="AP56" s="271"/>
      <c r="AQ56" s="271"/>
    </row>
    <row r="57" spans="1:43" s="255" customFormat="1" ht="5.25" customHeight="1">
      <c r="A57" s="274"/>
      <c r="B57" s="274"/>
      <c r="C57" s="274"/>
      <c r="D57" s="274"/>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0"/>
      <c r="AP57" s="270"/>
      <c r="AQ57" s="270"/>
    </row>
    <row r="58" spans="1:43" ht="30" customHeight="1">
      <c r="A58" s="276" t="s">
        <v>46</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27"/>
      <c r="AP58" s="427"/>
      <c r="AQ58" s="431"/>
    </row>
    <row r="59" spans="1:48" s="282" customFormat="1" ht="24" customHeight="1">
      <c r="A59" s="279"/>
      <c r="B59" s="280"/>
      <c r="C59" s="280"/>
      <c r="D59" s="280"/>
      <c r="E59" s="280"/>
      <c r="F59" s="280"/>
      <c r="G59" s="280" t="s">
        <v>168</v>
      </c>
      <c r="H59" s="280"/>
      <c r="I59" s="592"/>
      <c r="J59" s="592"/>
      <c r="K59" s="280" t="s">
        <v>169</v>
      </c>
      <c r="L59" s="592"/>
      <c r="M59" s="592"/>
      <c r="N59" s="280" t="s">
        <v>57</v>
      </c>
      <c r="O59" s="592"/>
      <c r="P59" s="592"/>
      <c r="Q59" s="280" t="s">
        <v>84</v>
      </c>
      <c r="R59" s="280"/>
      <c r="S59" s="280"/>
      <c r="T59" s="280"/>
      <c r="U59" s="280"/>
      <c r="V59" s="280"/>
      <c r="W59" s="280"/>
      <c r="X59" s="280"/>
      <c r="Y59" s="280"/>
      <c r="Z59" s="280"/>
      <c r="AA59" s="280"/>
      <c r="AB59" s="280"/>
      <c r="AC59" s="280"/>
      <c r="AD59" s="280"/>
      <c r="AE59" s="280"/>
      <c r="AF59" s="593" t="s">
        <v>191</v>
      </c>
      <c r="AG59" s="593"/>
      <c r="AH59" s="593"/>
      <c r="AI59" s="593"/>
      <c r="AJ59" s="575"/>
      <c r="AK59" s="575"/>
      <c r="AL59" s="575"/>
      <c r="AM59" s="575"/>
      <c r="AN59" s="575"/>
      <c r="AO59" s="575"/>
      <c r="AP59" s="575"/>
      <c r="AQ59" s="576"/>
      <c r="AR59" s="281"/>
      <c r="AS59" s="281"/>
      <c r="AT59" s="281"/>
      <c r="AU59" s="281"/>
      <c r="AV59" s="281"/>
    </row>
    <row r="60" spans="1:48" s="282" customFormat="1" ht="30" customHeight="1">
      <c r="A60" s="283"/>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577" t="s">
        <v>192</v>
      </c>
      <c r="AG60" s="577"/>
      <c r="AH60" s="577"/>
      <c r="AI60" s="577"/>
      <c r="AJ60" s="578" t="s">
        <v>102</v>
      </c>
      <c r="AK60" s="578"/>
      <c r="AL60" s="578"/>
      <c r="AM60" s="578"/>
      <c r="AN60" s="578"/>
      <c r="AO60" s="578"/>
      <c r="AP60" s="432" t="s">
        <v>193</v>
      </c>
      <c r="AQ60" s="433"/>
      <c r="AR60" s="281"/>
      <c r="AS60" s="281"/>
      <c r="AT60" s="281"/>
      <c r="AU60" s="281"/>
      <c r="AV60" s="281"/>
    </row>
  </sheetData>
  <sheetProtection/>
  <mergeCells count="88">
    <mergeCell ref="H19:K20"/>
    <mergeCell ref="N19:AQ20"/>
    <mergeCell ref="A4:AQ4"/>
    <mergeCell ref="A6:K6"/>
    <mergeCell ref="Y8:AG8"/>
    <mergeCell ref="A10:F11"/>
    <mergeCell ref="G10:J10"/>
    <mergeCell ref="K10:AQ10"/>
    <mergeCell ref="G11:J11"/>
    <mergeCell ref="K11:AQ11"/>
    <mergeCell ref="A12:F15"/>
    <mergeCell ref="H12:J12"/>
    <mergeCell ref="L12:O12"/>
    <mergeCell ref="H13:K14"/>
    <mergeCell ref="N13:AQ14"/>
    <mergeCell ref="G15:J15"/>
    <mergeCell ref="K15:X15"/>
    <mergeCell ref="Y15:AB15"/>
    <mergeCell ref="AC15:AQ15"/>
    <mergeCell ref="A16:F17"/>
    <mergeCell ref="G16:J16"/>
    <mergeCell ref="K16:AB16"/>
    <mergeCell ref="AC16:AG17"/>
    <mergeCell ref="AH16:AQ17"/>
    <mergeCell ref="G17:J17"/>
    <mergeCell ref="K17:AB17"/>
    <mergeCell ref="A18:F21"/>
    <mergeCell ref="H18:J18"/>
    <mergeCell ref="L18:O18"/>
    <mergeCell ref="G21:J21"/>
    <mergeCell ref="K21:X21"/>
    <mergeCell ref="Y21:AB21"/>
    <mergeCell ref="AC21:AQ21"/>
    <mergeCell ref="A22:AQ22"/>
    <mergeCell ref="B24:O24"/>
    <mergeCell ref="P24:AA24"/>
    <mergeCell ref="AB24:AC24"/>
    <mergeCell ref="AD24:AE24"/>
    <mergeCell ref="AF24:AG24"/>
    <mergeCell ref="AH24:AI24"/>
    <mergeCell ref="AJ24:AK24"/>
    <mergeCell ref="AL24:AM24"/>
    <mergeCell ref="AN24:AO24"/>
    <mergeCell ref="B25:O25"/>
    <mergeCell ref="U25:V25"/>
    <mergeCell ref="X25:Y25"/>
    <mergeCell ref="AE25:AF25"/>
    <mergeCell ref="AH25:AI25"/>
    <mergeCell ref="B26:O26"/>
    <mergeCell ref="P26:AN26"/>
    <mergeCell ref="A27:A29"/>
    <mergeCell ref="B27:O27"/>
    <mergeCell ref="P27:AN27"/>
    <mergeCell ref="B28:V28"/>
    <mergeCell ref="W28:AN28"/>
    <mergeCell ref="B29:V29"/>
    <mergeCell ref="W29:AN29"/>
    <mergeCell ref="B34:AH34"/>
    <mergeCell ref="AI34:AN34"/>
    <mergeCell ref="B35:AH35"/>
    <mergeCell ref="AI35:AN35"/>
    <mergeCell ref="L59:M59"/>
    <mergeCell ref="O59:P59"/>
    <mergeCell ref="AF59:AI59"/>
    <mergeCell ref="A36:A40"/>
    <mergeCell ref="B36:O40"/>
    <mergeCell ref="P36:AQ36"/>
    <mergeCell ref="P37:AQ37"/>
    <mergeCell ref="P38:AQ38"/>
    <mergeCell ref="P39:AQ39"/>
    <mergeCell ref="P40:AQ40"/>
    <mergeCell ref="AJ59:AQ59"/>
    <mergeCell ref="AF60:AI60"/>
    <mergeCell ref="AJ60:AO60"/>
    <mergeCell ref="S25:T25"/>
    <mergeCell ref="A30:AQ30"/>
    <mergeCell ref="B32:O32"/>
    <mergeCell ref="A33:A35"/>
    <mergeCell ref="B33:O33"/>
    <mergeCell ref="P33:AN33"/>
    <mergeCell ref="I59:J59"/>
    <mergeCell ref="A31:A32"/>
    <mergeCell ref="D31:O31"/>
    <mergeCell ref="AQ31:AQ32"/>
    <mergeCell ref="AP31:AP32"/>
    <mergeCell ref="AO31:AO32"/>
    <mergeCell ref="B31:C31"/>
    <mergeCell ref="P31:AN32"/>
  </mergeCells>
  <dataValidations count="1">
    <dataValidation type="list" allowBlank="1" showInputMessage="1" showErrorMessage="1" sqref="S25:T25">
      <formula1>$AS$25:$AU$25</formula1>
    </dataValidation>
  </dataValidations>
  <printOptions horizontalCentered="1"/>
  <pageMargins left="0.7874015748031495" right="0.39370078740157477" top="0.5905511811023622" bottom="0.39370078740157477" header="0.5118110236220472" footer="0.31"/>
  <pageSetup fitToHeight="1" fitToWidth="1" horizontalDpi="600" verticalDpi="600" orientation="portrait" paperSize="9" scale="77" r:id="rId1"/>
  <colBreaks count="1" manualBreakCount="1">
    <brk id="44" max="43" man="1"/>
  </colBreaks>
</worksheet>
</file>

<file path=xl/worksheets/sheet4.xml><?xml version="1.0" encoding="utf-8"?>
<worksheet xmlns="http://schemas.openxmlformats.org/spreadsheetml/2006/main" xmlns:r="http://schemas.openxmlformats.org/officeDocument/2006/relationships">
  <sheetPr>
    <tabColor indexed="41"/>
  </sheetPr>
  <dimension ref="A1:N37"/>
  <sheetViews>
    <sheetView view="pageBreakPreview" zoomScale="75" zoomScaleSheetLayoutView="75" workbookViewId="0" topLeftCell="A1">
      <selection activeCell="K15" sqref="K15:X15"/>
    </sheetView>
  </sheetViews>
  <sheetFormatPr defaultColWidth="9.00390625" defaultRowHeight="13.5"/>
  <cols>
    <col min="1" max="10" width="3.125" style="0" customWidth="1"/>
    <col min="11" max="11" width="26.125" style="0" customWidth="1"/>
    <col min="12" max="12" width="20.125" style="33" customWidth="1"/>
    <col min="13" max="14" width="22.375" style="0" customWidth="1"/>
  </cols>
  <sheetData>
    <row r="1" ht="21" customHeight="1">
      <c r="A1" t="s">
        <v>194</v>
      </c>
    </row>
    <row r="2" spans="1:13" ht="18.75">
      <c r="A2" s="687" t="s">
        <v>195</v>
      </c>
      <c r="B2" s="687"/>
      <c r="C2" s="687"/>
      <c r="D2" s="687"/>
      <c r="E2" s="687"/>
      <c r="F2" s="687"/>
      <c r="G2" s="687"/>
      <c r="H2" s="687"/>
      <c r="I2" s="687"/>
      <c r="J2" s="687"/>
      <c r="K2" s="687"/>
      <c r="L2" s="687"/>
      <c r="M2" s="687"/>
    </row>
    <row r="3" spans="1:13" ht="7.5" customHeight="1">
      <c r="A3" s="34"/>
      <c r="B3" s="34"/>
      <c r="C3" s="34"/>
      <c r="D3" s="34"/>
      <c r="E3" s="34"/>
      <c r="F3" s="34"/>
      <c r="G3" s="34"/>
      <c r="H3" s="34"/>
      <c r="I3" s="34"/>
      <c r="J3" s="34"/>
      <c r="K3" s="34"/>
      <c r="L3" s="34"/>
      <c r="M3" s="34"/>
    </row>
    <row r="4" spans="1:13" ht="27" customHeight="1">
      <c r="A4" s="688" t="s">
        <v>135</v>
      </c>
      <c r="B4" s="688"/>
      <c r="C4" s="688"/>
      <c r="D4" s="688"/>
      <c r="E4" s="688"/>
      <c r="F4" s="688"/>
      <c r="G4" s="688"/>
      <c r="H4" s="688"/>
      <c r="I4" s="688"/>
      <c r="J4" s="688"/>
      <c r="K4" s="688">
        <f>IF('自己点検表'!E3="","",'自己点検表'!E3)</f>
      </c>
      <c r="L4" s="688"/>
      <c r="M4" s="688"/>
    </row>
    <row r="5" spans="1:13" ht="6.75" customHeight="1">
      <c r="A5" s="35"/>
      <c r="B5" s="35"/>
      <c r="C5" s="35"/>
      <c r="D5" s="35"/>
      <c r="E5" s="35"/>
      <c r="F5" s="35"/>
      <c r="G5" s="35"/>
      <c r="H5" s="35"/>
      <c r="I5" s="35"/>
      <c r="J5" s="35"/>
      <c r="K5" s="35"/>
      <c r="L5" s="35"/>
      <c r="M5" s="35"/>
    </row>
    <row r="6" spans="1:13" ht="23.25" customHeight="1">
      <c r="A6" s="689" t="s">
        <v>96</v>
      </c>
      <c r="B6" s="689"/>
      <c r="C6" s="689"/>
      <c r="D6" s="689"/>
      <c r="E6" s="689"/>
      <c r="F6" s="690"/>
      <c r="G6" s="690"/>
      <c r="H6" s="690"/>
      <c r="I6" s="690"/>
      <c r="J6" s="690"/>
      <c r="K6" s="690"/>
      <c r="L6" s="690"/>
      <c r="M6" s="690"/>
    </row>
    <row r="8" spans="1:14" ht="27" customHeight="1">
      <c r="A8" s="681" t="s">
        <v>66</v>
      </c>
      <c r="B8" s="682"/>
      <c r="C8" s="682"/>
      <c r="D8" s="682"/>
      <c r="E8" s="682"/>
      <c r="F8" s="682"/>
      <c r="G8" s="682"/>
      <c r="H8" s="682"/>
      <c r="I8" s="682"/>
      <c r="J8" s="683"/>
      <c r="K8" s="36" t="s">
        <v>198</v>
      </c>
      <c r="L8" s="36" t="s">
        <v>199</v>
      </c>
      <c r="M8" s="37" t="s">
        <v>201</v>
      </c>
      <c r="N8" s="37" t="s">
        <v>202</v>
      </c>
    </row>
    <row r="9" spans="1:14" ht="36" customHeight="1">
      <c r="A9" s="38"/>
      <c r="B9" s="39"/>
      <c r="C9" s="39"/>
      <c r="D9" s="39"/>
      <c r="E9" s="39"/>
      <c r="F9" s="39"/>
      <c r="G9" s="39"/>
      <c r="H9" s="39"/>
      <c r="I9" s="39"/>
      <c r="J9" s="40"/>
      <c r="K9" s="41"/>
      <c r="L9" s="42"/>
      <c r="M9" s="43"/>
      <c r="N9" s="44"/>
    </row>
    <row r="10" spans="1:14" ht="36" customHeight="1">
      <c r="A10" s="38"/>
      <c r="B10" s="39"/>
      <c r="C10" s="39"/>
      <c r="D10" s="39"/>
      <c r="E10" s="39"/>
      <c r="F10" s="39"/>
      <c r="G10" s="39"/>
      <c r="H10" s="39"/>
      <c r="I10" s="39"/>
      <c r="J10" s="40"/>
      <c r="K10" s="41"/>
      <c r="L10" s="42"/>
      <c r="M10" s="43"/>
      <c r="N10" s="44"/>
    </row>
    <row r="11" spans="1:14" ht="36" customHeight="1">
      <c r="A11" s="38"/>
      <c r="B11" s="39"/>
      <c r="C11" s="39"/>
      <c r="D11" s="39"/>
      <c r="E11" s="39"/>
      <c r="F11" s="39"/>
      <c r="G11" s="39"/>
      <c r="H11" s="39"/>
      <c r="I11" s="39"/>
      <c r="J11" s="40"/>
      <c r="K11" s="41"/>
      <c r="L11" s="42"/>
      <c r="M11" s="43"/>
      <c r="N11" s="44"/>
    </row>
    <row r="12" spans="1:14" ht="36" customHeight="1">
      <c r="A12" s="38"/>
      <c r="B12" s="39"/>
      <c r="C12" s="39"/>
      <c r="D12" s="39"/>
      <c r="E12" s="39"/>
      <c r="F12" s="39"/>
      <c r="G12" s="39"/>
      <c r="H12" s="39"/>
      <c r="I12" s="39"/>
      <c r="J12" s="40"/>
      <c r="K12" s="41"/>
      <c r="L12" s="42"/>
      <c r="M12" s="43"/>
      <c r="N12" s="44"/>
    </row>
    <row r="13" spans="1:14" ht="36" customHeight="1">
      <c r="A13" s="38"/>
      <c r="B13" s="39"/>
      <c r="C13" s="39"/>
      <c r="D13" s="39"/>
      <c r="E13" s="39"/>
      <c r="F13" s="39"/>
      <c r="G13" s="39"/>
      <c r="H13" s="39"/>
      <c r="I13" s="39"/>
      <c r="J13" s="40"/>
      <c r="K13" s="41"/>
      <c r="L13" s="42"/>
      <c r="M13" s="43"/>
      <c r="N13" s="44"/>
    </row>
    <row r="14" spans="1:14" ht="36" customHeight="1">
      <c r="A14" s="38"/>
      <c r="B14" s="39"/>
      <c r="C14" s="39"/>
      <c r="D14" s="39"/>
      <c r="E14" s="39"/>
      <c r="F14" s="39"/>
      <c r="G14" s="39"/>
      <c r="H14" s="39"/>
      <c r="I14" s="39"/>
      <c r="J14" s="40"/>
      <c r="K14" s="41"/>
      <c r="L14" s="42"/>
      <c r="M14" s="43"/>
      <c r="N14" s="44"/>
    </row>
    <row r="15" spans="1:14" ht="36" customHeight="1">
      <c r="A15" s="38"/>
      <c r="B15" s="39"/>
      <c r="C15" s="39"/>
      <c r="D15" s="39"/>
      <c r="E15" s="39"/>
      <c r="F15" s="39"/>
      <c r="G15" s="39"/>
      <c r="H15" s="39"/>
      <c r="I15" s="39"/>
      <c r="J15" s="40"/>
      <c r="K15" s="41"/>
      <c r="L15" s="42"/>
      <c r="M15" s="43"/>
      <c r="N15" s="44"/>
    </row>
    <row r="16" spans="1:14" ht="36" customHeight="1">
      <c r="A16" s="38"/>
      <c r="B16" s="39"/>
      <c r="C16" s="39"/>
      <c r="D16" s="39"/>
      <c r="E16" s="39"/>
      <c r="F16" s="39"/>
      <c r="G16" s="39"/>
      <c r="H16" s="39"/>
      <c r="I16" s="39"/>
      <c r="J16" s="40"/>
      <c r="K16" s="41"/>
      <c r="L16" s="42"/>
      <c r="M16" s="43"/>
      <c r="N16" s="44"/>
    </row>
    <row r="17" spans="1:14" ht="36" customHeight="1">
      <c r="A17" s="38"/>
      <c r="B17" s="39"/>
      <c r="C17" s="39"/>
      <c r="D17" s="39"/>
      <c r="E17" s="39"/>
      <c r="F17" s="39"/>
      <c r="G17" s="39"/>
      <c r="H17" s="39"/>
      <c r="I17" s="39"/>
      <c r="J17" s="40"/>
      <c r="K17" s="41"/>
      <c r="L17" s="42"/>
      <c r="M17" s="43"/>
      <c r="N17" s="44"/>
    </row>
    <row r="18" spans="1:14" ht="36" customHeight="1">
      <c r="A18" s="38"/>
      <c r="B18" s="39"/>
      <c r="C18" s="39"/>
      <c r="D18" s="39"/>
      <c r="E18" s="39"/>
      <c r="F18" s="39"/>
      <c r="G18" s="39"/>
      <c r="H18" s="39"/>
      <c r="I18" s="39"/>
      <c r="J18" s="40"/>
      <c r="K18" s="41"/>
      <c r="L18" s="42"/>
      <c r="M18" s="43"/>
      <c r="N18" s="44"/>
    </row>
    <row r="19" spans="1:14" ht="36" customHeight="1">
      <c r="A19" s="38"/>
      <c r="B19" s="39"/>
      <c r="C19" s="39"/>
      <c r="D19" s="39"/>
      <c r="E19" s="39"/>
      <c r="F19" s="39"/>
      <c r="G19" s="39"/>
      <c r="H19" s="39"/>
      <c r="I19" s="39"/>
      <c r="J19" s="40"/>
      <c r="K19" s="41"/>
      <c r="L19" s="42"/>
      <c r="M19" s="43"/>
      <c r="N19" s="44"/>
    </row>
    <row r="20" spans="1:14" ht="36" customHeight="1">
      <c r="A20" s="38"/>
      <c r="B20" s="39"/>
      <c r="C20" s="39"/>
      <c r="D20" s="39"/>
      <c r="E20" s="39"/>
      <c r="F20" s="39"/>
      <c r="G20" s="39"/>
      <c r="H20" s="39"/>
      <c r="I20" s="39"/>
      <c r="J20" s="40"/>
      <c r="K20" s="41"/>
      <c r="L20" s="42"/>
      <c r="M20" s="43"/>
      <c r="N20" s="44"/>
    </row>
    <row r="21" spans="1:14" ht="36" customHeight="1">
      <c r="A21" s="38"/>
      <c r="B21" s="39"/>
      <c r="C21" s="39"/>
      <c r="D21" s="39"/>
      <c r="E21" s="39"/>
      <c r="F21" s="39"/>
      <c r="G21" s="39"/>
      <c r="H21" s="39"/>
      <c r="I21" s="39"/>
      <c r="J21" s="40"/>
      <c r="K21" s="41"/>
      <c r="L21" s="42"/>
      <c r="M21" s="43"/>
      <c r="N21" s="44"/>
    </row>
    <row r="22" spans="1:14" ht="36" customHeight="1">
      <c r="A22" s="38"/>
      <c r="B22" s="39"/>
      <c r="C22" s="39"/>
      <c r="D22" s="39"/>
      <c r="E22" s="39"/>
      <c r="F22" s="39"/>
      <c r="G22" s="39"/>
      <c r="H22" s="39"/>
      <c r="I22" s="39"/>
      <c r="J22" s="40"/>
      <c r="K22" s="41"/>
      <c r="L22" s="42"/>
      <c r="M22" s="43"/>
      <c r="N22" s="44"/>
    </row>
    <row r="23" spans="1:14" ht="36" customHeight="1">
      <c r="A23" s="38"/>
      <c r="B23" s="39"/>
      <c r="C23" s="39"/>
      <c r="D23" s="39"/>
      <c r="E23" s="39"/>
      <c r="F23" s="39"/>
      <c r="G23" s="39"/>
      <c r="H23" s="39"/>
      <c r="I23" s="39"/>
      <c r="J23" s="40"/>
      <c r="K23" s="41"/>
      <c r="L23" s="42"/>
      <c r="M23" s="43"/>
      <c r="N23" s="44"/>
    </row>
    <row r="24" spans="1:14" ht="36" customHeight="1">
      <c r="A24" s="38"/>
      <c r="B24" s="39"/>
      <c r="C24" s="39"/>
      <c r="D24" s="39"/>
      <c r="E24" s="39"/>
      <c r="F24" s="39"/>
      <c r="G24" s="39"/>
      <c r="H24" s="39"/>
      <c r="I24" s="39"/>
      <c r="J24" s="40"/>
      <c r="K24" s="41"/>
      <c r="L24" s="42"/>
      <c r="M24" s="43"/>
      <c r="N24" s="44"/>
    </row>
    <row r="25" spans="1:14" ht="36" customHeight="1">
      <c r="A25" s="38"/>
      <c r="B25" s="39"/>
      <c r="C25" s="39"/>
      <c r="D25" s="39"/>
      <c r="E25" s="39"/>
      <c r="F25" s="39"/>
      <c r="G25" s="39"/>
      <c r="H25" s="39"/>
      <c r="I25" s="39"/>
      <c r="J25" s="40"/>
      <c r="K25" s="41"/>
      <c r="L25" s="42"/>
      <c r="M25" s="43"/>
      <c r="N25" s="44"/>
    </row>
    <row r="26" spans="1:14" ht="36" customHeight="1">
      <c r="A26" s="38"/>
      <c r="B26" s="39"/>
      <c r="C26" s="39"/>
      <c r="D26" s="39"/>
      <c r="E26" s="39"/>
      <c r="F26" s="39"/>
      <c r="G26" s="39"/>
      <c r="H26" s="39"/>
      <c r="I26" s="39"/>
      <c r="J26" s="40"/>
      <c r="K26" s="41"/>
      <c r="L26" s="42"/>
      <c r="M26" s="43"/>
      <c r="N26" s="44"/>
    </row>
    <row r="27" spans="1:14" ht="36" customHeight="1">
      <c r="A27" s="38"/>
      <c r="B27" s="39"/>
      <c r="C27" s="39"/>
      <c r="D27" s="39"/>
      <c r="E27" s="39"/>
      <c r="F27" s="39"/>
      <c r="G27" s="39"/>
      <c r="H27" s="39"/>
      <c r="I27" s="39"/>
      <c r="J27" s="40"/>
      <c r="K27" s="41"/>
      <c r="L27" s="42"/>
      <c r="M27" s="43"/>
      <c r="N27" s="44"/>
    </row>
    <row r="28" spans="1:14" ht="36" customHeight="1">
      <c r="A28" s="38"/>
      <c r="B28" s="39"/>
      <c r="C28" s="39"/>
      <c r="D28" s="39"/>
      <c r="E28" s="39"/>
      <c r="F28" s="39"/>
      <c r="G28" s="39"/>
      <c r="H28" s="39"/>
      <c r="I28" s="39"/>
      <c r="J28" s="40"/>
      <c r="K28" s="41"/>
      <c r="L28" s="42"/>
      <c r="M28" s="43"/>
      <c r="N28" s="44"/>
    </row>
    <row r="29" spans="1:14" ht="36" customHeight="1">
      <c r="A29" s="38"/>
      <c r="B29" s="39"/>
      <c r="C29" s="39"/>
      <c r="D29" s="39"/>
      <c r="E29" s="39"/>
      <c r="F29" s="39"/>
      <c r="G29" s="39"/>
      <c r="H29" s="39"/>
      <c r="I29" s="39"/>
      <c r="J29" s="40"/>
      <c r="K29" s="41"/>
      <c r="L29" s="42"/>
      <c r="M29" s="43"/>
      <c r="N29" s="44"/>
    </row>
    <row r="30" spans="1:14" ht="36" customHeight="1">
      <c r="A30" s="38"/>
      <c r="B30" s="39"/>
      <c r="C30" s="39"/>
      <c r="D30" s="39"/>
      <c r="E30" s="39"/>
      <c r="F30" s="39"/>
      <c r="G30" s="39"/>
      <c r="H30" s="39"/>
      <c r="I30" s="39"/>
      <c r="J30" s="40"/>
      <c r="K30" s="41"/>
      <c r="L30" s="42"/>
      <c r="M30" s="43"/>
      <c r="N30" s="44"/>
    </row>
    <row r="31" spans="1:14" ht="36" customHeight="1">
      <c r="A31" s="38"/>
      <c r="B31" s="39"/>
      <c r="C31" s="39"/>
      <c r="D31" s="39"/>
      <c r="E31" s="39"/>
      <c r="F31" s="39"/>
      <c r="G31" s="39"/>
      <c r="H31" s="39"/>
      <c r="I31" s="39"/>
      <c r="J31" s="40"/>
      <c r="K31" s="41"/>
      <c r="L31" s="42"/>
      <c r="M31" s="43"/>
      <c r="N31" s="44"/>
    </row>
    <row r="32" spans="1:14" ht="36" customHeight="1">
      <c r="A32" s="38"/>
      <c r="B32" s="39"/>
      <c r="C32" s="39"/>
      <c r="D32" s="39"/>
      <c r="E32" s="39"/>
      <c r="F32" s="39"/>
      <c r="G32" s="39"/>
      <c r="H32" s="39"/>
      <c r="I32" s="39"/>
      <c r="J32" s="40"/>
      <c r="K32" s="41"/>
      <c r="L32" s="42"/>
      <c r="M32" s="43"/>
      <c r="N32" s="44"/>
    </row>
    <row r="33" spans="1:14" ht="36" customHeight="1">
      <c r="A33" s="38"/>
      <c r="B33" s="39"/>
      <c r="C33" s="39"/>
      <c r="D33" s="39"/>
      <c r="E33" s="39"/>
      <c r="F33" s="39"/>
      <c r="G33" s="39"/>
      <c r="H33" s="39"/>
      <c r="I33" s="39"/>
      <c r="J33" s="40"/>
      <c r="K33" s="41"/>
      <c r="L33" s="42"/>
      <c r="M33" s="43"/>
      <c r="N33" s="44"/>
    </row>
    <row r="34" spans="1:14" ht="36" customHeight="1">
      <c r="A34" s="38"/>
      <c r="B34" s="39"/>
      <c r="C34" s="39"/>
      <c r="D34" s="39"/>
      <c r="E34" s="39"/>
      <c r="F34" s="39"/>
      <c r="G34" s="39"/>
      <c r="H34" s="39"/>
      <c r="I34" s="39"/>
      <c r="J34" s="40"/>
      <c r="K34" s="41"/>
      <c r="L34" s="42"/>
      <c r="M34" s="43"/>
      <c r="N34" s="44"/>
    </row>
    <row r="35" spans="1:14" ht="36" customHeight="1">
      <c r="A35" s="38"/>
      <c r="B35" s="39"/>
      <c r="C35" s="39"/>
      <c r="D35" s="39"/>
      <c r="E35" s="39"/>
      <c r="F35" s="39"/>
      <c r="G35" s="39"/>
      <c r="H35" s="39"/>
      <c r="I35" s="39"/>
      <c r="J35" s="40"/>
      <c r="K35" s="41"/>
      <c r="L35" s="42"/>
      <c r="M35" s="43"/>
      <c r="N35" s="44"/>
    </row>
    <row r="36" spans="1:14" ht="36" customHeight="1">
      <c r="A36" s="38"/>
      <c r="B36" s="39"/>
      <c r="C36" s="39"/>
      <c r="D36" s="39"/>
      <c r="E36" s="39"/>
      <c r="F36" s="39"/>
      <c r="G36" s="39"/>
      <c r="H36" s="39"/>
      <c r="I36" s="39"/>
      <c r="J36" s="40"/>
      <c r="K36" s="41"/>
      <c r="L36" s="42"/>
      <c r="M36" s="43"/>
      <c r="N36" s="44"/>
    </row>
    <row r="37" spans="1:14" ht="36" customHeight="1">
      <c r="A37" s="684" t="s">
        <v>203</v>
      </c>
      <c r="B37" s="685"/>
      <c r="C37" s="685"/>
      <c r="D37" s="685"/>
      <c r="E37" s="685"/>
      <c r="F37" s="685"/>
      <c r="G37" s="685"/>
      <c r="H37" s="685"/>
      <c r="I37" s="685"/>
      <c r="J37" s="686"/>
      <c r="K37" s="45"/>
      <c r="L37" s="46"/>
      <c r="M37" s="47">
        <f>SUM(M9:M36)</f>
        <v>0</v>
      </c>
      <c r="N37" s="47">
        <f>SUM(N9:N36)</f>
        <v>0</v>
      </c>
    </row>
  </sheetData>
  <sheetProtection/>
  <mergeCells count="7">
    <mergeCell ref="A8:J8"/>
    <mergeCell ref="A37:J37"/>
    <mergeCell ref="A2:M2"/>
    <mergeCell ref="A4:J4"/>
    <mergeCell ref="K4:M4"/>
    <mergeCell ref="A6:E6"/>
    <mergeCell ref="F6:M6"/>
  </mergeCells>
  <printOptions horizontalCentered="1"/>
  <pageMargins left="0.7086614173228347" right="0.3937007874015748" top="0.7086614173228347" bottom="0.4724409448818898" header="0.5118110236220472" footer="0.31496062992125984"/>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tabColor indexed="41"/>
  </sheetPr>
  <dimension ref="A1:G49"/>
  <sheetViews>
    <sheetView view="pageBreakPreview" zoomScaleSheetLayoutView="100" workbookViewId="0" topLeftCell="A1">
      <selection activeCell="K15" sqref="K15:X15"/>
    </sheetView>
  </sheetViews>
  <sheetFormatPr defaultColWidth="9.00390625" defaultRowHeight="13.5"/>
  <cols>
    <col min="2" max="2" width="33.625" style="0" customWidth="1"/>
    <col min="3" max="3" width="2.625" style="0" customWidth="1"/>
    <col min="4" max="4" width="1.625" style="0" customWidth="1"/>
    <col min="5" max="5" width="33.625" style="0" customWidth="1"/>
    <col min="6" max="6" width="2.625" style="0" customWidth="1"/>
    <col min="7" max="7" width="1.625" style="0" customWidth="1"/>
  </cols>
  <sheetData>
    <row r="1" spans="1:6" ht="13.5">
      <c r="A1" s="48" t="s">
        <v>171</v>
      </c>
      <c r="B1" s="48"/>
      <c r="C1" s="48"/>
      <c r="D1" s="48"/>
      <c r="E1" s="48"/>
      <c r="F1" s="48"/>
    </row>
    <row r="2" ht="9.75" customHeight="1"/>
    <row r="3" spans="1:7" ht="13.5">
      <c r="A3" s="690" t="s">
        <v>204</v>
      </c>
      <c r="B3" s="690"/>
      <c r="C3" s="690"/>
      <c r="D3" s="690"/>
      <c r="E3" s="690"/>
      <c r="F3" s="690"/>
      <c r="G3" s="690"/>
    </row>
    <row r="5" spans="1:7" ht="25.5" customHeight="1">
      <c r="A5" s="692" t="s">
        <v>206</v>
      </c>
      <c r="B5" s="693"/>
      <c r="C5" s="694">
        <f>IF('自己点検表'!E3="","",'自己点検表'!E3)</f>
      </c>
      <c r="D5" s="695"/>
      <c r="E5" s="695"/>
      <c r="F5" s="695"/>
      <c r="G5" s="696"/>
    </row>
    <row r="6" spans="1:7" ht="3" customHeight="1">
      <c r="A6" s="49"/>
      <c r="B6" s="49"/>
      <c r="C6" s="50"/>
      <c r="D6" s="50"/>
      <c r="E6" s="50"/>
      <c r="F6" s="50"/>
      <c r="G6" s="50"/>
    </row>
    <row r="7" spans="1:7" ht="21" customHeight="1">
      <c r="A7" s="51" t="s">
        <v>207</v>
      </c>
      <c r="B7" s="52" t="s">
        <v>96</v>
      </c>
      <c r="C7" s="50"/>
      <c r="D7" s="50"/>
      <c r="E7" s="50"/>
      <c r="F7" s="50"/>
      <c r="G7" s="50"/>
    </row>
    <row r="8" ht="3" customHeight="1">
      <c r="C8" s="53"/>
    </row>
    <row r="9" spans="1:7" ht="42.75" customHeight="1">
      <c r="A9" s="54" t="s">
        <v>209</v>
      </c>
      <c r="B9" s="697" t="s">
        <v>210</v>
      </c>
      <c r="C9" s="698"/>
      <c r="D9" s="699"/>
      <c r="E9" s="700" t="s">
        <v>59</v>
      </c>
      <c r="F9" s="700"/>
      <c r="G9" s="700"/>
    </row>
    <row r="10" spans="1:7" ht="13.5" customHeight="1">
      <c r="A10" s="54" t="s">
        <v>96</v>
      </c>
      <c r="B10" s="55"/>
      <c r="C10" s="56" t="s">
        <v>174</v>
      </c>
      <c r="D10" s="57"/>
      <c r="E10" s="55"/>
      <c r="F10" s="56" t="s">
        <v>174</v>
      </c>
      <c r="G10" s="57"/>
    </row>
    <row r="11" spans="1:7" ht="13.5" customHeight="1">
      <c r="A11" s="54" t="s">
        <v>45</v>
      </c>
      <c r="B11" s="55"/>
      <c r="C11" s="56" t="s">
        <v>174</v>
      </c>
      <c r="D11" s="57"/>
      <c r="E11" s="55"/>
      <c r="F11" s="56" t="s">
        <v>174</v>
      </c>
      <c r="G11" s="57"/>
    </row>
    <row r="12" spans="1:7" ht="13.5" customHeight="1">
      <c r="A12" s="54" t="s">
        <v>211</v>
      </c>
      <c r="B12" s="55"/>
      <c r="C12" s="56" t="s">
        <v>174</v>
      </c>
      <c r="D12" s="57"/>
      <c r="E12" s="55"/>
      <c r="F12" s="56" t="s">
        <v>174</v>
      </c>
      <c r="G12" s="57"/>
    </row>
    <row r="13" spans="1:7" ht="13.5" customHeight="1">
      <c r="A13" s="54" t="s">
        <v>213</v>
      </c>
      <c r="B13" s="55"/>
      <c r="C13" s="56" t="s">
        <v>174</v>
      </c>
      <c r="D13" s="57"/>
      <c r="E13" s="55"/>
      <c r="F13" s="56" t="s">
        <v>174</v>
      </c>
      <c r="G13" s="57"/>
    </row>
    <row r="14" spans="1:7" ht="13.5" customHeight="1">
      <c r="A14" s="54" t="s">
        <v>205</v>
      </c>
      <c r="B14" s="55"/>
      <c r="C14" s="56" t="s">
        <v>174</v>
      </c>
      <c r="D14" s="57"/>
      <c r="E14" s="55"/>
      <c r="F14" s="56" t="s">
        <v>174</v>
      </c>
      <c r="G14" s="57"/>
    </row>
    <row r="15" spans="1:7" ht="13.5" customHeight="1">
      <c r="A15" s="54" t="s">
        <v>214</v>
      </c>
      <c r="B15" s="55"/>
      <c r="C15" s="56" t="s">
        <v>174</v>
      </c>
      <c r="D15" s="57"/>
      <c r="E15" s="55"/>
      <c r="F15" s="56" t="s">
        <v>174</v>
      </c>
      <c r="G15" s="57"/>
    </row>
    <row r="16" spans="1:7" ht="13.5" customHeight="1">
      <c r="A16" s="54" t="s">
        <v>216</v>
      </c>
      <c r="B16" s="55"/>
      <c r="C16" s="56" t="s">
        <v>174</v>
      </c>
      <c r="D16" s="57"/>
      <c r="E16" s="55"/>
      <c r="F16" s="56" t="s">
        <v>174</v>
      </c>
      <c r="G16" s="57"/>
    </row>
    <row r="17" spans="1:7" ht="13.5" customHeight="1">
      <c r="A17" s="54" t="s">
        <v>160</v>
      </c>
      <c r="B17" s="55"/>
      <c r="C17" s="56" t="s">
        <v>174</v>
      </c>
      <c r="D17" s="57"/>
      <c r="E17" s="55"/>
      <c r="F17" s="56" t="s">
        <v>174</v>
      </c>
      <c r="G17" s="57"/>
    </row>
    <row r="18" spans="1:7" ht="13.5" customHeight="1">
      <c r="A18" s="54" t="s">
        <v>133</v>
      </c>
      <c r="B18" s="55"/>
      <c r="C18" s="56" t="s">
        <v>174</v>
      </c>
      <c r="D18" s="57"/>
      <c r="E18" s="55"/>
      <c r="F18" s="56" t="s">
        <v>174</v>
      </c>
      <c r="G18" s="57"/>
    </row>
    <row r="19" spans="1:7" ht="13.5" customHeight="1">
      <c r="A19" s="54" t="s">
        <v>217</v>
      </c>
      <c r="B19" s="55"/>
      <c r="C19" s="56" t="s">
        <v>174</v>
      </c>
      <c r="D19" s="57"/>
      <c r="E19" s="55"/>
      <c r="F19" s="56" t="s">
        <v>174</v>
      </c>
      <c r="G19" s="57"/>
    </row>
    <row r="20" spans="1:7" ht="13.5" customHeight="1">
      <c r="A20" s="54" t="s">
        <v>156</v>
      </c>
      <c r="B20" s="55"/>
      <c r="C20" s="56" t="s">
        <v>174</v>
      </c>
      <c r="D20" s="57"/>
      <c r="E20" s="55"/>
      <c r="F20" s="56" t="s">
        <v>174</v>
      </c>
      <c r="G20" s="57"/>
    </row>
    <row r="21" spans="1:7" ht="13.5" customHeight="1">
      <c r="A21" s="54" t="s">
        <v>218</v>
      </c>
      <c r="B21" s="55"/>
      <c r="C21" s="56" t="s">
        <v>174</v>
      </c>
      <c r="D21" s="57"/>
      <c r="E21" s="55"/>
      <c r="F21" s="56" t="s">
        <v>174</v>
      </c>
      <c r="G21" s="57"/>
    </row>
    <row r="22" spans="1:7" ht="13.5" customHeight="1">
      <c r="A22" s="54" t="s">
        <v>219</v>
      </c>
      <c r="B22" s="55"/>
      <c r="C22" s="56" t="s">
        <v>174</v>
      </c>
      <c r="D22" s="57"/>
      <c r="E22" s="55"/>
      <c r="F22" s="56" t="s">
        <v>174</v>
      </c>
      <c r="G22" s="57"/>
    </row>
    <row r="23" spans="1:7" ht="13.5" customHeight="1">
      <c r="A23" s="54" t="s">
        <v>101</v>
      </c>
      <c r="B23" s="55"/>
      <c r="C23" s="56" t="s">
        <v>174</v>
      </c>
      <c r="D23" s="57"/>
      <c r="E23" s="55"/>
      <c r="F23" s="56" t="s">
        <v>174</v>
      </c>
      <c r="G23" s="57"/>
    </row>
    <row r="24" spans="1:7" ht="13.5" customHeight="1">
      <c r="A24" s="54" t="s">
        <v>220</v>
      </c>
      <c r="B24" s="55"/>
      <c r="C24" s="56" t="s">
        <v>174</v>
      </c>
      <c r="D24" s="57"/>
      <c r="E24" s="55"/>
      <c r="F24" s="56" t="s">
        <v>174</v>
      </c>
      <c r="G24" s="57"/>
    </row>
    <row r="25" spans="1:7" ht="13.5" customHeight="1">
      <c r="A25" s="54" t="s">
        <v>222</v>
      </c>
      <c r="B25" s="55"/>
      <c r="C25" s="56" t="s">
        <v>174</v>
      </c>
      <c r="D25" s="57"/>
      <c r="E25" s="55"/>
      <c r="F25" s="56" t="s">
        <v>174</v>
      </c>
      <c r="G25" s="57"/>
    </row>
    <row r="26" spans="1:7" ht="13.5" customHeight="1">
      <c r="A26" s="54" t="s">
        <v>78</v>
      </c>
      <c r="B26" s="55"/>
      <c r="C26" s="56" t="s">
        <v>174</v>
      </c>
      <c r="D26" s="57"/>
      <c r="E26" s="55"/>
      <c r="F26" s="56" t="s">
        <v>174</v>
      </c>
      <c r="G26" s="57"/>
    </row>
    <row r="27" spans="1:7" ht="13.5" customHeight="1">
      <c r="A27" s="54" t="s">
        <v>181</v>
      </c>
      <c r="B27" s="55"/>
      <c r="C27" s="56" t="s">
        <v>174</v>
      </c>
      <c r="D27" s="57"/>
      <c r="E27" s="55"/>
      <c r="F27" s="56" t="s">
        <v>174</v>
      </c>
      <c r="G27" s="57"/>
    </row>
    <row r="28" spans="1:7" ht="13.5" customHeight="1">
      <c r="A28" s="54" t="s">
        <v>187</v>
      </c>
      <c r="B28" s="55"/>
      <c r="C28" s="56" t="s">
        <v>174</v>
      </c>
      <c r="D28" s="57"/>
      <c r="E28" s="55"/>
      <c r="F28" s="56" t="s">
        <v>174</v>
      </c>
      <c r="G28" s="57"/>
    </row>
    <row r="29" spans="1:7" ht="13.5" customHeight="1">
      <c r="A29" s="54" t="s">
        <v>152</v>
      </c>
      <c r="B29" s="55"/>
      <c r="C29" s="56" t="s">
        <v>174</v>
      </c>
      <c r="D29" s="57"/>
      <c r="E29" s="55"/>
      <c r="F29" s="56" t="s">
        <v>174</v>
      </c>
      <c r="G29" s="57"/>
    </row>
    <row r="30" spans="1:7" ht="13.5" customHeight="1">
      <c r="A30" s="58" t="s">
        <v>224</v>
      </c>
      <c r="B30" s="55"/>
      <c r="C30" s="56" t="s">
        <v>174</v>
      </c>
      <c r="D30" s="57"/>
      <c r="E30" s="55"/>
      <c r="F30" s="56" t="s">
        <v>174</v>
      </c>
      <c r="G30" s="57"/>
    </row>
    <row r="31" spans="1:7" ht="13.5" customHeight="1">
      <c r="A31" s="54" t="s">
        <v>75</v>
      </c>
      <c r="B31" s="55"/>
      <c r="C31" s="56" t="s">
        <v>174</v>
      </c>
      <c r="D31" s="57"/>
      <c r="E31" s="55"/>
      <c r="F31" s="56" t="s">
        <v>174</v>
      </c>
      <c r="G31" s="57"/>
    </row>
    <row r="32" spans="1:7" ht="13.5" customHeight="1">
      <c r="A32" s="59" t="s">
        <v>55</v>
      </c>
      <c r="B32" s="55"/>
      <c r="C32" s="56" t="s">
        <v>174</v>
      </c>
      <c r="D32" s="57"/>
      <c r="E32" s="55"/>
      <c r="F32" s="56" t="s">
        <v>174</v>
      </c>
      <c r="G32" s="57"/>
    </row>
    <row r="33" spans="1:7" ht="13.5" customHeight="1">
      <c r="A33" s="54" t="s">
        <v>225</v>
      </c>
      <c r="B33" s="55"/>
      <c r="C33" s="56" t="s">
        <v>174</v>
      </c>
      <c r="D33" s="57"/>
      <c r="E33" s="55"/>
      <c r="F33" s="56" t="s">
        <v>174</v>
      </c>
      <c r="G33" s="57"/>
    </row>
    <row r="34" spans="1:7" ht="13.5" customHeight="1">
      <c r="A34" s="54" t="s">
        <v>227</v>
      </c>
      <c r="B34" s="55"/>
      <c r="C34" s="56" t="s">
        <v>174</v>
      </c>
      <c r="D34" s="57"/>
      <c r="E34" s="55"/>
      <c r="F34" s="56" t="s">
        <v>174</v>
      </c>
      <c r="G34" s="57"/>
    </row>
    <row r="35" spans="1:7" ht="13.5" customHeight="1">
      <c r="A35" s="54" t="s">
        <v>229</v>
      </c>
      <c r="B35" s="55"/>
      <c r="C35" s="56" t="s">
        <v>174</v>
      </c>
      <c r="D35" s="57"/>
      <c r="E35" s="55"/>
      <c r="F35" s="56" t="s">
        <v>174</v>
      </c>
      <c r="G35" s="57"/>
    </row>
    <row r="36" spans="1:7" ht="13.5" customHeight="1">
      <c r="A36" s="54" t="s">
        <v>230</v>
      </c>
      <c r="B36" s="55"/>
      <c r="C36" s="56" t="s">
        <v>174</v>
      </c>
      <c r="D36" s="57"/>
      <c r="E36" s="55"/>
      <c r="F36" s="56" t="s">
        <v>174</v>
      </c>
      <c r="G36" s="57"/>
    </row>
    <row r="37" spans="1:7" ht="13.5" customHeight="1">
      <c r="A37" s="54" t="s">
        <v>231</v>
      </c>
      <c r="B37" s="55"/>
      <c r="C37" s="56" t="s">
        <v>174</v>
      </c>
      <c r="D37" s="57"/>
      <c r="E37" s="55"/>
      <c r="F37" s="56" t="s">
        <v>174</v>
      </c>
      <c r="G37" s="57"/>
    </row>
    <row r="38" spans="1:7" ht="13.5" customHeight="1">
      <c r="A38" s="54" t="s">
        <v>233</v>
      </c>
      <c r="B38" s="55"/>
      <c r="C38" s="56" t="s">
        <v>174</v>
      </c>
      <c r="D38" s="57"/>
      <c r="E38" s="55"/>
      <c r="F38" s="56" t="s">
        <v>174</v>
      </c>
      <c r="G38" s="57"/>
    </row>
    <row r="39" spans="1:7" ht="13.5" customHeight="1">
      <c r="A39" s="54" t="s">
        <v>235</v>
      </c>
      <c r="B39" s="55"/>
      <c r="C39" s="56" t="s">
        <v>174</v>
      </c>
      <c r="D39" s="57"/>
      <c r="E39" s="55"/>
      <c r="F39" s="56" t="s">
        <v>174</v>
      </c>
      <c r="G39" s="57"/>
    </row>
    <row r="40" spans="1:7" ht="13.5" customHeight="1">
      <c r="A40" s="54" t="s">
        <v>236</v>
      </c>
      <c r="B40" s="55"/>
      <c r="C40" s="56" t="s">
        <v>174</v>
      </c>
      <c r="D40" s="57"/>
      <c r="E40" s="55"/>
      <c r="F40" s="56" t="s">
        <v>174</v>
      </c>
      <c r="G40" s="57"/>
    </row>
    <row r="41" spans="1:7" ht="13.5" customHeight="1">
      <c r="A41" s="54" t="s">
        <v>208</v>
      </c>
      <c r="B41" s="55"/>
      <c r="C41" s="56" t="s">
        <v>174</v>
      </c>
      <c r="D41" s="57"/>
      <c r="E41" s="55"/>
      <c r="F41" s="56" t="s">
        <v>174</v>
      </c>
      <c r="G41" s="57"/>
    </row>
    <row r="42" spans="1:7" ht="13.5" customHeight="1">
      <c r="A42" s="54" t="s">
        <v>239</v>
      </c>
      <c r="B42" s="55"/>
      <c r="C42" s="56" t="s">
        <v>174</v>
      </c>
      <c r="D42" s="57"/>
      <c r="E42" s="55"/>
      <c r="F42" s="56" t="s">
        <v>174</v>
      </c>
      <c r="G42" s="57"/>
    </row>
    <row r="43" spans="1:7" ht="13.5" customHeight="1">
      <c r="A43" s="54" t="s">
        <v>183</v>
      </c>
      <c r="B43" s="55"/>
      <c r="C43" s="56" t="s">
        <v>174</v>
      </c>
      <c r="D43" s="57"/>
      <c r="E43" s="55"/>
      <c r="F43" s="56" t="s">
        <v>174</v>
      </c>
      <c r="G43" s="57"/>
    </row>
    <row r="44" spans="1:7" ht="13.5" customHeight="1">
      <c r="A44" s="54" t="s">
        <v>241</v>
      </c>
      <c r="B44" s="55"/>
      <c r="C44" s="56" t="s">
        <v>174</v>
      </c>
      <c r="D44" s="57"/>
      <c r="E44" s="55"/>
      <c r="F44" s="56" t="s">
        <v>174</v>
      </c>
      <c r="G44" s="57"/>
    </row>
    <row r="45" spans="1:7" ht="13.5" customHeight="1">
      <c r="A45" s="54" t="s">
        <v>242</v>
      </c>
      <c r="B45" s="55"/>
      <c r="C45" s="56" t="s">
        <v>174</v>
      </c>
      <c r="D45" s="57"/>
      <c r="E45" s="55"/>
      <c r="F45" s="56" t="s">
        <v>174</v>
      </c>
      <c r="G45" s="57"/>
    </row>
    <row r="46" spans="1:7" ht="13.5" customHeight="1">
      <c r="A46" s="54" t="s">
        <v>203</v>
      </c>
      <c r="B46" s="60">
        <f>SUM(B10:B45)</f>
        <v>0</v>
      </c>
      <c r="C46" s="56" t="s">
        <v>174</v>
      </c>
      <c r="D46" s="57"/>
      <c r="E46" s="60">
        <f>SUM(E10:E45)</f>
        <v>0</v>
      </c>
      <c r="F46" s="56" t="s">
        <v>174</v>
      </c>
      <c r="G46" s="57"/>
    </row>
    <row r="47" spans="1:7" ht="18.75" customHeight="1">
      <c r="A47" s="691"/>
      <c r="B47" s="691"/>
      <c r="C47" s="691"/>
      <c r="D47" s="691"/>
      <c r="E47" s="691"/>
      <c r="F47" s="691"/>
      <c r="G47" s="691"/>
    </row>
    <row r="48" ht="13.5" customHeight="1">
      <c r="G48" s="61"/>
    </row>
    <row r="49" ht="13.5" customHeight="1">
      <c r="G49" s="61"/>
    </row>
  </sheetData>
  <sheetProtection/>
  <mergeCells count="6">
    <mergeCell ref="A47:G47"/>
    <mergeCell ref="A3:G3"/>
    <mergeCell ref="A5:B5"/>
    <mergeCell ref="C5:G5"/>
    <mergeCell ref="B9:D9"/>
    <mergeCell ref="E9:G9"/>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indexed="41"/>
  </sheetPr>
  <dimension ref="A1:G58"/>
  <sheetViews>
    <sheetView view="pageBreakPreview" zoomScaleSheetLayoutView="100" workbookViewId="0" topLeftCell="A1">
      <selection activeCell="E30" sqref="E30"/>
    </sheetView>
  </sheetViews>
  <sheetFormatPr defaultColWidth="9.00390625" defaultRowHeight="13.5"/>
  <cols>
    <col min="2" max="2" width="34.625" style="0" customWidth="1"/>
    <col min="3" max="3" width="2.625" style="0" customWidth="1"/>
    <col min="4" max="4" width="1.625" style="0" customWidth="1"/>
    <col min="5" max="5" width="34.625" style="0" customWidth="1"/>
    <col min="6" max="6" width="2.625" style="0" customWidth="1"/>
    <col min="7" max="7" width="1.625" style="0" customWidth="1"/>
  </cols>
  <sheetData>
    <row r="1" spans="1:6" ht="13.5">
      <c r="A1" s="48" t="s">
        <v>243</v>
      </c>
      <c r="B1" s="48"/>
      <c r="C1" s="48"/>
      <c r="D1" s="48"/>
      <c r="E1" s="48"/>
      <c r="F1" s="48"/>
    </row>
    <row r="2" ht="9.75" customHeight="1"/>
    <row r="3" spans="1:7" ht="13.5">
      <c r="A3" s="690" t="s">
        <v>244</v>
      </c>
      <c r="B3" s="690"/>
      <c r="C3" s="690"/>
      <c r="D3" s="690"/>
      <c r="E3" s="690"/>
      <c r="F3" s="690"/>
      <c r="G3" s="690"/>
    </row>
    <row r="5" spans="1:7" ht="25.5" customHeight="1">
      <c r="A5" s="692" t="s">
        <v>206</v>
      </c>
      <c r="B5" s="693"/>
      <c r="C5" s="694">
        <f>IF('自己点検表'!E3="","",'自己点検表'!E3)</f>
      </c>
      <c r="D5" s="695"/>
      <c r="E5" s="695"/>
      <c r="F5" s="695"/>
      <c r="G5" s="696"/>
    </row>
    <row r="6" ht="17.25" customHeight="1"/>
    <row r="7" spans="1:7" ht="42.75" customHeight="1">
      <c r="A7" s="54" t="s">
        <v>245</v>
      </c>
      <c r="B7" s="697" t="s">
        <v>210</v>
      </c>
      <c r="C7" s="698"/>
      <c r="D7" s="699"/>
      <c r="E7" s="700" t="s">
        <v>59</v>
      </c>
      <c r="F7" s="700"/>
      <c r="G7" s="700"/>
    </row>
    <row r="8" spans="1:7" ht="13.5" customHeight="1">
      <c r="A8" s="54" t="s">
        <v>248</v>
      </c>
      <c r="B8" s="62"/>
      <c r="C8" s="56" t="s">
        <v>174</v>
      </c>
      <c r="D8" s="57"/>
      <c r="E8" s="63"/>
      <c r="F8" s="56" t="s">
        <v>174</v>
      </c>
      <c r="G8" s="57"/>
    </row>
    <row r="9" spans="1:7" ht="13.5" customHeight="1">
      <c r="A9" s="54" t="s">
        <v>249</v>
      </c>
      <c r="B9" s="63"/>
      <c r="C9" s="56" t="s">
        <v>174</v>
      </c>
      <c r="D9" s="57"/>
      <c r="E9" s="63"/>
      <c r="F9" s="56" t="s">
        <v>174</v>
      </c>
      <c r="G9" s="57"/>
    </row>
    <row r="10" spans="1:7" ht="13.5" customHeight="1">
      <c r="A10" s="54" t="s">
        <v>250</v>
      </c>
      <c r="B10" s="63"/>
      <c r="C10" s="56" t="s">
        <v>174</v>
      </c>
      <c r="D10" s="57"/>
      <c r="E10" s="63"/>
      <c r="F10" s="56" t="s">
        <v>174</v>
      </c>
      <c r="G10" s="57"/>
    </row>
    <row r="11" spans="1:7" ht="13.5" customHeight="1">
      <c r="A11" s="54" t="s">
        <v>251</v>
      </c>
      <c r="B11" s="63"/>
      <c r="C11" s="56" t="s">
        <v>174</v>
      </c>
      <c r="D11" s="57"/>
      <c r="E11" s="63"/>
      <c r="F11" s="56" t="s">
        <v>174</v>
      </c>
      <c r="G11" s="57"/>
    </row>
    <row r="12" spans="1:7" ht="13.5" customHeight="1">
      <c r="A12" s="54" t="s">
        <v>252</v>
      </c>
      <c r="B12" s="63"/>
      <c r="C12" s="56" t="s">
        <v>174</v>
      </c>
      <c r="D12" s="57"/>
      <c r="E12" s="63"/>
      <c r="F12" s="56" t="s">
        <v>174</v>
      </c>
      <c r="G12" s="57"/>
    </row>
    <row r="13" spans="1:7" ht="13.5" customHeight="1">
      <c r="A13" s="54" t="s">
        <v>163</v>
      </c>
      <c r="B13" s="63"/>
      <c r="C13" s="56" t="s">
        <v>174</v>
      </c>
      <c r="D13" s="57"/>
      <c r="E13" s="63"/>
      <c r="F13" s="56" t="s">
        <v>174</v>
      </c>
      <c r="G13" s="57"/>
    </row>
    <row r="14" spans="1:7" ht="13.5" customHeight="1">
      <c r="A14" s="54" t="s">
        <v>254</v>
      </c>
      <c r="B14" s="63"/>
      <c r="C14" s="56" t="s">
        <v>174</v>
      </c>
      <c r="D14" s="57"/>
      <c r="E14" s="63"/>
      <c r="F14" s="56" t="s">
        <v>174</v>
      </c>
      <c r="G14" s="57"/>
    </row>
    <row r="15" spans="1:7" ht="13.5" customHeight="1">
      <c r="A15" s="54" t="s">
        <v>256</v>
      </c>
      <c r="B15" s="63"/>
      <c r="C15" s="56" t="s">
        <v>174</v>
      </c>
      <c r="D15" s="57"/>
      <c r="E15" s="63"/>
      <c r="F15" s="56" t="s">
        <v>174</v>
      </c>
      <c r="G15" s="57"/>
    </row>
    <row r="16" spans="1:7" ht="13.5" customHeight="1">
      <c r="A16" s="54" t="s">
        <v>257</v>
      </c>
      <c r="B16" s="63"/>
      <c r="C16" s="56" t="s">
        <v>174</v>
      </c>
      <c r="D16" s="57"/>
      <c r="E16" s="63"/>
      <c r="F16" s="56" t="s">
        <v>174</v>
      </c>
      <c r="G16" s="57"/>
    </row>
    <row r="17" spans="1:7" ht="13.5" customHeight="1">
      <c r="A17" s="54" t="s">
        <v>117</v>
      </c>
      <c r="B17" s="63"/>
      <c r="C17" s="56" t="s">
        <v>174</v>
      </c>
      <c r="D17" s="57"/>
      <c r="E17" s="63"/>
      <c r="F17" s="56" t="s">
        <v>174</v>
      </c>
      <c r="G17" s="57"/>
    </row>
    <row r="18" spans="1:7" ht="13.5" customHeight="1">
      <c r="A18" s="54" t="s">
        <v>40</v>
      </c>
      <c r="B18" s="63"/>
      <c r="C18" s="56" t="s">
        <v>174</v>
      </c>
      <c r="D18" s="57"/>
      <c r="E18" s="63"/>
      <c r="F18" s="56" t="s">
        <v>174</v>
      </c>
      <c r="G18" s="57"/>
    </row>
    <row r="19" spans="1:7" ht="13.5" customHeight="1">
      <c r="A19" s="54" t="s">
        <v>122</v>
      </c>
      <c r="B19" s="63"/>
      <c r="C19" s="56" t="s">
        <v>174</v>
      </c>
      <c r="D19" s="57"/>
      <c r="E19" s="63"/>
      <c r="F19" s="56" t="s">
        <v>174</v>
      </c>
      <c r="G19" s="57"/>
    </row>
    <row r="20" spans="1:7" ht="13.5" customHeight="1">
      <c r="A20" s="54" t="s">
        <v>89</v>
      </c>
      <c r="B20" s="63"/>
      <c r="C20" s="56" t="s">
        <v>174</v>
      </c>
      <c r="D20" s="57"/>
      <c r="E20" s="63"/>
      <c r="F20" s="56" t="s">
        <v>174</v>
      </c>
      <c r="G20" s="57"/>
    </row>
    <row r="21" spans="1:7" ht="13.5" customHeight="1">
      <c r="A21" s="54" t="s">
        <v>258</v>
      </c>
      <c r="B21" s="63"/>
      <c r="C21" s="56" t="s">
        <v>174</v>
      </c>
      <c r="D21" s="57"/>
      <c r="E21" s="63"/>
      <c r="F21" s="56" t="s">
        <v>174</v>
      </c>
      <c r="G21" s="57"/>
    </row>
    <row r="22" spans="1:7" ht="13.5" customHeight="1">
      <c r="A22" s="54" t="s">
        <v>259</v>
      </c>
      <c r="B22" s="63"/>
      <c r="C22" s="56" t="s">
        <v>174</v>
      </c>
      <c r="D22" s="57"/>
      <c r="E22" s="63"/>
      <c r="F22" s="56" t="s">
        <v>174</v>
      </c>
      <c r="G22" s="57"/>
    </row>
    <row r="23" spans="1:7" ht="13.5" customHeight="1">
      <c r="A23" s="54" t="s">
        <v>260</v>
      </c>
      <c r="B23" s="63"/>
      <c r="C23" s="56" t="s">
        <v>174</v>
      </c>
      <c r="D23" s="57"/>
      <c r="E23" s="63"/>
      <c r="F23" s="56" t="s">
        <v>174</v>
      </c>
      <c r="G23" s="57"/>
    </row>
    <row r="24" spans="1:7" ht="13.5" customHeight="1">
      <c r="A24" s="54" t="s">
        <v>255</v>
      </c>
      <c r="B24" s="63"/>
      <c r="C24" s="56" t="s">
        <v>174</v>
      </c>
      <c r="D24" s="57"/>
      <c r="E24" s="63"/>
      <c r="F24" s="56" t="s">
        <v>174</v>
      </c>
      <c r="G24" s="57"/>
    </row>
    <row r="25" spans="1:7" ht="13.5" customHeight="1">
      <c r="A25" s="54" t="s">
        <v>261</v>
      </c>
      <c r="B25" s="63"/>
      <c r="C25" s="56" t="s">
        <v>174</v>
      </c>
      <c r="D25" s="57"/>
      <c r="E25" s="63"/>
      <c r="F25" s="56" t="s">
        <v>174</v>
      </c>
      <c r="G25" s="57"/>
    </row>
    <row r="26" spans="1:7" ht="13.5" customHeight="1">
      <c r="A26" s="54" t="s">
        <v>262</v>
      </c>
      <c r="B26" s="63"/>
      <c r="C26" s="56" t="s">
        <v>174</v>
      </c>
      <c r="D26" s="57"/>
      <c r="E26" s="63"/>
      <c r="F26" s="56" t="s">
        <v>174</v>
      </c>
      <c r="G26" s="57"/>
    </row>
    <row r="27" spans="1:7" ht="13.5" customHeight="1">
      <c r="A27" s="54" t="s">
        <v>232</v>
      </c>
      <c r="B27" s="63"/>
      <c r="C27" s="56" t="s">
        <v>174</v>
      </c>
      <c r="D27" s="57"/>
      <c r="E27" s="63"/>
      <c r="F27" s="56" t="s">
        <v>174</v>
      </c>
      <c r="G27" s="57"/>
    </row>
    <row r="28" spans="1:7" ht="13.5" customHeight="1">
      <c r="A28" s="54" t="s">
        <v>263</v>
      </c>
      <c r="B28" s="63"/>
      <c r="C28" s="56" t="s">
        <v>174</v>
      </c>
      <c r="D28" s="57"/>
      <c r="E28" s="63"/>
      <c r="F28" s="56" t="s">
        <v>174</v>
      </c>
      <c r="G28" s="57"/>
    </row>
    <row r="29" spans="1:7" ht="13.5" customHeight="1">
      <c r="A29" s="54" t="s">
        <v>264</v>
      </c>
      <c r="B29" s="63">
        <f>IF('別紙様式３（添付書類２）'!B46=0,"",'別紙様式３（添付書類２）'!B46)</f>
      </c>
      <c r="C29" s="56" t="s">
        <v>174</v>
      </c>
      <c r="D29" s="57"/>
      <c r="E29" s="63">
        <f>IF('別紙様式３（添付書類２）'!E46=0,"",'別紙様式３（添付書類２）'!E46)</f>
      </c>
      <c r="F29" s="56" t="s">
        <v>174</v>
      </c>
      <c r="G29" s="57"/>
    </row>
    <row r="30" spans="1:7" ht="13.5" customHeight="1">
      <c r="A30" s="54" t="s">
        <v>265</v>
      </c>
      <c r="B30" s="63"/>
      <c r="C30" s="56" t="s">
        <v>174</v>
      </c>
      <c r="D30" s="57"/>
      <c r="E30" s="63"/>
      <c r="F30" s="56" t="s">
        <v>174</v>
      </c>
      <c r="G30" s="57"/>
    </row>
    <row r="31" spans="1:7" ht="13.5" customHeight="1">
      <c r="A31" s="54" t="s">
        <v>221</v>
      </c>
      <c r="B31" s="63"/>
      <c r="C31" s="56" t="s">
        <v>174</v>
      </c>
      <c r="D31" s="57"/>
      <c r="E31" s="63"/>
      <c r="F31" s="56" t="s">
        <v>174</v>
      </c>
      <c r="G31" s="57"/>
    </row>
    <row r="32" spans="1:7" ht="13.5" customHeight="1">
      <c r="A32" s="54" t="s">
        <v>266</v>
      </c>
      <c r="B32" s="63"/>
      <c r="C32" s="56" t="s">
        <v>174</v>
      </c>
      <c r="D32" s="57"/>
      <c r="E32" s="63"/>
      <c r="F32" s="56" t="s">
        <v>174</v>
      </c>
      <c r="G32" s="57"/>
    </row>
    <row r="33" spans="1:7" ht="13.5" customHeight="1">
      <c r="A33" s="54" t="s">
        <v>94</v>
      </c>
      <c r="B33" s="63"/>
      <c r="C33" s="56" t="s">
        <v>174</v>
      </c>
      <c r="D33" s="57"/>
      <c r="E33" s="63"/>
      <c r="F33" s="56" t="s">
        <v>174</v>
      </c>
      <c r="G33" s="57"/>
    </row>
    <row r="34" spans="1:7" ht="13.5" customHeight="1">
      <c r="A34" s="54" t="s">
        <v>99</v>
      </c>
      <c r="B34" s="63"/>
      <c r="C34" s="56" t="s">
        <v>174</v>
      </c>
      <c r="D34" s="57"/>
      <c r="E34" s="63"/>
      <c r="F34" s="56" t="s">
        <v>174</v>
      </c>
      <c r="G34" s="57"/>
    </row>
    <row r="35" spans="1:7" ht="13.5" customHeight="1">
      <c r="A35" s="54" t="s">
        <v>267</v>
      </c>
      <c r="B35" s="63"/>
      <c r="C35" s="56" t="s">
        <v>174</v>
      </c>
      <c r="D35" s="57"/>
      <c r="E35" s="63"/>
      <c r="F35" s="56" t="s">
        <v>174</v>
      </c>
      <c r="G35" s="57"/>
    </row>
    <row r="36" spans="1:7" ht="13.5" customHeight="1">
      <c r="A36" s="54" t="s">
        <v>111</v>
      </c>
      <c r="B36" s="63"/>
      <c r="C36" s="56" t="s">
        <v>174</v>
      </c>
      <c r="D36" s="57"/>
      <c r="E36" s="63"/>
      <c r="F36" s="56" t="s">
        <v>174</v>
      </c>
      <c r="G36" s="57"/>
    </row>
    <row r="37" spans="1:7" ht="13.5" customHeight="1">
      <c r="A37" s="54" t="s">
        <v>98</v>
      </c>
      <c r="B37" s="63"/>
      <c r="C37" s="56" t="s">
        <v>174</v>
      </c>
      <c r="D37" s="57"/>
      <c r="E37" s="63"/>
      <c r="F37" s="56" t="s">
        <v>174</v>
      </c>
      <c r="G37" s="57"/>
    </row>
    <row r="38" spans="1:7" ht="13.5" customHeight="1">
      <c r="A38" s="54" t="s">
        <v>144</v>
      </c>
      <c r="B38" s="63"/>
      <c r="C38" s="56" t="s">
        <v>174</v>
      </c>
      <c r="D38" s="57"/>
      <c r="E38" s="63"/>
      <c r="F38" s="56" t="s">
        <v>174</v>
      </c>
      <c r="G38" s="57"/>
    </row>
    <row r="39" spans="1:7" ht="13.5" customHeight="1">
      <c r="A39" s="54" t="s">
        <v>268</v>
      </c>
      <c r="B39" s="63"/>
      <c r="C39" s="56" t="s">
        <v>174</v>
      </c>
      <c r="D39" s="57"/>
      <c r="E39" s="63"/>
      <c r="F39" s="56" t="s">
        <v>174</v>
      </c>
      <c r="G39" s="57"/>
    </row>
    <row r="40" spans="1:7" ht="13.5" customHeight="1">
      <c r="A40" s="54" t="s">
        <v>269</v>
      </c>
      <c r="B40" s="63"/>
      <c r="C40" s="56" t="s">
        <v>174</v>
      </c>
      <c r="D40" s="57"/>
      <c r="E40" s="63"/>
      <c r="F40" s="56" t="s">
        <v>174</v>
      </c>
      <c r="G40" s="57"/>
    </row>
    <row r="41" spans="1:7" ht="13.5" customHeight="1">
      <c r="A41" s="54" t="s">
        <v>271</v>
      </c>
      <c r="B41" s="63"/>
      <c r="C41" s="56" t="s">
        <v>174</v>
      </c>
      <c r="D41" s="57"/>
      <c r="E41" s="63"/>
      <c r="F41" s="56" t="s">
        <v>174</v>
      </c>
      <c r="G41" s="57"/>
    </row>
    <row r="42" spans="1:7" ht="13.5" customHeight="1">
      <c r="A42" s="54" t="s">
        <v>37</v>
      </c>
      <c r="B42" s="63"/>
      <c r="C42" s="56" t="s">
        <v>174</v>
      </c>
      <c r="D42" s="57"/>
      <c r="E42" s="63"/>
      <c r="F42" s="56" t="s">
        <v>174</v>
      </c>
      <c r="G42" s="57"/>
    </row>
    <row r="43" spans="1:7" ht="13.5" customHeight="1">
      <c r="A43" s="54" t="s">
        <v>273</v>
      </c>
      <c r="B43" s="63"/>
      <c r="C43" s="56" t="s">
        <v>174</v>
      </c>
      <c r="D43" s="57"/>
      <c r="E43" s="63"/>
      <c r="F43" s="56" t="s">
        <v>174</v>
      </c>
      <c r="G43" s="57"/>
    </row>
    <row r="44" spans="1:7" ht="13.5" customHeight="1">
      <c r="A44" s="54" t="s">
        <v>274</v>
      </c>
      <c r="B44" s="63"/>
      <c r="C44" s="56" t="s">
        <v>174</v>
      </c>
      <c r="D44" s="57"/>
      <c r="E44" s="63"/>
      <c r="F44" s="56" t="s">
        <v>174</v>
      </c>
      <c r="G44" s="57"/>
    </row>
    <row r="45" spans="1:7" ht="13.5" customHeight="1">
      <c r="A45" s="54" t="s">
        <v>275</v>
      </c>
      <c r="B45" s="63"/>
      <c r="C45" s="56" t="s">
        <v>174</v>
      </c>
      <c r="D45" s="57"/>
      <c r="E45" s="63"/>
      <c r="F45" s="56" t="s">
        <v>174</v>
      </c>
      <c r="G45" s="57"/>
    </row>
    <row r="46" spans="1:7" ht="13.5" customHeight="1">
      <c r="A46" s="54" t="s">
        <v>276</v>
      </c>
      <c r="B46" s="63"/>
      <c r="C46" s="56" t="s">
        <v>174</v>
      </c>
      <c r="D46" s="57"/>
      <c r="E46" s="63"/>
      <c r="F46" s="56" t="s">
        <v>174</v>
      </c>
      <c r="G46" s="57"/>
    </row>
    <row r="47" spans="1:7" ht="13.5" customHeight="1">
      <c r="A47" s="54" t="s">
        <v>185</v>
      </c>
      <c r="B47" s="63"/>
      <c r="C47" s="56" t="s">
        <v>174</v>
      </c>
      <c r="D47" s="57"/>
      <c r="E47" s="63"/>
      <c r="F47" s="56" t="s">
        <v>174</v>
      </c>
      <c r="G47" s="57"/>
    </row>
    <row r="48" spans="1:7" ht="13.5" customHeight="1">
      <c r="A48" s="54" t="s">
        <v>228</v>
      </c>
      <c r="B48" s="63"/>
      <c r="C48" s="56" t="s">
        <v>174</v>
      </c>
      <c r="D48" s="57"/>
      <c r="E48" s="63"/>
      <c r="F48" s="56" t="s">
        <v>174</v>
      </c>
      <c r="G48" s="57"/>
    </row>
    <row r="49" spans="1:7" ht="13.5" customHeight="1">
      <c r="A49" s="54" t="s">
        <v>120</v>
      </c>
      <c r="B49" s="63"/>
      <c r="C49" s="56" t="s">
        <v>174</v>
      </c>
      <c r="D49" s="57"/>
      <c r="E49" s="63"/>
      <c r="F49" s="56" t="s">
        <v>174</v>
      </c>
      <c r="G49" s="57"/>
    </row>
    <row r="50" spans="1:7" ht="13.5" customHeight="1">
      <c r="A50" s="54" t="s">
        <v>188</v>
      </c>
      <c r="B50" s="63"/>
      <c r="C50" s="56" t="s">
        <v>174</v>
      </c>
      <c r="D50" s="57"/>
      <c r="E50" s="63"/>
      <c r="F50" s="56" t="s">
        <v>174</v>
      </c>
      <c r="G50" s="57"/>
    </row>
    <row r="51" spans="1:7" ht="13.5" customHeight="1">
      <c r="A51" s="54" t="s">
        <v>197</v>
      </c>
      <c r="B51" s="63"/>
      <c r="C51" s="56" t="s">
        <v>174</v>
      </c>
      <c r="D51" s="57"/>
      <c r="E51" s="63"/>
      <c r="F51" s="56" t="s">
        <v>174</v>
      </c>
      <c r="G51" s="57"/>
    </row>
    <row r="52" spans="1:7" ht="13.5" customHeight="1">
      <c r="A52" s="54" t="s">
        <v>200</v>
      </c>
      <c r="B52" s="63"/>
      <c r="C52" s="56" t="s">
        <v>174</v>
      </c>
      <c r="D52" s="57"/>
      <c r="E52" s="63"/>
      <c r="F52" s="56" t="s">
        <v>174</v>
      </c>
      <c r="G52" s="57"/>
    </row>
    <row r="53" spans="1:7" ht="13.5" customHeight="1">
      <c r="A53" s="54" t="s">
        <v>277</v>
      </c>
      <c r="B53" s="63"/>
      <c r="C53" s="56" t="s">
        <v>174</v>
      </c>
      <c r="D53" s="57"/>
      <c r="E53" s="63"/>
      <c r="F53" s="56" t="s">
        <v>174</v>
      </c>
      <c r="G53" s="57"/>
    </row>
    <row r="54" spans="1:7" ht="13.5" customHeight="1">
      <c r="A54" s="54" t="s">
        <v>278</v>
      </c>
      <c r="B54" s="63"/>
      <c r="C54" s="56" t="s">
        <v>174</v>
      </c>
      <c r="D54" s="57"/>
      <c r="E54" s="63"/>
      <c r="F54" s="56" t="s">
        <v>174</v>
      </c>
      <c r="G54" s="57"/>
    </row>
    <row r="55" spans="1:7" ht="13.5" customHeight="1">
      <c r="A55" s="54" t="s">
        <v>166</v>
      </c>
      <c r="B55" s="60">
        <f>SUM(B8:B54)</f>
        <v>0</v>
      </c>
      <c r="C55" s="56" t="s">
        <v>174</v>
      </c>
      <c r="D55" s="57"/>
      <c r="E55" s="60">
        <f>SUM(E8:E54)</f>
        <v>0</v>
      </c>
      <c r="F55" s="56" t="s">
        <v>174</v>
      </c>
      <c r="G55" s="57"/>
    </row>
    <row r="56" spans="1:7" ht="18.75" customHeight="1">
      <c r="A56" s="701"/>
      <c r="B56" s="701"/>
      <c r="C56" s="701"/>
      <c r="D56" s="701"/>
      <c r="E56" s="701"/>
      <c r="F56" s="701"/>
      <c r="G56" s="701"/>
    </row>
    <row r="57" ht="13.5">
      <c r="G57" s="61"/>
    </row>
    <row r="58" ht="13.5">
      <c r="G58" s="61"/>
    </row>
  </sheetData>
  <sheetProtection/>
  <mergeCells count="6">
    <mergeCell ref="A56:G56"/>
    <mergeCell ref="A3:G3"/>
    <mergeCell ref="A5:B5"/>
    <mergeCell ref="C5:G5"/>
    <mergeCell ref="B7:D7"/>
    <mergeCell ref="E7:G7"/>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41"/>
  </sheetPr>
  <dimension ref="A1:K57"/>
  <sheetViews>
    <sheetView view="pageBreakPreview" zoomScaleSheetLayoutView="100" workbookViewId="0" topLeftCell="A1">
      <selection activeCell="E18" sqref="E18:F18"/>
    </sheetView>
  </sheetViews>
  <sheetFormatPr defaultColWidth="9.00390625" defaultRowHeight="13.5"/>
  <cols>
    <col min="1" max="1" width="6.00390625" style="0" customWidth="1"/>
    <col min="2" max="2" width="13.625" style="0" customWidth="1"/>
    <col min="3" max="8" width="12.625" style="0" customWidth="1"/>
    <col min="10" max="10" width="5.375" style="0" bestFit="1" customWidth="1"/>
  </cols>
  <sheetData>
    <row r="1" spans="1:11" ht="15" customHeight="1">
      <c r="A1" s="64" t="s">
        <v>279</v>
      </c>
      <c r="B1" s="31"/>
      <c r="C1" s="31"/>
      <c r="D1" s="65"/>
      <c r="E1" s="65"/>
      <c r="F1" s="66" t="s">
        <v>143</v>
      </c>
      <c r="G1" s="64"/>
      <c r="H1" s="67"/>
      <c r="I1" s="64" t="s">
        <v>282</v>
      </c>
      <c r="J1" s="68" t="s">
        <v>283</v>
      </c>
      <c r="K1" s="31"/>
    </row>
    <row r="2" spans="1:11" ht="24" customHeight="1">
      <c r="A2" s="728" t="s">
        <v>114</v>
      </c>
      <c r="B2" s="728"/>
      <c r="C2" s="728"/>
      <c r="D2" s="728"/>
      <c r="E2" s="728"/>
      <c r="F2" s="728"/>
      <c r="G2" s="728"/>
      <c r="H2" s="728"/>
      <c r="I2" s="69" t="s">
        <v>284</v>
      </c>
      <c r="J2" s="219">
        <v>2</v>
      </c>
      <c r="K2" s="64" t="s">
        <v>169</v>
      </c>
    </row>
    <row r="3" spans="1:11" ht="15" customHeight="1">
      <c r="A3" s="64"/>
      <c r="B3" s="31"/>
      <c r="C3" s="31"/>
      <c r="D3" s="70"/>
      <c r="E3" s="70"/>
      <c r="F3" s="31"/>
      <c r="G3" s="31"/>
      <c r="H3" s="71"/>
      <c r="I3" s="31"/>
      <c r="J3" s="71"/>
      <c r="K3" s="31"/>
    </row>
    <row r="4" spans="1:11" ht="15" customHeight="1">
      <c r="A4" s="729" t="s">
        <v>285</v>
      </c>
      <c r="B4" s="729"/>
      <c r="C4" s="729"/>
      <c r="D4" s="729"/>
      <c r="E4" s="729"/>
      <c r="F4" s="729"/>
      <c r="G4" s="729"/>
      <c r="H4" s="729"/>
      <c r="I4" s="64" t="s">
        <v>190</v>
      </c>
      <c r="J4" s="71"/>
      <c r="K4" s="31"/>
    </row>
    <row r="5" spans="1:11" ht="12" customHeight="1">
      <c r="A5" s="72"/>
      <c r="B5" s="72"/>
      <c r="C5" s="72"/>
      <c r="D5" s="73"/>
      <c r="E5" s="73"/>
      <c r="F5" s="72"/>
      <c r="G5" s="72"/>
      <c r="H5" s="74"/>
      <c r="I5" s="69" t="s">
        <v>284</v>
      </c>
      <c r="J5" s="219">
        <v>4</v>
      </c>
      <c r="K5" s="68" t="s">
        <v>170</v>
      </c>
    </row>
    <row r="6" spans="1:11" ht="17.25" customHeight="1">
      <c r="A6" s="730" t="s">
        <v>286</v>
      </c>
      <c r="B6" s="731"/>
      <c r="C6" s="732">
        <f>IF('自己点検表'!E3="","",'自己点検表'!E3)</f>
      </c>
      <c r="D6" s="733"/>
      <c r="E6" s="733"/>
      <c r="F6" s="733"/>
      <c r="G6" s="733"/>
      <c r="H6" s="734"/>
      <c r="I6" s="75"/>
      <c r="J6" s="76"/>
      <c r="K6" s="71"/>
    </row>
    <row r="7" spans="1:11" ht="12" customHeight="1">
      <c r="A7" s="77"/>
      <c r="B7" s="75"/>
      <c r="C7" s="78"/>
      <c r="D7" s="79"/>
      <c r="E7" s="79"/>
      <c r="F7" s="80"/>
      <c r="G7" s="81"/>
      <c r="H7" s="81"/>
      <c r="I7" s="76"/>
      <c r="J7" s="76"/>
      <c r="K7" s="76"/>
    </row>
    <row r="8" spans="1:11" ht="17.25" customHeight="1">
      <c r="A8" s="82" t="s">
        <v>132</v>
      </c>
      <c r="B8" s="75"/>
      <c r="C8" s="78"/>
      <c r="D8" s="79"/>
      <c r="E8" s="79"/>
      <c r="F8" s="80"/>
      <c r="G8" s="81"/>
      <c r="H8" s="81"/>
      <c r="I8" s="76"/>
      <c r="J8" s="76"/>
      <c r="K8" s="76"/>
    </row>
    <row r="9" spans="1:11" ht="21.75" customHeight="1">
      <c r="A9" s="720" t="s">
        <v>281</v>
      </c>
      <c r="B9" s="721"/>
      <c r="C9" s="83" t="str">
        <f>IF($J$5&lt;13,CONCATENATE("令和",$J$2-1,"年",$J$5,"月"),CONCATENATE("令和",$J$2,"年",$J$5,"月"))</f>
        <v>令和1年4月</v>
      </c>
      <c r="D9" s="83" t="str">
        <f>IF($J$5+1&lt;13,CONCATENATE("令和",$J$2-1,"年",$J$5+1,"月"),CONCATENATE("令和",$J$2,"年",$J$5-11,"月"))</f>
        <v>令和1年5月</v>
      </c>
      <c r="E9" s="83" t="str">
        <f>IF($J$5+2&lt;13,CONCATENATE("令和",$J$2-1,"年",$J$5+2,"月"),CONCATENATE("令和",$J$2,"年",$J$5-10,"月"))</f>
        <v>令和1年6月</v>
      </c>
      <c r="F9" s="83" t="str">
        <f>IF($J$5+3&lt;13,CONCATENATE("令和",$J$2-1,"年",$J$5+3,"月"),CONCATENATE("令和",$J$2,"年",$J$5-9,"月"))</f>
        <v>令和1年7月</v>
      </c>
      <c r="G9" s="83" t="str">
        <f>IF($J$5+4&lt;13,CONCATENATE("令和",$J$2-1,"年",$J$5+4,"月"),CONCATENATE("令和",$J$2,"年",$J$5-8,"月"))</f>
        <v>令和1年8月</v>
      </c>
      <c r="H9" s="84" t="str">
        <f>IF($J$5+5&lt;13,CONCATENATE("令和",$J$2-1,"年",$J$5+5,"月"),CONCATENATE("令和",$J$2,"年",$J$5-7,"月"))</f>
        <v>令和1年9月</v>
      </c>
      <c r="I9" s="76"/>
      <c r="J9" s="76"/>
      <c r="K9" s="76"/>
    </row>
    <row r="10" spans="1:11" ht="21.75" customHeight="1">
      <c r="A10" s="722" t="s">
        <v>240</v>
      </c>
      <c r="B10" s="723"/>
      <c r="C10" s="85"/>
      <c r="D10" s="86"/>
      <c r="E10" s="87"/>
      <c r="F10" s="87"/>
      <c r="G10" s="88"/>
      <c r="H10" s="89"/>
      <c r="I10" s="76"/>
      <c r="J10" s="76"/>
      <c r="K10" s="76"/>
    </row>
    <row r="11" spans="1:11" ht="21.75" customHeight="1">
      <c r="A11" s="724" t="s">
        <v>281</v>
      </c>
      <c r="B11" s="725"/>
      <c r="C11" s="90" t="str">
        <f>IF($J$5+6&lt;13,CONCATENATE("令和",$J$2-1,"年",$J$5+6,"月"),CONCATENATE("令和",$J$2,"年",$J$5-6,"月"))</f>
        <v>令和1年10月</v>
      </c>
      <c r="D11" s="90" t="str">
        <f>IF($J$5+7&lt;13,CONCATENATE("令和",$J$2-1,"年",$J$5+7,"月"),CONCATENATE("令和",$J$2,"年",$J$5-5,"月"))</f>
        <v>令和1年11月</v>
      </c>
      <c r="E11" s="90" t="str">
        <f>IF($J$5+8&lt;13,CONCATENATE("令和",$J$2-1,"年",$J$5+8,"月"),CONCATENATE("令和",$J$2,"年",$J$5-4,"月"))</f>
        <v>令和1年12月</v>
      </c>
      <c r="F11" s="90" t="str">
        <f>IF($J$5+9&lt;13,CONCATENATE("令和",$J$2-1,"年",$J$5+9,"月"),CONCATENATE("令和",$J$2,"年",$J$5-3,"月"))</f>
        <v>令和2年1月</v>
      </c>
      <c r="G11" s="90" t="str">
        <f>IF($J$5+10&lt;13,CONCATENATE("令和",$J$2-1,"年",$J$5+10,"月"),CONCATENATE("令和",$J$2,"年",$J$5-2,"月"))</f>
        <v>令和2年2月</v>
      </c>
      <c r="H11" s="91" t="str">
        <f>IF($J$5+11&lt;13,CONCATENATE("令和",$J$2-1,"年",$J$5+11,"月"),CONCATENATE("令和",$J$2,"年",$J$5-1,"月"))</f>
        <v>令和2年3月</v>
      </c>
      <c r="I11" s="76"/>
      <c r="J11" s="76"/>
      <c r="K11" s="76"/>
    </row>
    <row r="12" spans="1:11" ht="21.75" customHeight="1">
      <c r="A12" s="726" t="s">
        <v>39</v>
      </c>
      <c r="B12" s="727"/>
      <c r="C12" s="92"/>
      <c r="D12" s="93"/>
      <c r="E12" s="94"/>
      <c r="F12" s="94"/>
      <c r="G12" s="94"/>
      <c r="H12" s="95"/>
      <c r="I12" s="76"/>
      <c r="J12" s="76"/>
      <c r="K12" s="76"/>
    </row>
    <row r="13" spans="1:11" ht="24" customHeight="1">
      <c r="A13" s="96"/>
      <c r="B13" s="96"/>
      <c r="C13" s="78"/>
      <c r="D13" s="79"/>
      <c r="E13" s="79"/>
      <c r="F13" s="711" t="s">
        <v>287</v>
      </c>
      <c r="G13" s="712"/>
      <c r="H13" s="97">
        <f>SUM(C10+D10+E10+F10+G10+H10+C12+D12+E12+F12+G12+H12)</f>
        <v>0</v>
      </c>
      <c r="I13" s="76"/>
      <c r="J13" s="76"/>
      <c r="K13" s="76"/>
    </row>
    <row r="14" spans="1:11" ht="24" customHeight="1">
      <c r="A14" s="713" t="s">
        <v>288</v>
      </c>
      <c r="B14" s="714"/>
      <c r="C14" s="715"/>
      <c r="D14" s="716"/>
      <c r="E14" s="80"/>
      <c r="F14" s="80"/>
      <c r="G14" s="81"/>
      <c r="H14" s="81"/>
      <c r="I14" s="76"/>
      <c r="J14" s="76"/>
      <c r="K14" s="76"/>
    </row>
    <row r="15" spans="1:11" ht="24" customHeight="1">
      <c r="A15" s="82" t="s">
        <v>223</v>
      </c>
      <c r="B15" s="75"/>
      <c r="C15" s="78"/>
      <c r="D15" s="79"/>
      <c r="E15" s="79"/>
      <c r="F15" s="80"/>
      <c r="G15" s="81"/>
      <c r="H15" s="81"/>
      <c r="I15" s="76"/>
      <c r="J15" s="76"/>
      <c r="K15" s="68"/>
    </row>
    <row r="16" spans="1:11" ht="21.75" customHeight="1">
      <c r="A16" s="717" t="s">
        <v>289</v>
      </c>
      <c r="B16" s="718"/>
      <c r="C16" s="718" t="s">
        <v>110</v>
      </c>
      <c r="D16" s="718"/>
      <c r="E16" s="718"/>
      <c r="F16" s="718"/>
      <c r="G16" s="718"/>
      <c r="H16" s="719"/>
      <c r="I16" s="31"/>
      <c r="J16" s="98"/>
      <c r="K16" s="31"/>
    </row>
    <row r="17" spans="1:11" ht="40.5" customHeight="1">
      <c r="A17" s="707" t="s">
        <v>270</v>
      </c>
      <c r="B17" s="708"/>
      <c r="C17" s="709" t="s">
        <v>142</v>
      </c>
      <c r="D17" s="709"/>
      <c r="E17" s="709" t="s">
        <v>177</v>
      </c>
      <c r="F17" s="709"/>
      <c r="G17" s="708" t="s">
        <v>253</v>
      </c>
      <c r="H17" s="710"/>
      <c r="I17" s="31"/>
      <c r="J17" s="99"/>
      <c r="K17" s="31"/>
    </row>
    <row r="18" spans="1:11" ht="40.5" customHeight="1">
      <c r="A18" s="702"/>
      <c r="B18" s="703"/>
      <c r="C18" s="704"/>
      <c r="D18" s="704"/>
      <c r="E18" s="704"/>
      <c r="F18" s="704"/>
      <c r="G18" s="705">
        <f>SUM(C18:F18)</f>
        <v>0</v>
      </c>
      <c r="H18" s="706"/>
      <c r="I18" s="31"/>
      <c r="J18" s="100"/>
      <c r="K18" s="31"/>
    </row>
    <row r="19" spans="1:11" ht="13.5">
      <c r="A19" s="71"/>
      <c r="B19" s="71"/>
      <c r="C19" s="71"/>
      <c r="D19" s="78"/>
      <c r="E19" s="78"/>
      <c r="F19" s="101"/>
      <c r="G19" s="71"/>
      <c r="H19" s="71"/>
      <c r="I19" s="31"/>
      <c r="J19" s="102"/>
      <c r="K19" s="31"/>
    </row>
    <row r="20" spans="1:11" ht="13.5">
      <c r="A20" s="71"/>
      <c r="B20" s="71"/>
      <c r="C20" s="71"/>
      <c r="D20" s="78"/>
      <c r="E20" s="78"/>
      <c r="F20" s="71"/>
      <c r="G20" s="71"/>
      <c r="H20" s="71"/>
      <c r="I20" s="31"/>
      <c r="J20" s="102"/>
      <c r="K20" s="31"/>
    </row>
    <row r="21" spans="1:10" ht="13.5">
      <c r="A21" s="103"/>
      <c r="B21" s="103"/>
      <c r="C21" s="103"/>
      <c r="D21" s="103"/>
      <c r="E21" s="103"/>
      <c r="F21" s="103"/>
      <c r="G21" s="103"/>
      <c r="H21" s="103"/>
      <c r="J21" s="102"/>
    </row>
    <row r="22" spans="1:10" ht="13.5">
      <c r="A22" s="103"/>
      <c r="B22" s="103"/>
      <c r="C22" s="103"/>
      <c r="D22" s="103"/>
      <c r="E22" s="103"/>
      <c r="F22" s="103"/>
      <c r="G22" s="103"/>
      <c r="H22" s="103"/>
      <c r="J22" s="102"/>
    </row>
    <row r="23" spans="1:10" ht="13.5">
      <c r="A23" s="103"/>
      <c r="B23" s="103"/>
      <c r="C23" s="103"/>
      <c r="D23" s="103"/>
      <c r="E23" s="103"/>
      <c r="F23" s="103"/>
      <c r="G23" s="103"/>
      <c r="H23" s="103"/>
      <c r="J23" s="102"/>
    </row>
    <row r="24" spans="1:10" ht="13.5">
      <c r="A24" s="103"/>
      <c r="B24" s="103"/>
      <c r="C24" s="103"/>
      <c r="D24" s="103"/>
      <c r="E24" s="103"/>
      <c r="F24" s="103"/>
      <c r="G24" s="103"/>
      <c r="H24" s="103"/>
      <c r="J24" s="102"/>
    </row>
    <row r="25" spans="1:10" ht="13.5">
      <c r="A25" s="103"/>
      <c r="B25" s="103"/>
      <c r="C25" s="103"/>
      <c r="D25" s="103"/>
      <c r="E25" s="103"/>
      <c r="F25" s="103"/>
      <c r="G25" s="103"/>
      <c r="H25" s="103"/>
      <c r="J25" s="102"/>
    </row>
    <row r="26" spans="1:10" ht="13.5">
      <c r="A26" s="103"/>
      <c r="B26" s="103"/>
      <c r="C26" s="103"/>
      <c r="D26" s="103"/>
      <c r="E26" s="103"/>
      <c r="F26" s="103"/>
      <c r="G26" s="103"/>
      <c r="H26" s="103"/>
      <c r="J26" s="102"/>
    </row>
    <row r="27" spans="1:8" ht="13.5">
      <c r="A27" s="103"/>
      <c r="B27" s="103"/>
      <c r="C27" s="103"/>
      <c r="D27" s="103"/>
      <c r="E27" s="103"/>
      <c r="F27" s="103"/>
      <c r="G27" s="103"/>
      <c r="H27" s="103"/>
    </row>
    <row r="28" spans="1:8" ht="13.5">
      <c r="A28" s="103"/>
      <c r="B28" s="103"/>
      <c r="C28" s="103"/>
      <c r="D28" s="103"/>
      <c r="E28" s="103"/>
      <c r="F28" s="103"/>
      <c r="G28" s="103"/>
      <c r="H28" s="103"/>
    </row>
    <row r="29" spans="1:8" ht="13.5">
      <c r="A29" s="103"/>
      <c r="B29" s="103"/>
      <c r="C29" s="103"/>
      <c r="D29" s="103"/>
      <c r="E29" s="103"/>
      <c r="F29" s="103"/>
      <c r="G29" s="103"/>
      <c r="H29" s="103"/>
    </row>
    <row r="30" spans="1:8" ht="13.5">
      <c r="A30" s="103"/>
      <c r="B30" s="103"/>
      <c r="C30" s="103"/>
      <c r="D30" s="103"/>
      <c r="E30" s="103"/>
      <c r="F30" s="103"/>
      <c r="G30" s="103"/>
      <c r="H30" s="103"/>
    </row>
    <row r="31" spans="1:8" ht="13.5">
      <c r="A31" s="103"/>
      <c r="B31" s="103"/>
      <c r="C31" s="103"/>
      <c r="D31" s="103"/>
      <c r="E31" s="103"/>
      <c r="F31" s="103"/>
      <c r="G31" s="103"/>
      <c r="H31" s="103"/>
    </row>
    <row r="32" spans="1:8" ht="13.5">
      <c r="A32" s="103"/>
      <c r="B32" s="103"/>
      <c r="C32" s="103"/>
      <c r="D32" s="103"/>
      <c r="E32" s="103"/>
      <c r="F32" s="103"/>
      <c r="G32" s="103"/>
      <c r="H32" s="103"/>
    </row>
    <row r="33" spans="1:8" ht="13.5">
      <c r="A33" s="103"/>
      <c r="B33" s="103"/>
      <c r="C33" s="103"/>
      <c r="D33" s="103"/>
      <c r="E33" s="103"/>
      <c r="F33" s="103"/>
      <c r="G33" s="103"/>
      <c r="H33" s="103"/>
    </row>
    <row r="34" spans="1:8" ht="13.5">
      <c r="A34" s="103"/>
      <c r="B34" s="103"/>
      <c r="C34" s="103"/>
      <c r="D34" s="103"/>
      <c r="E34" s="103"/>
      <c r="F34" s="103"/>
      <c r="G34" s="103"/>
      <c r="H34" s="103"/>
    </row>
    <row r="35" spans="1:8" ht="13.5">
      <c r="A35" s="103"/>
      <c r="B35" s="103"/>
      <c r="C35" s="103"/>
      <c r="D35" s="103"/>
      <c r="E35" s="103"/>
      <c r="F35" s="103"/>
      <c r="G35" s="103"/>
      <c r="H35" s="103"/>
    </row>
    <row r="36" spans="1:8" ht="13.5">
      <c r="A36" s="103"/>
      <c r="B36" s="103"/>
      <c r="C36" s="103"/>
      <c r="D36" s="103"/>
      <c r="E36" s="103"/>
      <c r="F36" s="103"/>
      <c r="G36" s="103"/>
      <c r="H36" s="103"/>
    </row>
    <row r="37" spans="1:8" ht="13.5">
      <c r="A37" s="103"/>
      <c r="B37" s="103"/>
      <c r="C37" s="103"/>
      <c r="D37" s="103"/>
      <c r="E37" s="103"/>
      <c r="F37" s="103"/>
      <c r="G37" s="103"/>
      <c r="H37" s="103"/>
    </row>
    <row r="38" spans="1:8" ht="13.5">
      <c r="A38" s="103"/>
      <c r="B38" s="103"/>
      <c r="C38" s="103"/>
      <c r="D38" s="103"/>
      <c r="E38" s="103"/>
      <c r="F38" s="103"/>
      <c r="G38" s="103"/>
      <c r="H38" s="103"/>
    </row>
    <row r="39" spans="1:8" ht="13.5">
      <c r="A39" s="103"/>
      <c r="B39" s="103"/>
      <c r="C39" s="103"/>
      <c r="D39" s="103"/>
      <c r="E39" s="103"/>
      <c r="F39" s="103"/>
      <c r="G39" s="103"/>
      <c r="H39" s="103"/>
    </row>
    <row r="40" spans="1:8" ht="13.5">
      <c r="A40" s="103"/>
      <c r="B40" s="103"/>
      <c r="C40" s="103"/>
      <c r="D40" s="103"/>
      <c r="E40" s="103"/>
      <c r="F40" s="103"/>
      <c r="G40" s="103"/>
      <c r="H40" s="103"/>
    </row>
    <row r="41" spans="1:8" ht="13.5">
      <c r="A41" s="103"/>
      <c r="B41" s="103"/>
      <c r="C41" s="103"/>
      <c r="D41" s="103"/>
      <c r="E41" s="103"/>
      <c r="F41" s="103"/>
      <c r="G41" s="103"/>
      <c r="H41" s="103"/>
    </row>
    <row r="42" spans="1:8" ht="13.5">
      <c r="A42" s="103"/>
      <c r="B42" s="103"/>
      <c r="C42" s="103"/>
      <c r="D42" s="103"/>
      <c r="E42" s="103"/>
      <c r="F42" s="103"/>
      <c r="G42" s="103"/>
      <c r="H42" s="103"/>
    </row>
    <row r="43" spans="1:8" ht="13.5">
      <c r="A43" s="103"/>
      <c r="B43" s="103"/>
      <c r="C43" s="103"/>
      <c r="D43" s="103"/>
      <c r="E43" s="103"/>
      <c r="F43" s="103"/>
      <c r="G43" s="103"/>
      <c r="H43" s="103"/>
    </row>
    <row r="44" spans="1:8" ht="13.5">
      <c r="A44" s="103"/>
      <c r="B44" s="103"/>
      <c r="C44" s="103"/>
      <c r="D44" s="103"/>
      <c r="E44" s="103"/>
      <c r="F44" s="103"/>
      <c r="G44" s="103"/>
      <c r="H44" s="103"/>
    </row>
    <row r="45" spans="1:8" ht="13.5">
      <c r="A45" s="103"/>
      <c r="B45" s="103"/>
      <c r="C45" s="103"/>
      <c r="D45" s="103"/>
      <c r="E45" s="103"/>
      <c r="F45" s="103"/>
      <c r="G45" s="103"/>
      <c r="H45" s="103"/>
    </row>
    <row r="46" spans="1:8" ht="13.5">
      <c r="A46" s="103"/>
      <c r="B46" s="103"/>
      <c r="C46" s="103"/>
      <c r="D46" s="103"/>
      <c r="E46" s="103"/>
      <c r="F46" s="103"/>
      <c r="G46" s="103"/>
      <c r="H46" s="103"/>
    </row>
    <row r="47" spans="1:8" ht="13.5">
      <c r="A47" s="103"/>
      <c r="B47" s="103"/>
      <c r="C47" s="103"/>
      <c r="D47" s="103"/>
      <c r="E47" s="103"/>
      <c r="F47" s="103"/>
      <c r="G47" s="103"/>
      <c r="H47" s="103"/>
    </row>
    <row r="48" spans="1:8" ht="13.5">
      <c r="A48" s="103"/>
      <c r="B48" s="103"/>
      <c r="C48" s="103"/>
      <c r="D48" s="103"/>
      <c r="E48" s="103"/>
      <c r="F48" s="103"/>
      <c r="G48" s="103"/>
      <c r="H48" s="103"/>
    </row>
    <row r="49" spans="1:8" ht="13.5">
      <c r="A49" s="103"/>
      <c r="B49" s="103"/>
      <c r="C49" s="103"/>
      <c r="D49" s="103"/>
      <c r="E49" s="103"/>
      <c r="F49" s="103"/>
      <c r="G49" s="103"/>
      <c r="H49" s="103"/>
    </row>
    <row r="50" spans="1:8" ht="13.5">
      <c r="A50" s="103"/>
      <c r="B50" s="103"/>
      <c r="C50" s="103"/>
      <c r="D50" s="103"/>
      <c r="E50" s="103"/>
      <c r="F50" s="103"/>
      <c r="G50" s="103"/>
      <c r="H50" s="103"/>
    </row>
    <row r="51" spans="1:8" ht="13.5">
      <c r="A51" s="103"/>
      <c r="B51" s="103"/>
      <c r="C51" s="103"/>
      <c r="D51" s="103"/>
      <c r="E51" s="103"/>
      <c r="F51" s="103"/>
      <c r="G51" s="103"/>
      <c r="H51" s="103"/>
    </row>
    <row r="52" spans="1:8" ht="13.5">
      <c r="A52" s="103"/>
      <c r="B52" s="103"/>
      <c r="C52" s="103"/>
      <c r="D52" s="103"/>
      <c r="E52" s="103"/>
      <c r="F52" s="103"/>
      <c r="G52" s="103"/>
      <c r="H52" s="103"/>
    </row>
    <row r="53" spans="1:8" ht="13.5">
      <c r="A53" s="103"/>
      <c r="B53" s="103"/>
      <c r="C53" s="103"/>
      <c r="D53" s="103"/>
      <c r="E53" s="103"/>
      <c r="F53" s="103"/>
      <c r="G53" s="103"/>
      <c r="H53" s="103"/>
    </row>
    <row r="54" spans="1:8" ht="13.5">
      <c r="A54" s="103"/>
      <c r="B54" s="103"/>
      <c r="C54" s="103"/>
      <c r="D54" s="103"/>
      <c r="E54" s="103"/>
      <c r="F54" s="103"/>
      <c r="G54" s="103"/>
      <c r="H54" s="103"/>
    </row>
    <row r="55" spans="1:8" ht="13.5">
      <c r="A55" s="103"/>
      <c r="B55" s="103"/>
      <c r="C55" s="103"/>
      <c r="D55" s="103"/>
      <c r="E55" s="103"/>
      <c r="F55" s="103"/>
      <c r="G55" s="103"/>
      <c r="H55" s="103"/>
    </row>
    <row r="56" spans="1:8" ht="13.5">
      <c r="A56" s="103"/>
      <c r="B56" s="103"/>
      <c r="C56" s="103"/>
      <c r="D56" s="103"/>
      <c r="E56" s="103"/>
      <c r="F56" s="103"/>
      <c r="G56" s="103"/>
      <c r="H56" s="103"/>
    </row>
    <row r="57" spans="1:8" ht="13.5">
      <c r="A57" s="103"/>
      <c r="B57" s="103"/>
      <c r="C57" s="103"/>
      <c r="D57" s="103"/>
      <c r="E57" s="103"/>
      <c r="F57" s="103"/>
      <c r="G57" s="103"/>
      <c r="H57" s="103"/>
    </row>
  </sheetData>
  <sheetProtection/>
  <mergeCells count="21">
    <mergeCell ref="A2:H2"/>
    <mergeCell ref="A4:H4"/>
    <mergeCell ref="A6:B6"/>
    <mergeCell ref="C6:H6"/>
    <mergeCell ref="A9:B9"/>
    <mergeCell ref="A10:B10"/>
    <mergeCell ref="A11:B11"/>
    <mergeCell ref="A12:B12"/>
    <mergeCell ref="F13:G13"/>
    <mergeCell ref="A14:B14"/>
    <mergeCell ref="C14:D14"/>
    <mergeCell ref="A16:B16"/>
    <mergeCell ref="C16:H16"/>
    <mergeCell ref="A17:B17"/>
    <mergeCell ref="C17:D17"/>
    <mergeCell ref="E17:F17"/>
    <mergeCell ref="G17:H17"/>
    <mergeCell ref="A18:B18"/>
    <mergeCell ref="C18:D18"/>
    <mergeCell ref="E18:F18"/>
    <mergeCell ref="G18:H18"/>
  </mergeCells>
  <dataValidations count="1">
    <dataValidation type="list" allowBlank="1" showInputMessage="1" showErrorMessage="1" sqref="C14">
      <formula1>"①一時金のみ,②一時金＋定期昇給,③一時金＋手当,④一時金＋定期昇給＋手当,⑤定期昇給のみ,⑥定期昇給＋手当,⑦手当のみ,⑧未実施,⑨その他"</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73" r:id="rId1"/>
  <headerFooter alignWithMargins="0">
    <oddFooter>&amp;C様式-6頁</oddFooter>
  </headerFooter>
</worksheet>
</file>

<file path=xl/worksheets/sheet8.xml><?xml version="1.0" encoding="utf-8"?>
<worksheet xmlns="http://schemas.openxmlformats.org/spreadsheetml/2006/main" xmlns:r="http://schemas.openxmlformats.org/officeDocument/2006/relationships">
  <sheetPr>
    <tabColor indexed="41"/>
  </sheetPr>
  <dimension ref="A1:M59"/>
  <sheetViews>
    <sheetView view="pageBreakPreview" zoomScaleSheetLayoutView="100" workbookViewId="0" topLeftCell="A1">
      <selection activeCell="F12" sqref="F12"/>
    </sheetView>
  </sheetViews>
  <sheetFormatPr defaultColWidth="9.00390625" defaultRowHeight="13.5"/>
  <cols>
    <col min="1" max="1" width="3.125" style="0" customWidth="1"/>
    <col min="2" max="2" width="13.625" style="0" customWidth="1"/>
    <col min="3" max="4" width="6.75390625" style="0" customWidth="1"/>
    <col min="5" max="9" width="12.625" style="0" customWidth="1"/>
    <col min="11" max="11" width="5.375" style="0" bestFit="1" customWidth="1"/>
  </cols>
  <sheetData>
    <row r="1" spans="1:12" ht="15" customHeight="1">
      <c r="A1" s="64" t="s">
        <v>290</v>
      </c>
      <c r="B1" s="31"/>
      <c r="C1" s="31"/>
      <c r="D1" s="70"/>
      <c r="E1" s="104"/>
      <c r="F1" s="104"/>
      <c r="G1" s="66" t="s">
        <v>143</v>
      </c>
      <c r="H1" s="64"/>
      <c r="I1" s="67"/>
      <c r="J1" s="64" t="s">
        <v>282</v>
      </c>
      <c r="K1" s="68" t="s">
        <v>283</v>
      </c>
      <c r="L1" s="31"/>
    </row>
    <row r="2" spans="1:12" ht="15" customHeight="1">
      <c r="A2" s="105" t="s">
        <v>48</v>
      </c>
      <c r="B2" s="31"/>
      <c r="C2" s="31"/>
      <c r="D2" s="70"/>
      <c r="E2" s="70"/>
      <c r="F2" s="70"/>
      <c r="G2" s="31"/>
      <c r="H2" s="31"/>
      <c r="I2" s="71"/>
      <c r="J2" s="106" t="s">
        <v>284</v>
      </c>
      <c r="K2" s="107">
        <v>2</v>
      </c>
      <c r="L2" s="68" t="s">
        <v>169</v>
      </c>
    </row>
    <row r="3" spans="1:12" ht="15" customHeight="1">
      <c r="A3" s="64"/>
      <c r="B3" s="31"/>
      <c r="C3" s="31"/>
      <c r="D3" s="70"/>
      <c r="E3" s="70"/>
      <c r="F3" s="70"/>
      <c r="G3" s="31"/>
      <c r="H3" s="31"/>
      <c r="I3" s="71"/>
      <c r="J3" s="31"/>
      <c r="K3" s="76"/>
      <c r="L3" s="31"/>
    </row>
    <row r="4" spans="1:12" ht="15" customHeight="1">
      <c r="A4" s="729" t="s">
        <v>226</v>
      </c>
      <c r="B4" s="729"/>
      <c r="C4" s="729"/>
      <c r="D4" s="729"/>
      <c r="E4" s="729"/>
      <c r="F4" s="729"/>
      <c r="G4" s="729"/>
      <c r="H4" s="729"/>
      <c r="I4" s="729"/>
      <c r="J4" s="64" t="s">
        <v>190</v>
      </c>
      <c r="K4" s="31"/>
      <c r="L4" s="31"/>
    </row>
    <row r="5" spans="1:12" ht="12" customHeight="1">
      <c r="A5" s="72"/>
      <c r="B5" s="72"/>
      <c r="C5" s="72"/>
      <c r="D5" s="73"/>
      <c r="E5" s="73"/>
      <c r="F5" s="73"/>
      <c r="G5" s="72"/>
      <c r="H5" s="72"/>
      <c r="I5" s="74"/>
      <c r="J5" s="69" t="s">
        <v>284</v>
      </c>
      <c r="K5" s="107">
        <v>4</v>
      </c>
      <c r="L5" s="68" t="s">
        <v>170</v>
      </c>
    </row>
    <row r="6" spans="1:12" ht="17.25" customHeight="1">
      <c r="A6" s="802" t="s">
        <v>291</v>
      </c>
      <c r="B6" s="803"/>
      <c r="C6" s="804"/>
      <c r="D6" s="805"/>
      <c r="E6" s="805"/>
      <c r="F6" s="805"/>
      <c r="G6" s="805"/>
      <c r="H6" s="805"/>
      <c r="I6" s="806"/>
      <c r="J6" s="75"/>
      <c r="K6" s="76"/>
      <c r="L6" s="71"/>
    </row>
    <row r="7" spans="1:12" ht="17.25" customHeight="1">
      <c r="A7" s="807" t="s">
        <v>292</v>
      </c>
      <c r="B7" s="808"/>
      <c r="C7" s="804"/>
      <c r="D7" s="805"/>
      <c r="E7" s="805"/>
      <c r="F7" s="805"/>
      <c r="G7" s="805"/>
      <c r="H7" s="805"/>
      <c r="I7" s="806"/>
      <c r="J7" s="76"/>
      <c r="K7" s="76"/>
      <c r="L7" s="76"/>
    </row>
    <row r="8" spans="1:12" ht="17.25" customHeight="1">
      <c r="A8" s="794" t="s">
        <v>293</v>
      </c>
      <c r="B8" s="795"/>
      <c r="C8" s="796"/>
      <c r="D8" s="797"/>
      <c r="E8" s="797"/>
      <c r="F8" s="797"/>
      <c r="G8" s="797"/>
      <c r="H8" s="797"/>
      <c r="I8" s="798"/>
      <c r="J8" s="76"/>
      <c r="K8" s="76"/>
      <c r="L8" s="76"/>
    </row>
    <row r="9" spans="1:12" ht="12" customHeight="1">
      <c r="A9" s="77"/>
      <c r="B9" s="75"/>
      <c r="C9" s="78"/>
      <c r="D9" s="79"/>
      <c r="E9" s="79"/>
      <c r="F9" s="79"/>
      <c r="G9" s="80"/>
      <c r="H9" s="81"/>
      <c r="I9" s="81"/>
      <c r="J9" s="76"/>
      <c r="K9" s="76"/>
      <c r="L9" s="76"/>
    </row>
    <row r="10" spans="1:12" ht="17.25" customHeight="1">
      <c r="A10" s="82" t="s">
        <v>132</v>
      </c>
      <c r="B10" s="75"/>
      <c r="C10" s="78"/>
      <c r="D10" s="79"/>
      <c r="E10" s="79"/>
      <c r="F10" s="79"/>
      <c r="G10" s="80"/>
      <c r="H10" s="81"/>
      <c r="I10" s="81"/>
      <c r="J10" s="76"/>
      <c r="K10" s="76"/>
      <c r="L10" s="76"/>
    </row>
    <row r="11" spans="1:12" ht="21.75" customHeight="1">
      <c r="A11" s="799" t="s">
        <v>281</v>
      </c>
      <c r="B11" s="800"/>
      <c r="C11" s="801" t="str">
        <f>CONCATENATE("令和",$K$2-1,"年",$K$5,"月")</f>
        <v>令和1年4月</v>
      </c>
      <c r="D11" s="801"/>
      <c r="E11" s="108" t="str">
        <f>IF($K$5+1&lt;13,CONCATENATE("令和",$K$2-1,"年",$K$5+1,"月"),CONCATENATE("令和",$K$2,"年",$K$5-11,"月"))</f>
        <v>令和1年5月</v>
      </c>
      <c r="F11" s="108" t="str">
        <f>IF($K$5+2&lt;13,CONCATENATE("令和",$K$2-1,"年",$K$5+2,"月"),CONCATENATE("令和",$K$2,"年",$K$5-10,"月"))</f>
        <v>令和1年6月</v>
      </c>
      <c r="G11" s="108" t="str">
        <f>IF($K$5+3&lt;13,CONCATENATE("令和",$K$2-1,"年",$K$5+3,"月"),CONCATENATE("令和",$K$2,"年",$K$5-9,"月"))</f>
        <v>令和1年7月</v>
      </c>
      <c r="H11" s="108" t="str">
        <f>IF($K$5+4&lt;13,CONCATENATE("令和",$K$2-1,"年",$K$5+4,"月"),CONCATENATE("令和",$K$2,"年",$K$5-8,"月"))</f>
        <v>令和1年8月</v>
      </c>
      <c r="I11" s="84" t="str">
        <f>IF($K$5+5&lt;13,CONCATENATE("令和",$K$2-1,"年",$K$5+5,"月"),CONCATENATE("令和",$K$2,"年",$K$5-7,"月"))</f>
        <v>令和1年9月</v>
      </c>
      <c r="J11" s="76"/>
      <c r="K11" s="76"/>
      <c r="L11" s="76"/>
    </row>
    <row r="12" spans="1:12" ht="21.75" customHeight="1">
      <c r="A12" s="787" t="s">
        <v>240</v>
      </c>
      <c r="B12" s="788"/>
      <c r="C12" s="789"/>
      <c r="D12" s="790"/>
      <c r="E12" s="109"/>
      <c r="F12" s="109"/>
      <c r="G12" s="109"/>
      <c r="H12" s="109"/>
      <c r="I12" s="109"/>
      <c r="J12" s="76"/>
      <c r="K12" s="76"/>
      <c r="L12" s="76"/>
    </row>
    <row r="13" spans="1:12" ht="21.75" customHeight="1">
      <c r="A13" s="791" t="s">
        <v>281</v>
      </c>
      <c r="B13" s="792"/>
      <c r="C13" s="793" t="str">
        <f>IF($K$5+6&lt;13,CONCATENATE("令和",$K$2-1,"年",$K$5+6,"月"),CONCATENATE("令和",$K$2,"年",$K$5-6,"月"))</f>
        <v>令和1年10月</v>
      </c>
      <c r="D13" s="793"/>
      <c r="E13" s="111" t="str">
        <f>IF($K$5+7&lt;13,CONCATENATE("令和",$K$2-1,"年",$K$5+7,"月"),CONCATENATE("令和",$K$2,"年",$K$5-5,"月"))</f>
        <v>令和1年11月</v>
      </c>
      <c r="F13" s="111" t="str">
        <f>IF($K$5+8&lt;13,CONCATENATE("令和",$K$2-1,"年",$K$5+8,"月"),CONCATENATE("令和",$K$2,"年",$K$5-4,"月"))</f>
        <v>令和1年12月</v>
      </c>
      <c r="G13" s="111" t="str">
        <f>IF($K$5+9&lt;13,CONCATENATE("令和",$K$2-1,"年",$K$5+9,"月"),CONCATENATE("令和",$K$2,"年",$K$5-3,"月"))</f>
        <v>令和2年1月</v>
      </c>
      <c r="H13" s="111" t="str">
        <f>IF($K$5+10&lt;13,CONCATENATE("令和",$K$2-1,"年",$K$5+10,"月"),CONCATENATE("令和",$K$2,"年",$K$5-2,"月"))</f>
        <v>令和2年2月</v>
      </c>
      <c r="I13" s="91" t="str">
        <f>IF($K$5+11&lt;13,CONCATENATE("令和",$K$2-1,"年",$K$5+11,"月"),CONCATENATE("令和",$K$2,"年",$K$5-1,"月"))</f>
        <v>令和2年3月</v>
      </c>
      <c r="J13" s="76"/>
      <c r="K13" s="76"/>
      <c r="L13" s="76"/>
    </row>
    <row r="14" spans="1:12" ht="21.75" customHeight="1">
      <c r="A14" s="778" t="s">
        <v>39</v>
      </c>
      <c r="B14" s="779"/>
      <c r="C14" s="780"/>
      <c r="D14" s="780"/>
      <c r="E14" s="112"/>
      <c r="F14" s="112"/>
      <c r="G14" s="112"/>
      <c r="H14" s="112"/>
      <c r="I14" s="113"/>
      <c r="J14" s="76"/>
      <c r="K14" s="76"/>
      <c r="L14" s="76"/>
    </row>
    <row r="15" spans="1:12" ht="24" customHeight="1">
      <c r="A15" s="96"/>
      <c r="B15" s="96"/>
      <c r="C15" s="78"/>
      <c r="D15" s="79"/>
      <c r="E15" s="79"/>
      <c r="F15" s="79"/>
      <c r="G15" s="781" t="s">
        <v>287</v>
      </c>
      <c r="H15" s="782"/>
      <c r="I15" s="97">
        <f>SUM(C12+E12+F12+G12+H12+I12+C14+E14+F14+G14+H14+I14)</f>
        <v>0</v>
      </c>
      <c r="J15" s="76"/>
      <c r="K15" s="76"/>
      <c r="L15" s="76"/>
    </row>
    <row r="16" spans="1:12" ht="24" customHeight="1">
      <c r="A16" s="783" t="s">
        <v>288</v>
      </c>
      <c r="B16" s="784"/>
      <c r="C16" s="785"/>
      <c r="D16" s="785"/>
      <c r="E16" s="786"/>
      <c r="F16" s="79"/>
      <c r="G16" s="80"/>
      <c r="H16" s="81"/>
      <c r="I16" s="81"/>
      <c r="J16" s="76"/>
      <c r="K16" s="76"/>
      <c r="L16" s="76"/>
    </row>
    <row r="17" spans="1:12" ht="24" customHeight="1">
      <c r="A17" s="82" t="s">
        <v>189</v>
      </c>
      <c r="B17" s="75"/>
      <c r="C17" s="78"/>
      <c r="D17" s="79"/>
      <c r="E17" s="79"/>
      <c r="F17" s="79"/>
      <c r="G17" s="80"/>
      <c r="H17" s="81"/>
      <c r="I17" s="81"/>
      <c r="J17" s="76"/>
      <c r="K17" s="76"/>
      <c r="L17" s="68"/>
    </row>
    <row r="18" spans="1:12" ht="15" customHeight="1">
      <c r="A18" s="754" t="s">
        <v>179</v>
      </c>
      <c r="B18" s="757" t="s">
        <v>61</v>
      </c>
      <c r="C18" s="758"/>
      <c r="D18" s="763" t="s">
        <v>294</v>
      </c>
      <c r="E18" s="764"/>
      <c r="F18" s="114" t="s">
        <v>289</v>
      </c>
      <c r="G18" s="769" t="s">
        <v>110</v>
      </c>
      <c r="H18" s="769"/>
      <c r="I18" s="770"/>
      <c r="J18" s="31"/>
      <c r="K18" s="98"/>
      <c r="L18" s="31"/>
    </row>
    <row r="19" spans="1:12" ht="15" customHeight="1">
      <c r="A19" s="755"/>
      <c r="B19" s="759"/>
      <c r="C19" s="760"/>
      <c r="D19" s="765"/>
      <c r="E19" s="766"/>
      <c r="F19" s="771" t="s">
        <v>295</v>
      </c>
      <c r="G19" s="773" t="s">
        <v>212</v>
      </c>
      <c r="H19" s="775" t="s">
        <v>296</v>
      </c>
      <c r="I19" s="777" t="s">
        <v>253</v>
      </c>
      <c r="J19" s="31"/>
      <c r="K19" s="99"/>
      <c r="L19" s="31"/>
    </row>
    <row r="20" spans="1:12" ht="40.5" customHeight="1">
      <c r="A20" s="756"/>
      <c r="B20" s="761"/>
      <c r="C20" s="762"/>
      <c r="D20" s="767"/>
      <c r="E20" s="768"/>
      <c r="F20" s="772"/>
      <c r="G20" s="774"/>
      <c r="H20" s="776"/>
      <c r="I20" s="710"/>
      <c r="J20" s="31"/>
      <c r="K20" s="100"/>
      <c r="L20" s="31"/>
    </row>
    <row r="21" spans="1:12" ht="15" customHeight="1">
      <c r="A21" s="747" t="s">
        <v>60</v>
      </c>
      <c r="B21" s="748"/>
      <c r="C21" s="748"/>
      <c r="D21" s="748"/>
      <c r="E21" s="749"/>
      <c r="F21" s="115">
        <f>SUM(F22:F22:F46)</f>
        <v>0</v>
      </c>
      <c r="G21" s="116">
        <f>SUM(G22:G22:G46)</f>
        <v>0</v>
      </c>
      <c r="H21" s="117"/>
      <c r="I21" s="118">
        <f>SUM(G21+H21)</f>
        <v>0</v>
      </c>
      <c r="J21" s="31"/>
      <c r="K21" s="119"/>
      <c r="L21" s="31"/>
    </row>
    <row r="22" spans="1:13" ht="15" customHeight="1">
      <c r="A22" s="120">
        <v>1</v>
      </c>
      <c r="B22" s="750"/>
      <c r="C22" s="751"/>
      <c r="D22" s="752"/>
      <c r="E22" s="753"/>
      <c r="F22" s="121"/>
      <c r="G22" s="122"/>
      <c r="H22" s="123">
        <f>IF(I21=0,0,G21/I21)</f>
        <v>0</v>
      </c>
      <c r="I22" s="124"/>
      <c r="J22" s="31"/>
      <c r="K22" s="119"/>
      <c r="L22" s="31"/>
      <c r="M22" s="125"/>
    </row>
    <row r="23" spans="1:13" ht="15" customHeight="1">
      <c r="A23" s="110">
        <v>2</v>
      </c>
      <c r="B23" s="743"/>
      <c r="C23" s="744"/>
      <c r="D23" s="745"/>
      <c r="E23" s="746"/>
      <c r="F23" s="126"/>
      <c r="G23" s="127"/>
      <c r="H23" s="128"/>
      <c r="I23" s="129"/>
      <c r="J23" s="31"/>
      <c r="K23" s="119"/>
      <c r="L23" s="31"/>
      <c r="M23" s="125"/>
    </row>
    <row r="24" spans="1:13" ht="15" customHeight="1">
      <c r="A24" s="110">
        <v>3</v>
      </c>
      <c r="B24" s="743"/>
      <c r="C24" s="744"/>
      <c r="D24" s="745"/>
      <c r="E24" s="746"/>
      <c r="F24" s="126"/>
      <c r="G24" s="127"/>
      <c r="H24" s="128"/>
      <c r="I24" s="129"/>
      <c r="J24" s="31"/>
      <c r="K24" s="119"/>
      <c r="L24" s="31"/>
      <c r="M24" s="125"/>
    </row>
    <row r="25" spans="1:13" ht="15" customHeight="1">
      <c r="A25" s="110">
        <v>4</v>
      </c>
      <c r="B25" s="743"/>
      <c r="C25" s="744"/>
      <c r="D25" s="745"/>
      <c r="E25" s="746"/>
      <c r="F25" s="126"/>
      <c r="G25" s="127"/>
      <c r="H25" s="128" t="s">
        <v>102</v>
      </c>
      <c r="I25" s="129"/>
      <c r="J25" s="31"/>
      <c r="K25" s="119"/>
      <c r="L25" s="31"/>
      <c r="M25" s="125"/>
    </row>
    <row r="26" spans="1:13" ht="15" customHeight="1">
      <c r="A26" s="110">
        <v>5</v>
      </c>
      <c r="B26" s="743"/>
      <c r="C26" s="744"/>
      <c r="D26" s="745"/>
      <c r="E26" s="746"/>
      <c r="F26" s="126"/>
      <c r="G26" s="127"/>
      <c r="H26" s="128" t="s">
        <v>102</v>
      </c>
      <c r="I26" s="129"/>
      <c r="J26" s="31"/>
      <c r="K26" s="119"/>
      <c r="L26" s="31"/>
      <c r="M26" s="125"/>
    </row>
    <row r="27" spans="1:13" ht="15" customHeight="1">
      <c r="A27" s="110">
        <v>6</v>
      </c>
      <c r="B27" s="743"/>
      <c r="C27" s="744"/>
      <c r="D27" s="745"/>
      <c r="E27" s="746"/>
      <c r="F27" s="126"/>
      <c r="G27" s="127"/>
      <c r="H27" s="128" t="s">
        <v>102</v>
      </c>
      <c r="I27" s="129"/>
      <c r="J27" s="31"/>
      <c r="K27" s="119"/>
      <c r="L27" s="31"/>
      <c r="M27" s="125"/>
    </row>
    <row r="28" spans="1:13" ht="15" customHeight="1">
      <c r="A28" s="110">
        <v>7</v>
      </c>
      <c r="B28" s="743"/>
      <c r="C28" s="744"/>
      <c r="D28" s="745"/>
      <c r="E28" s="746"/>
      <c r="F28" s="126"/>
      <c r="G28" s="127"/>
      <c r="H28" s="128" t="s">
        <v>102</v>
      </c>
      <c r="I28" s="129"/>
      <c r="J28" s="31"/>
      <c r="K28" s="119"/>
      <c r="L28" s="31"/>
      <c r="M28" s="125"/>
    </row>
    <row r="29" spans="1:13" ht="15" customHeight="1">
      <c r="A29" s="110">
        <v>8</v>
      </c>
      <c r="B29" s="743"/>
      <c r="C29" s="744"/>
      <c r="D29" s="745"/>
      <c r="E29" s="746"/>
      <c r="F29" s="126"/>
      <c r="G29" s="127"/>
      <c r="H29" s="128" t="s">
        <v>102</v>
      </c>
      <c r="I29" s="129"/>
      <c r="J29" s="31"/>
      <c r="K29" s="119"/>
      <c r="L29" s="31"/>
      <c r="M29" s="125"/>
    </row>
    <row r="30" spans="1:13" ht="15" customHeight="1">
      <c r="A30" s="110">
        <v>9</v>
      </c>
      <c r="B30" s="743"/>
      <c r="C30" s="744"/>
      <c r="D30" s="745"/>
      <c r="E30" s="746"/>
      <c r="F30" s="126"/>
      <c r="G30" s="127"/>
      <c r="H30" s="128" t="s">
        <v>102</v>
      </c>
      <c r="I30" s="129"/>
      <c r="J30" s="31"/>
      <c r="K30" s="119"/>
      <c r="L30" s="31"/>
      <c r="M30" s="125"/>
    </row>
    <row r="31" spans="1:13" ht="15" customHeight="1">
      <c r="A31" s="110">
        <v>10</v>
      </c>
      <c r="B31" s="743"/>
      <c r="C31" s="744"/>
      <c r="D31" s="745"/>
      <c r="E31" s="746"/>
      <c r="F31" s="126"/>
      <c r="G31" s="127"/>
      <c r="H31" s="128" t="s">
        <v>102</v>
      </c>
      <c r="I31" s="129"/>
      <c r="J31" s="31"/>
      <c r="K31" s="119"/>
      <c r="L31" s="31"/>
      <c r="M31" s="125"/>
    </row>
    <row r="32" spans="1:13" ht="15" customHeight="1">
      <c r="A32" s="110">
        <v>11</v>
      </c>
      <c r="B32" s="743"/>
      <c r="C32" s="744"/>
      <c r="D32" s="745"/>
      <c r="E32" s="746"/>
      <c r="F32" s="126"/>
      <c r="G32" s="127"/>
      <c r="H32" s="128" t="s">
        <v>102</v>
      </c>
      <c r="I32" s="129"/>
      <c r="J32" s="31"/>
      <c r="K32" s="119"/>
      <c r="L32" s="31"/>
      <c r="M32" s="125"/>
    </row>
    <row r="33" spans="1:12" ht="15" customHeight="1">
      <c r="A33" s="110">
        <v>12</v>
      </c>
      <c r="B33" s="743" t="s">
        <v>102</v>
      </c>
      <c r="C33" s="744" t="s">
        <v>102</v>
      </c>
      <c r="D33" s="745"/>
      <c r="E33" s="746"/>
      <c r="F33" s="126"/>
      <c r="G33" s="127" t="s">
        <v>102</v>
      </c>
      <c r="H33" s="128" t="s">
        <v>102</v>
      </c>
      <c r="I33" s="129"/>
      <c r="J33" s="31"/>
      <c r="K33" s="119"/>
      <c r="L33" s="31"/>
    </row>
    <row r="34" spans="1:12" ht="15" customHeight="1">
      <c r="A34" s="110">
        <v>13</v>
      </c>
      <c r="B34" s="743" t="s">
        <v>102</v>
      </c>
      <c r="C34" s="744" t="s">
        <v>102</v>
      </c>
      <c r="D34" s="745"/>
      <c r="E34" s="746"/>
      <c r="F34" s="126"/>
      <c r="G34" s="127" t="s">
        <v>102</v>
      </c>
      <c r="H34" s="128" t="s">
        <v>102</v>
      </c>
      <c r="I34" s="129"/>
      <c r="J34" s="31"/>
      <c r="K34" s="119"/>
      <c r="L34" s="31"/>
    </row>
    <row r="35" spans="1:12" ht="15" customHeight="1">
      <c r="A35" s="110">
        <v>14</v>
      </c>
      <c r="B35" s="743" t="s">
        <v>102</v>
      </c>
      <c r="C35" s="744" t="s">
        <v>102</v>
      </c>
      <c r="D35" s="745"/>
      <c r="E35" s="746"/>
      <c r="F35" s="126"/>
      <c r="G35" s="127" t="s">
        <v>102</v>
      </c>
      <c r="H35" s="128" t="s">
        <v>102</v>
      </c>
      <c r="I35" s="129"/>
      <c r="J35" s="31"/>
      <c r="K35" s="119"/>
      <c r="L35" s="31"/>
    </row>
    <row r="36" spans="1:12" ht="15" customHeight="1">
      <c r="A36" s="110">
        <v>15</v>
      </c>
      <c r="B36" s="743" t="s">
        <v>102</v>
      </c>
      <c r="C36" s="744" t="s">
        <v>102</v>
      </c>
      <c r="D36" s="745"/>
      <c r="E36" s="746"/>
      <c r="F36" s="126"/>
      <c r="G36" s="127" t="s">
        <v>102</v>
      </c>
      <c r="H36" s="128" t="s">
        <v>102</v>
      </c>
      <c r="I36" s="129"/>
      <c r="J36" s="31"/>
      <c r="K36" s="119"/>
      <c r="L36" s="31"/>
    </row>
    <row r="37" spans="1:12" ht="15" customHeight="1">
      <c r="A37" s="110">
        <v>16</v>
      </c>
      <c r="B37" s="743" t="s">
        <v>102</v>
      </c>
      <c r="C37" s="744" t="s">
        <v>102</v>
      </c>
      <c r="D37" s="745"/>
      <c r="E37" s="746"/>
      <c r="F37" s="126"/>
      <c r="G37" s="127" t="s">
        <v>102</v>
      </c>
      <c r="H37" s="128" t="s">
        <v>102</v>
      </c>
      <c r="I37" s="129"/>
      <c r="J37" s="31"/>
      <c r="K37" s="102"/>
      <c r="L37" s="31"/>
    </row>
    <row r="38" spans="1:12" ht="15" customHeight="1">
      <c r="A38" s="110">
        <v>17</v>
      </c>
      <c r="B38" s="743" t="s">
        <v>102</v>
      </c>
      <c r="C38" s="744" t="s">
        <v>102</v>
      </c>
      <c r="D38" s="745"/>
      <c r="E38" s="746"/>
      <c r="F38" s="126"/>
      <c r="G38" s="127" t="s">
        <v>102</v>
      </c>
      <c r="H38" s="128" t="s">
        <v>102</v>
      </c>
      <c r="I38" s="129"/>
      <c r="J38" s="31"/>
      <c r="K38" s="102"/>
      <c r="L38" s="31"/>
    </row>
    <row r="39" spans="1:12" ht="15" customHeight="1">
      <c r="A39" s="130">
        <v>18</v>
      </c>
      <c r="B39" s="743" t="s">
        <v>102</v>
      </c>
      <c r="C39" s="744" t="s">
        <v>102</v>
      </c>
      <c r="D39" s="745"/>
      <c r="E39" s="746"/>
      <c r="F39" s="131"/>
      <c r="G39" s="127" t="s">
        <v>102</v>
      </c>
      <c r="H39" s="128" t="s">
        <v>102</v>
      </c>
      <c r="I39" s="129"/>
      <c r="J39" s="31"/>
      <c r="K39" s="102"/>
      <c r="L39" s="31"/>
    </row>
    <row r="40" spans="1:12" ht="15" customHeight="1">
      <c r="A40" s="110">
        <v>19</v>
      </c>
      <c r="B40" s="743" t="s">
        <v>102</v>
      </c>
      <c r="C40" s="744" t="s">
        <v>102</v>
      </c>
      <c r="D40" s="745"/>
      <c r="E40" s="746"/>
      <c r="F40" s="132"/>
      <c r="G40" s="127" t="s">
        <v>102</v>
      </c>
      <c r="H40" s="128" t="s">
        <v>102</v>
      </c>
      <c r="I40" s="129"/>
      <c r="J40" s="31"/>
      <c r="K40" s="102"/>
      <c r="L40" s="31"/>
    </row>
    <row r="41" spans="1:12" ht="15" customHeight="1">
      <c r="A41" s="110">
        <v>20</v>
      </c>
      <c r="B41" s="743" t="s">
        <v>102</v>
      </c>
      <c r="C41" s="744" t="s">
        <v>102</v>
      </c>
      <c r="D41" s="745"/>
      <c r="E41" s="746"/>
      <c r="F41" s="132"/>
      <c r="G41" s="127" t="s">
        <v>102</v>
      </c>
      <c r="H41" s="128" t="s">
        <v>102</v>
      </c>
      <c r="I41" s="129"/>
      <c r="J41" s="31"/>
      <c r="K41" s="102"/>
      <c r="L41" s="31"/>
    </row>
    <row r="42" spans="1:12" ht="15" customHeight="1">
      <c r="A42" s="110">
        <v>21</v>
      </c>
      <c r="B42" s="743" t="s">
        <v>102</v>
      </c>
      <c r="C42" s="744" t="s">
        <v>102</v>
      </c>
      <c r="D42" s="745"/>
      <c r="E42" s="746"/>
      <c r="F42" s="132"/>
      <c r="G42" s="127" t="s">
        <v>102</v>
      </c>
      <c r="H42" s="128" t="s">
        <v>102</v>
      </c>
      <c r="I42" s="129"/>
      <c r="J42" s="31"/>
      <c r="K42" s="102"/>
      <c r="L42" s="31"/>
    </row>
    <row r="43" spans="1:12" ht="15" customHeight="1">
      <c r="A43" s="110">
        <v>22</v>
      </c>
      <c r="B43" s="743" t="s">
        <v>102</v>
      </c>
      <c r="C43" s="744" t="s">
        <v>102</v>
      </c>
      <c r="D43" s="745"/>
      <c r="E43" s="746"/>
      <c r="F43" s="132"/>
      <c r="G43" s="127" t="s">
        <v>102</v>
      </c>
      <c r="H43" s="128" t="s">
        <v>102</v>
      </c>
      <c r="I43" s="129"/>
      <c r="J43" s="31"/>
      <c r="K43" s="102"/>
      <c r="L43" s="31"/>
    </row>
    <row r="44" spans="1:12" ht="15" customHeight="1">
      <c r="A44" s="110">
        <v>23</v>
      </c>
      <c r="B44" s="743" t="s">
        <v>102</v>
      </c>
      <c r="C44" s="744" t="s">
        <v>102</v>
      </c>
      <c r="D44" s="745"/>
      <c r="E44" s="746"/>
      <c r="F44" s="132"/>
      <c r="G44" s="127" t="s">
        <v>102</v>
      </c>
      <c r="H44" s="128" t="s">
        <v>102</v>
      </c>
      <c r="I44" s="129"/>
      <c r="J44" s="31"/>
      <c r="K44" s="102"/>
      <c r="L44" s="31"/>
    </row>
    <row r="45" spans="1:12" ht="15" customHeight="1">
      <c r="A45" s="110">
        <v>24</v>
      </c>
      <c r="B45" s="743" t="s">
        <v>102</v>
      </c>
      <c r="C45" s="744" t="s">
        <v>102</v>
      </c>
      <c r="D45" s="745"/>
      <c r="E45" s="746"/>
      <c r="F45" s="132"/>
      <c r="G45" s="127" t="s">
        <v>102</v>
      </c>
      <c r="H45" s="128" t="s">
        <v>102</v>
      </c>
      <c r="I45" s="129"/>
      <c r="J45" s="31"/>
      <c r="K45" s="102"/>
      <c r="L45" s="31"/>
    </row>
    <row r="46" spans="1:12" ht="15" customHeight="1">
      <c r="A46" s="133">
        <v>25</v>
      </c>
      <c r="B46" s="737" t="s">
        <v>102</v>
      </c>
      <c r="C46" s="738" t="s">
        <v>102</v>
      </c>
      <c r="D46" s="739"/>
      <c r="E46" s="740"/>
      <c r="F46" s="134"/>
      <c r="G46" s="135" t="s">
        <v>102</v>
      </c>
      <c r="H46" s="128" t="s">
        <v>102</v>
      </c>
      <c r="I46" s="129"/>
      <c r="J46" s="31"/>
      <c r="K46" s="102"/>
      <c r="L46" s="31"/>
    </row>
    <row r="47" spans="1:12" ht="15" customHeight="1">
      <c r="A47" s="136" t="s">
        <v>234</v>
      </c>
      <c r="B47" s="741" t="s">
        <v>297</v>
      </c>
      <c r="C47" s="741"/>
      <c r="D47" s="741"/>
      <c r="E47" s="741"/>
      <c r="F47" s="741"/>
      <c r="G47" s="741"/>
      <c r="H47" s="741"/>
      <c r="I47" s="741"/>
      <c r="J47" s="31"/>
      <c r="K47" s="102"/>
      <c r="L47" s="31"/>
    </row>
    <row r="48" spans="1:12" ht="15" customHeight="1">
      <c r="A48" s="136" t="s">
        <v>298</v>
      </c>
      <c r="B48" s="137" t="s">
        <v>247</v>
      </c>
      <c r="C48" s="137"/>
      <c r="D48" s="137"/>
      <c r="E48" s="137"/>
      <c r="F48" s="137"/>
      <c r="G48" s="137"/>
      <c r="H48" s="137"/>
      <c r="I48" s="137"/>
      <c r="J48" s="138"/>
      <c r="K48" s="102"/>
      <c r="L48" s="138"/>
    </row>
    <row r="49" spans="1:12" ht="54.75" customHeight="1">
      <c r="A49" s="139" t="s">
        <v>299</v>
      </c>
      <c r="B49" s="742" t="s">
        <v>18</v>
      </c>
      <c r="C49" s="742"/>
      <c r="D49" s="742"/>
      <c r="E49" s="742"/>
      <c r="F49" s="742"/>
      <c r="G49" s="742"/>
      <c r="H49" s="742"/>
      <c r="I49" s="742"/>
      <c r="J49" s="31"/>
      <c r="K49" s="102"/>
      <c r="L49" s="31"/>
    </row>
    <row r="50" spans="1:12" ht="15" customHeight="1">
      <c r="A50" s="136" t="s">
        <v>238</v>
      </c>
      <c r="B50" s="735" t="s">
        <v>300</v>
      </c>
      <c r="C50" s="735"/>
      <c r="D50" s="735"/>
      <c r="E50" s="735"/>
      <c r="F50" s="735"/>
      <c r="G50" s="735"/>
      <c r="H50" s="735"/>
      <c r="I50" s="735"/>
      <c r="J50" s="31"/>
      <c r="K50" s="102"/>
      <c r="L50" s="31"/>
    </row>
    <row r="51" spans="1:12" ht="24" customHeight="1">
      <c r="A51" s="140" t="s">
        <v>58</v>
      </c>
      <c r="B51" s="736" t="s">
        <v>301</v>
      </c>
      <c r="C51" s="736"/>
      <c r="D51" s="736"/>
      <c r="E51" s="736"/>
      <c r="F51" s="736"/>
      <c r="G51" s="736"/>
      <c r="H51" s="736"/>
      <c r="I51" s="736"/>
      <c r="J51" s="31"/>
      <c r="K51" s="102"/>
      <c r="L51" s="31"/>
    </row>
    <row r="52" spans="1:12" ht="13.5">
      <c r="A52" s="71"/>
      <c r="B52" s="71"/>
      <c r="C52" s="71"/>
      <c r="D52" s="78"/>
      <c r="E52" s="78"/>
      <c r="F52" s="78"/>
      <c r="G52" s="71"/>
      <c r="H52" s="71"/>
      <c r="I52" s="71"/>
      <c r="J52" s="31"/>
      <c r="K52" s="102"/>
      <c r="L52" s="31"/>
    </row>
    <row r="53" spans="1:12" ht="13.5">
      <c r="A53" s="71"/>
      <c r="B53" s="71"/>
      <c r="C53" s="71"/>
      <c r="D53" s="78"/>
      <c r="E53" s="78"/>
      <c r="F53" s="78"/>
      <c r="G53" s="71"/>
      <c r="H53" s="71"/>
      <c r="I53" s="71"/>
      <c r="J53" s="31"/>
      <c r="K53" s="102"/>
      <c r="L53" s="31"/>
    </row>
    <row r="54" spans="1:11" ht="13.5">
      <c r="A54" s="103"/>
      <c r="B54" s="103"/>
      <c r="C54" s="103"/>
      <c r="D54" s="103"/>
      <c r="E54" s="103"/>
      <c r="F54" s="103"/>
      <c r="G54" s="103"/>
      <c r="H54" s="103"/>
      <c r="I54" s="103"/>
      <c r="K54" s="102"/>
    </row>
    <row r="55" spans="1:11" ht="13.5">
      <c r="A55" s="103"/>
      <c r="B55" s="103"/>
      <c r="C55" s="103"/>
      <c r="D55" s="103"/>
      <c r="E55" s="103"/>
      <c r="F55" s="103"/>
      <c r="G55" s="103"/>
      <c r="H55" s="103"/>
      <c r="I55" s="103"/>
      <c r="K55" s="102"/>
    </row>
    <row r="56" ht="13.5">
      <c r="K56" s="102"/>
    </row>
    <row r="57" ht="13.5">
      <c r="K57" s="102"/>
    </row>
    <row r="58" ht="13.5">
      <c r="K58" s="102"/>
    </row>
    <row r="59" ht="13.5">
      <c r="K59" s="102"/>
    </row>
  </sheetData>
  <sheetProtection/>
  <mergeCells count="81">
    <mergeCell ref="A4:I4"/>
    <mergeCell ref="A6:B6"/>
    <mergeCell ref="C6:I6"/>
    <mergeCell ref="A7:B7"/>
    <mergeCell ref="C7:I7"/>
    <mergeCell ref="A8:B8"/>
    <mergeCell ref="C8:I8"/>
    <mergeCell ref="A11:B11"/>
    <mergeCell ref="C11:D11"/>
    <mergeCell ref="A12:B12"/>
    <mergeCell ref="C12:D12"/>
    <mergeCell ref="A13:B13"/>
    <mergeCell ref="C13:D13"/>
    <mergeCell ref="A14:B14"/>
    <mergeCell ref="C14:D14"/>
    <mergeCell ref="G15:H15"/>
    <mergeCell ref="A16:B16"/>
    <mergeCell ref="C16:E16"/>
    <mergeCell ref="A18:A20"/>
    <mergeCell ref="B18:C20"/>
    <mergeCell ref="D18:E20"/>
    <mergeCell ref="G18:I18"/>
    <mergeCell ref="F19:F20"/>
    <mergeCell ref="G19:G20"/>
    <mergeCell ref="H19:H20"/>
    <mergeCell ref="I19:I20"/>
    <mergeCell ref="A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50:I50"/>
    <mergeCell ref="B51:I51"/>
    <mergeCell ref="B46:C46"/>
    <mergeCell ref="D46:E46"/>
    <mergeCell ref="B47:I47"/>
    <mergeCell ref="B49:I49"/>
  </mergeCells>
  <dataValidations count="2">
    <dataValidation type="list" allowBlank="1" showInputMessage="1" showErrorMessage="1" sqref="C16:E16">
      <formula1>"①一時金のみ,②一時金＋定期昇給,③一時金＋手当,④一時金＋定期昇給＋手当,⑤定期昇給のみ,⑥定期昇給＋手当,⑦手当のみ,⑧未実施,⑨その他"</formula1>
    </dataValidation>
    <dataValidation type="list" allowBlank="1" showInputMessage="1" showErrorMessage="1" sqref="D22:E46">
      <formula1>"介護職員（専従）,介護職員（兼務）"</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86" r:id="rId1"/>
  <headerFooter alignWithMargins="0">
    <oddFooter>&amp;C様式-7頁</oddFooter>
  </headerFooter>
</worksheet>
</file>

<file path=xl/worksheets/sheet9.xml><?xml version="1.0" encoding="utf-8"?>
<worksheet xmlns="http://schemas.openxmlformats.org/spreadsheetml/2006/main" xmlns:r="http://schemas.openxmlformats.org/officeDocument/2006/relationships">
  <sheetPr>
    <tabColor indexed="41"/>
    <pageSetUpPr fitToPage="1"/>
  </sheetPr>
  <dimension ref="A1:W73"/>
  <sheetViews>
    <sheetView view="pageBreakPreview" zoomScale="75" zoomScaleSheetLayoutView="75" workbookViewId="0" topLeftCell="A1">
      <selection activeCell="K15" sqref="K15:X15"/>
    </sheetView>
  </sheetViews>
  <sheetFormatPr defaultColWidth="9.00390625" defaultRowHeight="13.5"/>
  <cols>
    <col min="1" max="1" width="13.75390625" style="0" customWidth="1"/>
    <col min="2" max="3" width="10.625" style="0" customWidth="1"/>
    <col min="4" max="4" width="23.75390625" style="0" customWidth="1"/>
    <col min="5" max="6" width="8.625" style="0" customWidth="1"/>
    <col min="7" max="7" width="12.625" style="0" customWidth="1"/>
    <col min="8" max="19" width="10.625" style="0" customWidth="1"/>
    <col min="20" max="20" width="12.625" style="0" customWidth="1"/>
    <col min="21" max="22" width="10.625" style="0" customWidth="1"/>
  </cols>
  <sheetData>
    <row r="1" spans="1:23" ht="13.5">
      <c r="A1" s="142"/>
      <c r="B1" s="142"/>
      <c r="C1" s="142"/>
      <c r="D1" s="142"/>
      <c r="E1" s="142"/>
      <c r="F1" s="142"/>
      <c r="G1" s="142"/>
      <c r="H1" s="142"/>
      <c r="I1" s="142"/>
      <c r="J1" s="142"/>
      <c r="K1" s="142"/>
      <c r="L1" s="142"/>
      <c r="M1" s="142"/>
      <c r="N1" s="142"/>
      <c r="O1" s="142"/>
      <c r="P1" s="142"/>
      <c r="Q1" s="142"/>
      <c r="R1" s="142"/>
      <c r="S1" s="142"/>
      <c r="T1" s="142"/>
      <c r="U1" s="142"/>
      <c r="V1" s="142"/>
      <c r="W1" s="142"/>
    </row>
    <row r="2" spans="1:23" ht="32.25">
      <c r="A2" s="142"/>
      <c r="B2" s="142"/>
      <c r="C2" s="142"/>
      <c r="D2" s="142"/>
      <c r="E2" s="142"/>
      <c r="F2" s="142"/>
      <c r="G2" s="143"/>
      <c r="H2" s="142"/>
      <c r="I2" s="142"/>
      <c r="J2" s="144" t="s">
        <v>302</v>
      </c>
      <c r="K2" s="142"/>
      <c r="L2" s="142"/>
      <c r="M2" s="142"/>
      <c r="N2" s="142"/>
      <c r="O2" s="142"/>
      <c r="P2" s="142"/>
      <c r="Q2" s="142"/>
      <c r="R2" s="142"/>
      <c r="S2" s="142"/>
      <c r="T2" s="142"/>
      <c r="U2" s="142"/>
      <c r="V2" s="142"/>
      <c r="W2" s="142"/>
    </row>
    <row r="3" spans="1:23" ht="42" customHeight="1">
      <c r="A3" s="142"/>
      <c r="B3" s="142"/>
      <c r="C3" s="142"/>
      <c r="D3" s="142"/>
      <c r="E3" s="142"/>
      <c r="F3" s="142"/>
      <c r="G3" s="145"/>
      <c r="H3" s="142"/>
      <c r="I3" s="142"/>
      <c r="J3" s="847" t="s">
        <v>91</v>
      </c>
      <c r="K3" s="847"/>
      <c r="L3" s="847"/>
      <c r="M3" s="847"/>
      <c r="N3" s="847"/>
      <c r="O3" s="847"/>
      <c r="P3" s="847"/>
      <c r="Q3" s="847"/>
      <c r="R3" s="847"/>
      <c r="S3" s="847"/>
      <c r="T3" s="847"/>
      <c r="U3" s="847"/>
      <c r="V3" s="847"/>
      <c r="W3" s="142"/>
    </row>
    <row r="4" spans="1:23" ht="17.25">
      <c r="A4" s="848" t="s">
        <v>303</v>
      </c>
      <c r="B4" s="848"/>
      <c r="C4" s="848"/>
      <c r="D4" s="849"/>
      <c r="E4" s="849"/>
      <c r="F4" s="849"/>
      <c r="G4" s="849"/>
      <c r="H4" s="849"/>
      <c r="I4" s="849"/>
      <c r="J4" s="849"/>
      <c r="K4" s="849"/>
      <c r="L4" s="849"/>
      <c r="M4" s="849"/>
      <c r="N4" s="849"/>
      <c r="O4" s="849"/>
      <c r="P4" s="849"/>
      <c r="Q4" s="849"/>
      <c r="R4" s="849"/>
      <c r="S4" s="849"/>
      <c r="T4" s="849"/>
      <c r="U4" s="849"/>
      <c r="V4" s="147"/>
      <c r="W4" s="142"/>
    </row>
    <row r="5" spans="1:23" ht="17.25">
      <c r="A5" s="146"/>
      <c r="B5" s="146"/>
      <c r="C5" s="146"/>
      <c r="D5" s="147"/>
      <c r="E5" s="147"/>
      <c r="F5" s="147"/>
      <c r="G5" s="147"/>
      <c r="H5" s="147"/>
      <c r="I5" s="147"/>
      <c r="J5" s="147"/>
      <c r="K5" s="147"/>
      <c r="L5" s="147"/>
      <c r="M5" s="147"/>
      <c r="N5" s="147"/>
      <c r="O5" s="147"/>
      <c r="P5" s="850" t="s">
        <v>304</v>
      </c>
      <c r="Q5" s="851"/>
      <c r="R5" s="684">
        <f>IF('別紙様式３'!K17="","",'別紙様式３'!K17)</f>
      </c>
      <c r="S5" s="685"/>
      <c r="T5" s="685"/>
      <c r="U5" s="685"/>
      <c r="V5" s="686"/>
      <c r="W5" s="142"/>
    </row>
    <row r="6" spans="1:23" ht="13.5">
      <c r="A6" s="148"/>
      <c r="B6" s="148"/>
      <c r="C6" s="148"/>
      <c r="D6" s="142"/>
      <c r="E6" s="142"/>
      <c r="F6" s="142"/>
      <c r="G6" s="142"/>
      <c r="H6" s="142"/>
      <c r="I6" s="142"/>
      <c r="J6" s="142"/>
      <c r="K6" s="142"/>
      <c r="L6" s="142"/>
      <c r="M6" s="142"/>
      <c r="N6" s="142"/>
      <c r="O6" s="142"/>
      <c r="P6" s="142"/>
      <c r="Q6" s="142"/>
      <c r="R6" s="142"/>
      <c r="S6" s="142"/>
      <c r="T6" s="142"/>
      <c r="U6" s="142"/>
      <c r="V6" s="142"/>
      <c r="W6" s="142"/>
    </row>
    <row r="7" spans="1:23" ht="13.5">
      <c r="A7" s="835" t="s">
        <v>272</v>
      </c>
      <c r="B7" s="836" t="s">
        <v>294</v>
      </c>
      <c r="C7" s="843" t="s">
        <v>246</v>
      </c>
      <c r="D7" s="845" t="s">
        <v>305</v>
      </c>
      <c r="E7" s="832" t="s">
        <v>306</v>
      </c>
      <c r="F7" s="833"/>
      <c r="G7" s="834"/>
      <c r="H7" s="835" t="s">
        <v>307</v>
      </c>
      <c r="I7" s="836"/>
      <c r="J7" s="836"/>
      <c r="K7" s="836"/>
      <c r="L7" s="836"/>
      <c r="M7" s="836"/>
      <c r="N7" s="836"/>
      <c r="O7" s="836"/>
      <c r="P7" s="836"/>
      <c r="Q7" s="836"/>
      <c r="R7" s="836"/>
      <c r="S7" s="836"/>
      <c r="T7" s="837"/>
      <c r="U7" s="838" t="s">
        <v>100</v>
      </c>
      <c r="V7" s="840" t="s">
        <v>308</v>
      </c>
      <c r="W7" s="142"/>
    </row>
    <row r="8" spans="1:23" ht="13.5">
      <c r="A8" s="839"/>
      <c r="B8" s="842"/>
      <c r="C8" s="844"/>
      <c r="D8" s="846"/>
      <c r="E8" s="149" t="s">
        <v>309</v>
      </c>
      <c r="F8" s="150" t="s">
        <v>158</v>
      </c>
      <c r="G8" s="151" t="s">
        <v>310</v>
      </c>
      <c r="H8" s="152" t="s">
        <v>116</v>
      </c>
      <c r="I8" s="153" t="s">
        <v>311</v>
      </c>
      <c r="J8" s="153" t="s">
        <v>119</v>
      </c>
      <c r="K8" s="153" t="s">
        <v>312</v>
      </c>
      <c r="L8" s="153" t="s">
        <v>196</v>
      </c>
      <c r="M8" s="153" t="s">
        <v>313</v>
      </c>
      <c r="N8" s="153" t="s">
        <v>88</v>
      </c>
      <c r="O8" s="153" t="s">
        <v>139</v>
      </c>
      <c r="P8" s="153" t="s">
        <v>237</v>
      </c>
      <c r="Q8" s="153" t="s">
        <v>314</v>
      </c>
      <c r="R8" s="153" t="s">
        <v>315</v>
      </c>
      <c r="S8" s="153" t="s">
        <v>31</v>
      </c>
      <c r="T8" s="151" t="s">
        <v>316</v>
      </c>
      <c r="U8" s="839"/>
      <c r="V8" s="841"/>
      <c r="W8" s="142"/>
    </row>
    <row r="9" spans="1:23" ht="13.5">
      <c r="A9" s="823"/>
      <c r="B9" s="826"/>
      <c r="C9" s="829"/>
      <c r="D9" s="154" t="s">
        <v>113</v>
      </c>
      <c r="E9" s="155"/>
      <c r="F9" s="156"/>
      <c r="G9" s="157">
        <f aca="true" t="shared" si="0" ref="G9:G14">+E9*F9</f>
        <v>0</v>
      </c>
      <c r="H9" s="158"/>
      <c r="I9" s="159"/>
      <c r="J9" s="159"/>
      <c r="K9" s="159"/>
      <c r="L9" s="159"/>
      <c r="M9" s="159"/>
      <c r="N9" s="159"/>
      <c r="O9" s="159"/>
      <c r="P9" s="159"/>
      <c r="Q9" s="159"/>
      <c r="R9" s="159"/>
      <c r="S9" s="159"/>
      <c r="T9" s="160">
        <f aca="true" t="shared" si="1" ref="T9:T15">SUM(H9:S9)</f>
        <v>0</v>
      </c>
      <c r="U9" s="160">
        <f aca="true" t="shared" si="2" ref="U9:U15">T9-G9</f>
        <v>0</v>
      </c>
      <c r="V9" s="161">
        <f aca="true" t="shared" si="3" ref="V9:V15">U9</f>
        <v>0</v>
      </c>
      <c r="W9" s="142"/>
    </row>
    <row r="10" spans="1:23" ht="13.5">
      <c r="A10" s="824"/>
      <c r="B10" s="827"/>
      <c r="C10" s="830"/>
      <c r="D10" s="162" t="s">
        <v>280</v>
      </c>
      <c r="E10" s="163"/>
      <c r="F10" s="164"/>
      <c r="G10" s="165">
        <f t="shared" si="0"/>
        <v>0</v>
      </c>
      <c r="H10" s="163"/>
      <c r="I10" s="166"/>
      <c r="J10" s="166"/>
      <c r="K10" s="166"/>
      <c r="L10" s="166"/>
      <c r="M10" s="166"/>
      <c r="N10" s="166"/>
      <c r="O10" s="166"/>
      <c r="P10" s="166"/>
      <c r="Q10" s="166"/>
      <c r="R10" s="166"/>
      <c r="S10" s="166"/>
      <c r="T10" s="167">
        <f t="shared" si="1"/>
        <v>0</v>
      </c>
      <c r="U10" s="167">
        <f t="shared" si="2"/>
        <v>0</v>
      </c>
      <c r="V10" s="165">
        <f t="shared" si="3"/>
        <v>0</v>
      </c>
      <c r="W10" s="142"/>
    </row>
    <row r="11" spans="1:23" ht="13.5">
      <c r="A11" s="824"/>
      <c r="B11" s="827"/>
      <c r="C11" s="830"/>
      <c r="D11" s="162" t="s">
        <v>215</v>
      </c>
      <c r="E11" s="168"/>
      <c r="F11" s="164"/>
      <c r="G11" s="165">
        <f t="shared" si="0"/>
        <v>0</v>
      </c>
      <c r="H11" s="169"/>
      <c r="I11" s="166"/>
      <c r="J11" s="166"/>
      <c r="K11" s="166"/>
      <c r="L11" s="166"/>
      <c r="M11" s="166"/>
      <c r="N11" s="166"/>
      <c r="O11" s="166"/>
      <c r="P11" s="166"/>
      <c r="Q11" s="166"/>
      <c r="R11" s="166"/>
      <c r="S11" s="166"/>
      <c r="T11" s="167">
        <f t="shared" si="1"/>
        <v>0</v>
      </c>
      <c r="U11" s="167">
        <f t="shared" si="2"/>
        <v>0</v>
      </c>
      <c r="V11" s="165">
        <f t="shared" si="3"/>
        <v>0</v>
      </c>
      <c r="W11" s="142"/>
    </row>
    <row r="12" spans="1:23" ht="13.5">
      <c r="A12" s="824"/>
      <c r="B12" s="827"/>
      <c r="C12" s="830"/>
      <c r="D12" s="162" t="s">
        <v>317</v>
      </c>
      <c r="E12" s="168"/>
      <c r="F12" s="164"/>
      <c r="G12" s="165">
        <f t="shared" si="0"/>
        <v>0</v>
      </c>
      <c r="H12" s="169"/>
      <c r="I12" s="166"/>
      <c r="J12" s="166"/>
      <c r="K12" s="166"/>
      <c r="L12" s="166"/>
      <c r="M12" s="166"/>
      <c r="N12" s="166"/>
      <c r="O12" s="166"/>
      <c r="P12" s="166"/>
      <c r="Q12" s="166"/>
      <c r="R12" s="166"/>
      <c r="S12" s="166"/>
      <c r="T12" s="167">
        <f t="shared" si="1"/>
        <v>0</v>
      </c>
      <c r="U12" s="167">
        <f t="shared" si="2"/>
        <v>0</v>
      </c>
      <c r="V12" s="165">
        <f t="shared" si="3"/>
        <v>0</v>
      </c>
      <c r="W12" s="142"/>
    </row>
    <row r="13" spans="1:23" ht="13.5">
      <c r="A13" s="824"/>
      <c r="B13" s="827"/>
      <c r="C13" s="830"/>
      <c r="D13" s="162" t="s">
        <v>317</v>
      </c>
      <c r="E13" s="170"/>
      <c r="F13" s="171"/>
      <c r="G13" s="165">
        <f t="shared" si="0"/>
        <v>0</v>
      </c>
      <c r="H13" s="169"/>
      <c r="I13" s="166"/>
      <c r="J13" s="166"/>
      <c r="K13" s="166"/>
      <c r="L13" s="166"/>
      <c r="M13" s="166"/>
      <c r="N13" s="166"/>
      <c r="O13" s="166"/>
      <c r="P13" s="166"/>
      <c r="Q13" s="166"/>
      <c r="R13" s="166"/>
      <c r="S13" s="166"/>
      <c r="T13" s="167">
        <f t="shared" si="1"/>
        <v>0</v>
      </c>
      <c r="U13" s="167">
        <f t="shared" si="2"/>
        <v>0</v>
      </c>
      <c r="V13" s="165">
        <f t="shared" si="3"/>
        <v>0</v>
      </c>
      <c r="W13" s="142"/>
    </row>
    <row r="14" spans="1:23" ht="13.5">
      <c r="A14" s="824"/>
      <c r="B14" s="827"/>
      <c r="C14" s="830"/>
      <c r="D14" s="162" t="s">
        <v>318</v>
      </c>
      <c r="E14" s="170"/>
      <c r="F14" s="171"/>
      <c r="G14" s="165">
        <f t="shared" si="0"/>
        <v>0</v>
      </c>
      <c r="H14" s="172"/>
      <c r="I14" s="166"/>
      <c r="J14" s="166"/>
      <c r="K14" s="166"/>
      <c r="L14" s="166"/>
      <c r="M14" s="166"/>
      <c r="N14" s="166"/>
      <c r="O14" s="166"/>
      <c r="P14" s="172"/>
      <c r="Q14" s="166"/>
      <c r="R14" s="166"/>
      <c r="S14" s="166"/>
      <c r="T14" s="167">
        <f t="shared" si="1"/>
        <v>0</v>
      </c>
      <c r="U14" s="167">
        <f t="shared" si="2"/>
        <v>0</v>
      </c>
      <c r="V14" s="165">
        <f t="shared" si="3"/>
        <v>0</v>
      </c>
      <c r="W14" s="142"/>
    </row>
    <row r="15" spans="1:23" ht="13.5">
      <c r="A15" s="824"/>
      <c r="B15" s="827"/>
      <c r="C15" s="830"/>
      <c r="D15" s="173" t="s">
        <v>73</v>
      </c>
      <c r="E15" s="174"/>
      <c r="F15" s="175"/>
      <c r="G15" s="176"/>
      <c r="H15" s="172"/>
      <c r="I15" s="172"/>
      <c r="J15" s="172"/>
      <c r="K15" s="172"/>
      <c r="L15" s="172"/>
      <c r="M15" s="172"/>
      <c r="N15" s="172"/>
      <c r="O15" s="172"/>
      <c r="P15" s="172"/>
      <c r="Q15" s="172"/>
      <c r="R15" s="172"/>
      <c r="S15" s="172"/>
      <c r="T15" s="177">
        <f t="shared" si="1"/>
        <v>0</v>
      </c>
      <c r="U15" s="177">
        <f t="shared" si="2"/>
        <v>0</v>
      </c>
      <c r="V15" s="178">
        <f t="shared" si="3"/>
        <v>0</v>
      </c>
      <c r="W15" s="142"/>
    </row>
    <row r="16" spans="1:23" ht="13.5">
      <c r="A16" s="825"/>
      <c r="B16" s="828"/>
      <c r="C16" s="831"/>
      <c r="D16" s="179" t="s">
        <v>109</v>
      </c>
      <c r="E16" s="180"/>
      <c r="F16" s="181"/>
      <c r="G16" s="182">
        <f>SUM(G9:G14)</f>
        <v>0</v>
      </c>
      <c r="H16" s="183">
        <f aca="true" t="shared" si="4" ref="H16:V16">SUM(H9:H15)</f>
        <v>0</v>
      </c>
      <c r="I16" s="184">
        <f t="shared" si="4"/>
        <v>0</v>
      </c>
      <c r="J16" s="184">
        <f t="shared" si="4"/>
        <v>0</v>
      </c>
      <c r="K16" s="184">
        <f t="shared" si="4"/>
        <v>0</v>
      </c>
      <c r="L16" s="184">
        <f t="shared" si="4"/>
        <v>0</v>
      </c>
      <c r="M16" s="184">
        <f t="shared" si="4"/>
        <v>0</v>
      </c>
      <c r="N16" s="184">
        <f t="shared" si="4"/>
        <v>0</v>
      </c>
      <c r="O16" s="184">
        <f t="shared" si="4"/>
        <v>0</v>
      </c>
      <c r="P16" s="184">
        <f t="shared" si="4"/>
        <v>0</v>
      </c>
      <c r="Q16" s="184">
        <f t="shared" si="4"/>
        <v>0</v>
      </c>
      <c r="R16" s="184">
        <f t="shared" si="4"/>
        <v>0</v>
      </c>
      <c r="S16" s="184">
        <f t="shared" si="4"/>
        <v>0</v>
      </c>
      <c r="T16" s="184">
        <f t="shared" si="4"/>
        <v>0</v>
      </c>
      <c r="U16" s="184">
        <f t="shared" si="4"/>
        <v>0</v>
      </c>
      <c r="V16" s="185">
        <f t="shared" si="4"/>
        <v>0</v>
      </c>
      <c r="W16" s="186"/>
    </row>
    <row r="17" spans="1:23" ht="13.5">
      <c r="A17" s="823"/>
      <c r="B17" s="826"/>
      <c r="C17" s="829"/>
      <c r="D17" s="154" t="s">
        <v>113</v>
      </c>
      <c r="E17" s="155"/>
      <c r="F17" s="156"/>
      <c r="G17" s="157">
        <f>+E17*F17</f>
        <v>0</v>
      </c>
      <c r="H17" s="158"/>
      <c r="I17" s="159"/>
      <c r="J17" s="159"/>
      <c r="K17" s="159"/>
      <c r="L17" s="159"/>
      <c r="M17" s="159"/>
      <c r="N17" s="159"/>
      <c r="O17" s="159"/>
      <c r="P17" s="159"/>
      <c r="Q17" s="159"/>
      <c r="R17" s="159"/>
      <c r="S17" s="159"/>
      <c r="T17" s="160">
        <f aca="true" t="shared" si="5" ref="T17:T23">SUM(H17:S17)</f>
        <v>0</v>
      </c>
      <c r="U17" s="160">
        <f aca="true" t="shared" si="6" ref="U17:U23">T17-G17</f>
        <v>0</v>
      </c>
      <c r="V17" s="161">
        <f aca="true" t="shared" si="7" ref="V17:V23">U17</f>
        <v>0</v>
      </c>
      <c r="W17" s="142"/>
    </row>
    <row r="18" spans="1:23" ht="13.5">
      <c r="A18" s="824"/>
      <c r="B18" s="827"/>
      <c r="C18" s="830"/>
      <c r="D18" s="162" t="s">
        <v>317</v>
      </c>
      <c r="E18" s="163"/>
      <c r="F18" s="164"/>
      <c r="G18" s="165">
        <f>+E18*F18</f>
        <v>0</v>
      </c>
      <c r="H18" s="163"/>
      <c r="I18" s="166"/>
      <c r="J18" s="166"/>
      <c r="K18" s="166"/>
      <c r="L18" s="166"/>
      <c r="M18" s="166"/>
      <c r="N18" s="166"/>
      <c r="O18" s="166"/>
      <c r="P18" s="166"/>
      <c r="Q18" s="166"/>
      <c r="R18" s="166"/>
      <c r="S18" s="166"/>
      <c r="T18" s="167">
        <f t="shared" si="5"/>
        <v>0</v>
      </c>
      <c r="U18" s="167">
        <f t="shared" si="6"/>
        <v>0</v>
      </c>
      <c r="V18" s="165">
        <f t="shared" si="7"/>
        <v>0</v>
      </c>
      <c r="W18" s="142"/>
    </row>
    <row r="19" spans="1:23" ht="13.5">
      <c r="A19" s="824"/>
      <c r="B19" s="827"/>
      <c r="C19" s="830"/>
      <c r="D19" s="162" t="s">
        <v>319</v>
      </c>
      <c r="E19" s="168"/>
      <c r="F19" s="164"/>
      <c r="G19" s="165">
        <f>+E19*F19</f>
        <v>0</v>
      </c>
      <c r="H19" s="169"/>
      <c r="I19" s="166"/>
      <c r="J19" s="166"/>
      <c r="K19" s="166"/>
      <c r="L19" s="166"/>
      <c r="M19" s="166"/>
      <c r="N19" s="166"/>
      <c r="O19" s="166"/>
      <c r="P19" s="166"/>
      <c r="Q19" s="166"/>
      <c r="R19" s="166"/>
      <c r="S19" s="166"/>
      <c r="T19" s="167">
        <f t="shared" si="5"/>
        <v>0</v>
      </c>
      <c r="U19" s="167">
        <f t="shared" si="6"/>
        <v>0</v>
      </c>
      <c r="V19" s="165">
        <f t="shared" si="7"/>
        <v>0</v>
      </c>
      <c r="W19" s="142"/>
    </row>
    <row r="20" spans="1:23" ht="13.5">
      <c r="A20" s="824"/>
      <c r="B20" s="827"/>
      <c r="C20" s="830"/>
      <c r="D20" s="162" t="s">
        <v>317</v>
      </c>
      <c r="E20" s="168"/>
      <c r="F20" s="164"/>
      <c r="G20" s="165">
        <f>+E20*F20</f>
        <v>0</v>
      </c>
      <c r="H20" s="169"/>
      <c r="I20" s="166"/>
      <c r="J20" s="166"/>
      <c r="K20" s="166"/>
      <c r="L20" s="166"/>
      <c r="M20" s="166"/>
      <c r="N20" s="166"/>
      <c r="O20" s="166"/>
      <c r="P20" s="166"/>
      <c r="Q20" s="166"/>
      <c r="R20" s="166"/>
      <c r="S20" s="166"/>
      <c r="T20" s="167">
        <f t="shared" si="5"/>
        <v>0</v>
      </c>
      <c r="U20" s="167">
        <f t="shared" si="6"/>
        <v>0</v>
      </c>
      <c r="V20" s="165">
        <f t="shared" si="7"/>
        <v>0</v>
      </c>
      <c r="W20" s="142"/>
    </row>
    <row r="21" spans="1:23" ht="13.5">
      <c r="A21" s="824"/>
      <c r="B21" s="827"/>
      <c r="C21" s="830"/>
      <c r="D21" s="162" t="s">
        <v>317</v>
      </c>
      <c r="E21" s="170"/>
      <c r="F21" s="171"/>
      <c r="G21" s="165">
        <f>+E21*F21</f>
        <v>0</v>
      </c>
      <c r="H21" s="169"/>
      <c r="I21" s="166"/>
      <c r="J21" s="166"/>
      <c r="K21" s="166"/>
      <c r="L21" s="166"/>
      <c r="M21" s="166"/>
      <c r="N21" s="166"/>
      <c r="O21" s="166"/>
      <c r="P21" s="166"/>
      <c r="Q21" s="166"/>
      <c r="R21" s="166"/>
      <c r="S21" s="166"/>
      <c r="T21" s="167">
        <f t="shared" si="5"/>
        <v>0</v>
      </c>
      <c r="U21" s="167">
        <f t="shared" si="6"/>
        <v>0</v>
      </c>
      <c r="V21" s="165">
        <f t="shared" si="7"/>
        <v>0</v>
      </c>
      <c r="W21" s="142"/>
    </row>
    <row r="22" spans="1:23" ht="13.5">
      <c r="A22" s="824"/>
      <c r="B22" s="827"/>
      <c r="C22" s="830"/>
      <c r="D22" s="162" t="s">
        <v>318</v>
      </c>
      <c r="E22" s="170"/>
      <c r="F22" s="171"/>
      <c r="G22" s="165"/>
      <c r="H22" s="172"/>
      <c r="I22" s="166"/>
      <c r="J22" s="166"/>
      <c r="K22" s="166"/>
      <c r="L22" s="166"/>
      <c r="M22" s="166"/>
      <c r="N22" s="166"/>
      <c r="O22" s="166"/>
      <c r="P22" s="172"/>
      <c r="Q22" s="166"/>
      <c r="R22" s="166"/>
      <c r="S22" s="166"/>
      <c r="T22" s="167">
        <f t="shared" si="5"/>
        <v>0</v>
      </c>
      <c r="U22" s="167">
        <f t="shared" si="6"/>
        <v>0</v>
      </c>
      <c r="V22" s="165">
        <f t="shared" si="7"/>
        <v>0</v>
      </c>
      <c r="W22" s="142"/>
    </row>
    <row r="23" spans="1:23" ht="13.5">
      <c r="A23" s="824"/>
      <c r="B23" s="827"/>
      <c r="C23" s="830"/>
      <c r="D23" s="173" t="s">
        <v>73</v>
      </c>
      <c r="E23" s="174"/>
      <c r="F23" s="175"/>
      <c r="G23" s="176">
        <f>+E23*F23</f>
        <v>0</v>
      </c>
      <c r="H23" s="172"/>
      <c r="I23" s="172"/>
      <c r="J23" s="172"/>
      <c r="K23" s="172"/>
      <c r="L23" s="172"/>
      <c r="M23" s="172"/>
      <c r="N23" s="172"/>
      <c r="O23" s="172"/>
      <c r="P23" s="172"/>
      <c r="Q23" s="172"/>
      <c r="R23" s="172"/>
      <c r="S23" s="172"/>
      <c r="T23" s="177">
        <f t="shared" si="5"/>
        <v>0</v>
      </c>
      <c r="U23" s="177">
        <f t="shared" si="6"/>
        <v>0</v>
      </c>
      <c r="V23" s="178">
        <f t="shared" si="7"/>
        <v>0</v>
      </c>
      <c r="W23" s="142"/>
    </row>
    <row r="24" spans="1:23" ht="13.5">
      <c r="A24" s="825"/>
      <c r="B24" s="828"/>
      <c r="C24" s="831"/>
      <c r="D24" s="179" t="s">
        <v>109</v>
      </c>
      <c r="E24" s="180"/>
      <c r="F24" s="181"/>
      <c r="G24" s="182">
        <f aca="true" t="shared" si="8" ref="G24:P24">SUM(G17:G23)</f>
        <v>0</v>
      </c>
      <c r="H24" s="183">
        <f t="shared" si="8"/>
        <v>0</v>
      </c>
      <c r="I24" s="184">
        <f t="shared" si="8"/>
        <v>0</v>
      </c>
      <c r="J24" s="184">
        <f t="shared" si="8"/>
        <v>0</v>
      </c>
      <c r="K24" s="184">
        <f t="shared" si="8"/>
        <v>0</v>
      </c>
      <c r="L24" s="184">
        <f t="shared" si="8"/>
        <v>0</v>
      </c>
      <c r="M24" s="184">
        <f t="shared" si="8"/>
        <v>0</v>
      </c>
      <c r="N24" s="184">
        <f t="shared" si="8"/>
        <v>0</v>
      </c>
      <c r="O24" s="184">
        <f t="shared" si="8"/>
        <v>0</v>
      </c>
      <c r="P24" s="184">
        <f t="shared" si="8"/>
        <v>0</v>
      </c>
      <c r="Q24" s="184">
        <f aca="true" t="shared" si="9" ref="Q24:V24">SUM(Q17:Q23)</f>
        <v>0</v>
      </c>
      <c r="R24" s="184">
        <f t="shared" si="9"/>
        <v>0</v>
      </c>
      <c r="S24" s="184">
        <f t="shared" si="9"/>
        <v>0</v>
      </c>
      <c r="T24" s="184">
        <f t="shared" si="9"/>
        <v>0</v>
      </c>
      <c r="U24" s="184">
        <f t="shared" si="9"/>
        <v>0</v>
      </c>
      <c r="V24" s="185">
        <f t="shared" si="9"/>
        <v>0</v>
      </c>
      <c r="W24" s="186"/>
    </row>
    <row r="25" spans="1:23" ht="13.5">
      <c r="A25" s="823"/>
      <c r="B25" s="826"/>
      <c r="C25" s="829"/>
      <c r="D25" s="154" t="s">
        <v>113</v>
      </c>
      <c r="E25" s="155"/>
      <c r="F25" s="156"/>
      <c r="G25" s="157">
        <f>+E25*F25</f>
        <v>0</v>
      </c>
      <c r="H25" s="158"/>
      <c r="I25" s="159"/>
      <c r="J25" s="159"/>
      <c r="K25" s="159"/>
      <c r="L25" s="159"/>
      <c r="M25" s="159"/>
      <c r="N25" s="159"/>
      <c r="O25" s="159"/>
      <c r="P25" s="159"/>
      <c r="Q25" s="159"/>
      <c r="R25" s="159"/>
      <c r="S25" s="159"/>
      <c r="T25" s="160">
        <f aca="true" t="shared" si="10" ref="T25:T31">SUM(H25:S25)</f>
        <v>0</v>
      </c>
      <c r="U25" s="160">
        <f aca="true" t="shared" si="11" ref="U25:U31">T25-G25</f>
        <v>0</v>
      </c>
      <c r="V25" s="161">
        <f aca="true" t="shared" si="12" ref="V25:V31">U25</f>
        <v>0</v>
      </c>
      <c r="W25" s="142"/>
    </row>
    <row r="26" spans="1:23" ht="13.5">
      <c r="A26" s="824"/>
      <c r="B26" s="827"/>
      <c r="C26" s="830"/>
      <c r="D26" s="162" t="s">
        <v>317</v>
      </c>
      <c r="E26" s="163"/>
      <c r="F26" s="164"/>
      <c r="G26" s="165">
        <f>+E26*F26</f>
        <v>0</v>
      </c>
      <c r="H26" s="163"/>
      <c r="I26" s="166"/>
      <c r="J26" s="166"/>
      <c r="K26" s="166"/>
      <c r="L26" s="166"/>
      <c r="M26" s="166"/>
      <c r="N26" s="166"/>
      <c r="O26" s="166"/>
      <c r="P26" s="166"/>
      <c r="Q26" s="166"/>
      <c r="R26" s="166"/>
      <c r="S26" s="166"/>
      <c r="T26" s="167">
        <f t="shared" si="10"/>
        <v>0</v>
      </c>
      <c r="U26" s="167">
        <f t="shared" si="11"/>
        <v>0</v>
      </c>
      <c r="V26" s="165">
        <f t="shared" si="12"/>
        <v>0</v>
      </c>
      <c r="W26" s="142"/>
    </row>
    <row r="27" spans="1:23" ht="13.5">
      <c r="A27" s="824"/>
      <c r="B27" s="827"/>
      <c r="C27" s="830"/>
      <c r="D27" s="162" t="s">
        <v>317</v>
      </c>
      <c r="E27" s="168"/>
      <c r="F27" s="164"/>
      <c r="G27" s="165">
        <f>+E27*F27</f>
        <v>0</v>
      </c>
      <c r="H27" s="169"/>
      <c r="I27" s="166"/>
      <c r="J27" s="166"/>
      <c r="K27" s="166"/>
      <c r="L27" s="166"/>
      <c r="M27" s="166"/>
      <c r="N27" s="166"/>
      <c r="O27" s="166"/>
      <c r="P27" s="166"/>
      <c r="Q27" s="166"/>
      <c r="R27" s="166"/>
      <c r="S27" s="166"/>
      <c r="T27" s="167">
        <f t="shared" si="10"/>
        <v>0</v>
      </c>
      <c r="U27" s="167">
        <f t="shared" si="11"/>
        <v>0</v>
      </c>
      <c r="V27" s="165">
        <f t="shared" si="12"/>
        <v>0</v>
      </c>
      <c r="W27" s="142"/>
    </row>
    <row r="28" spans="1:23" ht="13.5">
      <c r="A28" s="824"/>
      <c r="B28" s="827"/>
      <c r="C28" s="830"/>
      <c r="D28" s="162" t="s">
        <v>317</v>
      </c>
      <c r="E28" s="168"/>
      <c r="F28" s="164"/>
      <c r="G28" s="165">
        <f>+E28*F28</f>
        <v>0</v>
      </c>
      <c r="H28" s="169"/>
      <c r="I28" s="166"/>
      <c r="J28" s="166"/>
      <c r="K28" s="166"/>
      <c r="L28" s="166"/>
      <c r="M28" s="166"/>
      <c r="N28" s="166"/>
      <c r="O28" s="166"/>
      <c r="P28" s="166"/>
      <c r="Q28" s="166"/>
      <c r="R28" s="166"/>
      <c r="S28" s="166"/>
      <c r="T28" s="167">
        <f t="shared" si="10"/>
        <v>0</v>
      </c>
      <c r="U28" s="167">
        <f t="shared" si="11"/>
        <v>0</v>
      </c>
      <c r="V28" s="165">
        <f t="shared" si="12"/>
        <v>0</v>
      </c>
      <c r="W28" s="142"/>
    </row>
    <row r="29" spans="1:23" ht="13.5">
      <c r="A29" s="824"/>
      <c r="B29" s="827"/>
      <c r="C29" s="830"/>
      <c r="D29" s="162" t="s">
        <v>317</v>
      </c>
      <c r="E29" s="170"/>
      <c r="F29" s="171"/>
      <c r="G29" s="165">
        <f>+E29*F29</f>
        <v>0</v>
      </c>
      <c r="H29" s="169"/>
      <c r="I29" s="166"/>
      <c r="J29" s="166"/>
      <c r="K29" s="166"/>
      <c r="L29" s="166"/>
      <c r="M29" s="166"/>
      <c r="N29" s="166"/>
      <c r="O29" s="166"/>
      <c r="P29" s="166"/>
      <c r="Q29" s="166"/>
      <c r="R29" s="166"/>
      <c r="S29" s="166"/>
      <c r="T29" s="167">
        <f t="shared" si="10"/>
        <v>0</v>
      </c>
      <c r="U29" s="167">
        <f t="shared" si="11"/>
        <v>0</v>
      </c>
      <c r="V29" s="165">
        <f t="shared" si="12"/>
        <v>0</v>
      </c>
      <c r="W29" s="142"/>
    </row>
    <row r="30" spans="1:23" ht="13.5">
      <c r="A30" s="824"/>
      <c r="B30" s="827"/>
      <c r="C30" s="830"/>
      <c r="D30" s="162" t="s">
        <v>318</v>
      </c>
      <c r="E30" s="170"/>
      <c r="F30" s="171"/>
      <c r="G30" s="165"/>
      <c r="H30" s="172"/>
      <c r="I30" s="166"/>
      <c r="J30" s="166"/>
      <c r="K30" s="166"/>
      <c r="L30" s="166"/>
      <c r="M30" s="166"/>
      <c r="N30" s="166"/>
      <c r="O30" s="166"/>
      <c r="P30" s="172"/>
      <c r="Q30" s="166"/>
      <c r="R30" s="166"/>
      <c r="S30" s="166"/>
      <c r="T30" s="167">
        <f t="shared" si="10"/>
        <v>0</v>
      </c>
      <c r="U30" s="167">
        <f t="shared" si="11"/>
        <v>0</v>
      </c>
      <c r="V30" s="165">
        <f t="shared" si="12"/>
        <v>0</v>
      </c>
      <c r="W30" s="142"/>
    </row>
    <row r="31" spans="1:23" ht="13.5">
      <c r="A31" s="824"/>
      <c r="B31" s="827"/>
      <c r="C31" s="830"/>
      <c r="D31" s="173" t="s">
        <v>73</v>
      </c>
      <c r="E31" s="174"/>
      <c r="F31" s="175"/>
      <c r="G31" s="176">
        <f>+E31*F31</f>
        <v>0</v>
      </c>
      <c r="H31" s="172"/>
      <c r="I31" s="172"/>
      <c r="J31" s="172"/>
      <c r="K31" s="172"/>
      <c r="L31" s="172"/>
      <c r="M31" s="172"/>
      <c r="N31" s="172"/>
      <c r="O31" s="172"/>
      <c r="P31" s="172"/>
      <c r="Q31" s="172"/>
      <c r="R31" s="172"/>
      <c r="S31" s="172"/>
      <c r="T31" s="177">
        <f t="shared" si="10"/>
        <v>0</v>
      </c>
      <c r="U31" s="177">
        <f t="shared" si="11"/>
        <v>0</v>
      </c>
      <c r="V31" s="178">
        <f t="shared" si="12"/>
        <v>0</v>
      </c>
      <c r="W31" s="142"/>
    </row>
    <row r="32" spans="1:23" ht="13.5">
      <c r="A32" s="825"/>
      <c r="B32" s="828"/>
      <c r="C32" s="831"/>
      <c r="D32" s="179" t="s">
        <v>109</v>
      </c>
      <c r="E32" s="180"/>
      <c r="F32" s="181"/>
      <c r="G32" s="182">
        <f aca="true" t="shared" si="13" ref="G32:P32">SUM(G25:G31)</f>
        <v>0</v>
      </c>
      <c r="H32" s="183">
        <f t="shared" si="13"/>
        <v>0</v>
      </c>
      <c r="I32" s="184">
        <f t="shared" si="13"/>
        <v>0</v>
      </c>
      <c r="J32" s="184">
        <f t="shared" si="13"/>
        <v>0</v>
      </c>
      <c r="K32" s="184">
        <f t="shared" si="13"/>
        <v>0</v>
      </c>
      <c r="L32" s="184">
        <f t="shared" si="13"/>
        <v>0</v>
      </c>
      <c r="M32" s="184">
        <f t="shared" si="13"/>
        <v>0</v>
      </c>
      <c r="N32" s="184">
        <f t="shared" si="13"/>
        <v>0</v>
      </c>
      <c r="O32" s="184">
        <f t="shared" si="13"/>
        <v>0</v>
      </c>
      <c r="P32" s="184">
        <f t="shared" si="13"/>
        <v>0</v>
      </c>
      <c r="Q32" s="184">
        <f aca="true" t="shared" si="14" ref="Q32:V32">SUM(Q25:Q31)</f>
        <v>0</v>
      </c>
      <c r="R32" s="184">
        <f t="shared" si="14"/>
        <v>0</v>
      </c>
      <c r="S32" s="184">
        <f t="shared" si="14"/>
        <v>0</v>
      </c>
      <c r="T32" s="184">
        <f t="shared" si="14"/>
        <v>0</v>
      </c>
      <c r="U32" s="184">
        <f t="shared" si="14"/>
        <v>0</v>
      </c>
      <c r="V32" s="185">
        <f t="shared" si="14"/>
        <v>0</v>
      </c>
      <c r="W32" s="186"/>
    </row>
    <row r="33" spans="1:23" ht="13.5">
      <c r="A33" s="823"/>
      <c r="B33" s="826"/>
      <c r="C33" s="829"/>
      <c r="D33" s="154" t="s">
        <v>113</v>
      </c>
      <c r="E33" s="155"/>
      <c r="F33" s="156"/>
      <c r="G33" s="157">
        <f>+E33*F33</f>
        <v>0</v>
      </c>
      <c r="H33" s="158"/>
      <c r="I33" s="159"/>
      <c r="J33" s="159"/>
      <c r="K33" s="159"/>
      <c r="L33" s="159"/>
      <c r="M33" s="159"/>
      <c r="N33" s="159"/>
      <c r="O33" s="159"/>
      <c r="P33" s="159"/>
      <c r="Q33" s="159"/>
      <c r="R33" s="159"/>
      <c r="S33" s="159"/>
      <c r="T33" s="160">
        <f aca="true" t="shared" si="15" ref="T33:T39">SUM(H33:S33)</f>
        <v>0</v>
      </c>
      <c r="U33" s="160">
        <f aca="true" t="shared" si="16" ref="U33:U39">T33-G33</f>
        <v>0</v>
      </c>
      <c r="V33" s="161">
        <f aca="true" t="shared" si="17" ref="V33:V39">U33</f>
        <v>0</v>
      </c>
      <c r="W33" s="142"/>
    </row>
    <row r="34" spans="1:23" ht="13.5">
      <c r="A34" s="824"/>
      <c r="B34" s="827"/>
      <c r="C34" s="830"/>
      <c r="D34" s="162" t="s">
        <v>317</v>
      </c>
      <c r="E34" s="163"/>
      <c r="F34" s="164"/>
      <c r="G34" s="165">
        <f>+E34*F34</f>
        <v>0</v>
      </c>
      <c r="H34" s="163"/>
      <c r="I34" s="166"/>
      <c r="J34" s="166"/>
      <c r="K34" s="166"/>
      <c r="L34" s="166"/>
      <c r="M34" s="166"/>
      <c r="N34" s="166"/>
      <c r="O34" s="166"/>
      <c r="P34" s="166"/>
      <c r="Q34" s="166"/>
      <c r="R34" s="166"/>
      <c r="S34" s="166"/>
      <c r="T34" s="167">
        <f t="shared" si="15"/>
        <v>0</v>
      </c>
      <c r="U34" s="167">
        <f t="shared" si="16"/>
        <v>0</v>
      </c>
      <c r="V34" s="165">
        <f t="shared" si="17"/>
        <v>0</v>
      </c>
      <c r="W34" s="142"/>
    </row>
    <row r="35" spans="1:23" ht="13.5">
      <c r="A35" s="824"/>
      <c r="B35" s="827"/>
      <c r="C35" s="830"/>
      <c r="D35" s="162" t="s">
        <v>317</v>
      </c>
      <c r="E35" s="168"/>
      <c r="F35" s="164"/>
      <c r="G35" s="165">
        <f>+E35*F35</f>
        <v>0</v>
      </c>
      <c r="H35" s="169"/>
      <c r="I35" s="166"/>
      <c r="J35" s="166"/>
      <c r="K35" s="166"/>
      <c r="L35" s="166"/>
      <c r="M35" s="166"/>
      <c r="N35" s="166"/>
      <c r="O35" s="166"/>
      <c r="P35" s="166"/>
      <c r="Q35" s="166"/>
      <c r="R35" s="166"/>
      <c r="S35" s="166"/>
      <c r="T35" s="167">
        <f t="shared" si="15"/>
        <v>0</v>
      </c>
      <c r="U35" s="167">
        <f t="shared" si="16"/>
        <v>0</v>
      </c>
      <c r="V35" s="165">
        <f t="shared" si="17"/>
        <v>0</v>
      </c>
      <c r="W35" s="142"/>
    </row>
    <row r="36" spans="1:23" ht="13.5">
      <c r="A36" s="824"/>
      <c r="B36" s="827"/>
      <c r="C36" s="830"/>
      <c r="D36" s="162" t="s">
        <v>317</v>
      </c>
      <c r="E36" s="168"/>
      <c r="F36" s="164"/>
      <c r="G36" s="165">
        <f>+E36*F36</f>
        <v>0</v>
      </c>
      <c r="H36" s="169"/>
      <c r="I36" s="166"/>
      <c r="J36" s="166"/>
      <c r="K36" s="166"/>
      <c r="L36" s="166"/>
      <c r="M36" s="166"/>
      <c r="N36" s="166"/>
      <c r="O36" s="166"/>
      <c r="P36" s="166"/>
      <c r="Q36" s="166"/>
      <c r="R36" s="166"/>
      <c r="S36" s="166"/>
      <c r="T36" s="167">
        <f t="shared" si="15"/>
        <v>0</v>
      </c>
      <c r="U36" s="167">
        <f t="shared" si="16"/>
        <v>0</v>
      </c>
      <c r="V36" s="165">
        <f t="shared" si="17"/>
        <v>0</v>
      </c>
      <c r="W36" s="142"/>
    </row>
    <row r="37" spans="1:23" ht="13.5">
      <c r="A37" s="824"/>
      <c r="B37" s="827"/>
      <c r="C37" s="830"/>
      <c r="D37" s="162" t="s">
        <v>317</v>
      </c>
      <c r="E37" s="170"/>
      <c r="F37" s="171"/>
      <c r="G37" s="165">
        <f>+E37*F37</f>
        <v>0</v>
      </c>
      <c r="H37" s="169"/>
      <c r="I37" s="166"/>
      <c r="J37" s="166"/>
      <c r="K37" s="166"/>
      <c r="L37" s="166"/>
      <c r="M37" s="166"/>
      <c r="N37" s="166"/>
      <c r="O37" s="166"/>
      <c r="P37" s="166"/>
      <c r="Q37" s="166"/>
      <c r="R37" s="166"/>
      <c r="S37" s="166"/>
      <c r="T37" s="167">
        <f t="shared" si="15"/>
        <v>0</v>
      </c>
      <c r="U37" s="167">
        <f t="shared" si="16"/>
        <v>0</v>
      </c>
      <c r="V37" s="165">
        <f t="shared" si="17"/>
        <v>0</v>
      </c>
      <c r="W37" s="142"/>
    </row>
    <row r="38" spans="1:23" ht="13.5">
      <c r="A38" s="824"/>
      <c r="B38" s="827"/>
      <c r="C38" s="830"/>
      <c r="D38" s="162" t="s">
        <v>318</v>
      </c>
      <c r="E38" s="170"/>
      <c r="F38" s="171"/>
      <c r="G38" s="165"/>
      <c r="H38" s="172"/>
      <c r="I38" s="166"/>
      <c r="J38" s="166"/>
      <c r="K38" s="166"/>
      <c r="L38" s="166"/>
      <c r="M38" s="166"/>
      <c r="N38" s="166"/>
      <c r="O38" s="166"/>
      <c r="P38" s="172"/>
      <c r="Q38" s="166"/>
      <c r="R38" s="166"/>
      <c r="S38" s="166"/>
      <c r="T38" s="167">
        <f t="shared" si="15"/>
        <v>0</v>
      </c>
      <c r="U38" s="167">
        <f t="shared" si="16"/>
        <v>0</v>
      </c>
      <c r="V38" s="165">
        <f t="shared" si="17"/>
        <v>0</v>
      </c>
      <c r="W38" s="142"/>
    </row>
    <row r="39" spans="1:23" ht="13.5">
      <c r="A39" s="824"/>
      <c r="B39" s="827"/>
      <c r="C39" s="830"/>
      <c r="D39" s="173" t="s">
        <v>73</v>
      </c>
      <c r="E39" s="174"/>
      <c r="F39" s="175"/>
      <c r="G39" s="176">
        <f>+E39*F39</f>
        <v>0</v>
      </c>
      <c r="H39" s="172"/>
      <c r="I39" s="172"/>
      <c r="J39" s="172"/>
      <c r="K39" s="172"/>
      <c r="L39" s="172"/>
      <c r="M39" s="172"/>
      <c r="N39" s="172"/>
      <c r="O39" s="172"/>
      <c r="P39" s="172"/>
      <c r="Q39" s="172"/>
      <c r="R39" s="172"/>
      <c r="S39" s="172"/>
      <c r="T39" s="177">
        <f t="shared" si="15"/>
        <v>0</v>
      </c>
      <c r="U39" s="177">
        <f t="shared" si="16"/>
        <v>0</v>
      </c>
      <c r="V39" s="178">
        <f t="shared" si="17"/>
        <v>0</v>
      </c>
      <c r="W39" s="142"/>
    </row>
    <row r="40" spans="1:23" ht="13.5">
      <c r="A40" s="825"/>
      <c r="B40" s="828"/>
      <c r="C40" s="831"/>
      <c r="D40" s="179" t="s">
        <v>109</v>
      </c>
      <c r="E40" s="180"/>
      <c r="F40" s="181"/>
      <c r="G40" s="182">
        <f aca="true" t="shared" si="18" ref="G40:P40">SUM(G33:G39)</f>
        <v>0</v>
      </c>
      <c r="H40" s="183">
        <f t="shared" si="18"/>
        <v>0</v>
      </c>
      <c r="I40" s="184">
        <f t="shared" si="18"/>
        <v>0</v>
      </c>
      <c r="J40" s="184">
        <f t="shared" si="18"/>
        <v>0</v>
      </c>
      <c r="K40" s="184">
        <f t="shared" si="18"/>
        <v>0</v>
      </c>
      <c r="L40" s="184">
        <f t="shared" si="18"/>
        <v>0</v>
      </c>
      <c r="M40" s="184">
        <f t="shared" si="18"/>
        <v>0</v>
      </c>
      <c r="N40" s="184">
        <f t="shared" si="18"/>
        <v>0</v>
      </c>
      <c r="O40" s="184">
        <f t="shared" si="18"/>
        <v>0</v>
      </c>
      <c r="P40" s="184">
        <f t="shared" si="18"/>
        <v>0</v>
      </c>
      <c r="Q40" s="184">
        <f aca="true" t="shared" si="19" ref="Q40:V40">SUM(Q33:Q39)</f>
        <v>0</v>
      </c>
      <c r="R40" s="184">
        <f t="shared" si="19"/>
        <v>0</v>
      </c>
      <c r="S40" s="184">
        <f t="shared" si="19"/>
        <v>0</v>
      </c>
      <c r="T40" s="184">
        <f t="shared" si="19"/>
        <v>0</v>
      </c>
      <c r="U40" s="184">
        <f t="shared" si="19"/>
        <v>0</v>
      </c>
      <c r="V40" s="185">
        <f t="shared" si="19"/>
        <v>0</v>
      </c>
      <c r="W40" s="186"/>
    </row>
    <row r="41" spans="1:23" ht="13.5">
      <c r="A41" s="823"/>
      <c r="B41" s="826"/>
      <c r="C41" s="829"/>
      <c r="D41" s="154" t="s">
        <v>113</v>
      </c>
      <c r="E41" s="155"/>
      <c r="F41" s="156"/>
      <c r="G41" s="157">
        <f>+E41*F41</f>
        <v>0</v>
      </c>
      <c r="H41" s="158"/>
      <c r="I41" s="159"/>
      <c r="J41" s="159"/>
      <c r="K41" s="159"/>
      <c r="L41" s="159"/>
      <c r="M41" s="159"/>
      <c r="N41" s="159"/>
      <c r="O41" s="159"/>
      <c r="P41" s="159"/>
      <c r="Q41" s="159"/>
      <c r="R41" s="159"/>
      <c r="S41" s="159"/>
      <c r="T41" s="160">
        <f aca="true" t="shared" si="20" ref="T41:T47">SUM(H41:S41)</f>
        <v>0</v>
      </c>
      <c r="U41" s="160">
        <f aca="true" t="shared" si="21" ref="U41:U47">T41-G41</f>
        <v>0</v>
      </c>
      <c r="V41" s="161">
        <f aca="true" t="shared" si="22" ref="V41:V47">U41</f>
        <v>0</v>
      </c>
      <c r="W41" s="142"/>
    </row>
    <row r="42" spans="1:23" ht="13.5">
      <c r="A42" s="824"/>
      <c r="B42" s="827"/>
      <c r="C42" s="830"/>
      <c r="D42" s="162" t="s">
        <v>317</v>
      </c>
      <c r="E42" s="163"/>
      <c r="F42" s="164"/>
      <c r="G42" s="165">
        <f>+E42*F42</f>
        <v>0</v>
      </c>
      <c r="H42" s="163"/>
      <c r="I42" s="166"/>
      <c r="J42" s="166"/>
      <c r="K42" s="166"/>
      <c r="L42" s="166"/>
      <c r="M42" s="166"/>
      <c r="N42" s="166"/>
      <c r="O42" s="166"/>
      <c r="P42" s="166"/>
      <c r="Q42" s="166"/>
      <c r="R42" s="166"/>
      <c r="S42" s="166"/>
      <c r="T42" s="167">
        <f t="shared" si="20"/>
        <v>0</v>
      </c>
      <c r="U42" s="167">
        <f t="shared" si="21"/>
        <v>0</v>
      </c>
      <c r="V42" s="165">
        <f t="shared" si="22"/>
        <v>0</v>
      </c>
      <c r="W42" s="142"/>
    </row>
    <row r="43" spans="1:23" ht="13.5">
      <c r="A43" s="824"/>
      <c r="B43" s="827"/>
      <c r="C43" s="830"/>
      <c r="D43" s="162" t="s">
        <v>317</v>
      </c>
      <c r="E43" s="168"/>
      <c r="F43" s="164"/>
      <c r="G43" s="165">
        <f>+E43*F43</f>
        <v>0</v>
      </c>
      <c r="H43" s="169"/>
      <c r="I43" s="166"/>
      <c r="J43" s="166"/>
      <c r="K43" s="166"/>
      <c r="L43" s="166"/>
      <c r="M43" s="166"/>
      <c r="N43" s="166"/>
      <c r="O43" s="166"/>
      <c r="P43" s="166"/>
      <c r="Q43" s="166"/>
      <c r="R43" s="166"/>
      <c r="S43" s="166"/>
      <c r="T43" s="167">
        <f t="shared" si="20"/>
        <v>0</v>
      </c>
      <c r="U43" s="167">
        <f t="shared" si="21"/>
        <v>0</v>
      </c>
      <c r="V43" s="165">
        <f t="shared" si="22"/>
        <v>0</v>
      </c>
      <c r="W43" s="142"/>
    </row>
    <row r="44" spans="1:23" ht="13.5">
      <c r="A44" s="824"/>
      <c r="B44" s="827"/>
      <c r="C44" s="830"/>
      <c r="D44" s="162" t="s">
        <v>317</v>
      </c>
      <c r="E44" s="168"/>
      <c r="F44" s="164"/>
      <c r="G44" s="165">
        <f>+E44*F44</f>
        <v>0</v>
      </c>
      <c r="H44" s="169"/>
      <c r="I44" s="166"/>
      <c r="J44" s="166"/>
      <c r="K44" s="166"/>
      <c r="L44" s="166"/>
      <c r="M44" s="166"/>
      <c r="N44" s="166"/>
      <c r="O44" s="166"/>
      <c r="P44" s="166"/>
      <c r="Q44" s="166"/>
      <c r="R44" s="166"/>
      <c r="S44" s="166"/>
      <c r="T44" s="167">
        <f t="shared" si="20"/>
        <v>0</v>
      </c>
      <c r="U44" s="167">
        <f t="shared" si="21"/>
        <v>0</v>
      </c>
      <c r="V44" s="165">
        <f t="shared" si="22"/>
        <v>0</v>
      </c>
      <c r="W44" s="142"/>
    </row>
    <row r="45" spans="1:23" ht="13.5">
      <c r="A45" s="824"/>
      <c r="B45" s="827"/>
      <c r="C45" s="830"/>
      <c r="D45" s="162" t="s">
        <v>317</v>
      </c>
      <c r="E45" s="170"/>
      <c r="F45" s="171"/>
      <c r="G45" s="165">
        <f>+E45*F45</f>
        <v>0</v>
      </c>
      <c r="H45" s="169"/>
      <c r="I45" s="166"/>
      <c r="J45" s="166"/>
      <c r="K45" s="166"/>
      <c r="L45" s="166"/>
      <c r="M45" s="166"/>
      <c r="N45" s="166"/>
      <c r="O45" s="166"/>
      <c r="P45" s="166"/>
      <c r="Q45" s="166"/>
      <c r="R45" s="166"/>
      <c r="S45" s="166"/>
      <c r="T45" s="167">
        <f t="shared" si="20"/>
        <v>0</v>
      </c>
      <c r="U45" s="167">
        <f t="shared" si="21"/>
        <v>0</v>
      </c>
      <c r="V45" s="165">
        <f t="shared" si="22"/>
        <v>0</v>
      </c>
      <c r="W45" s="142"/>
    </row>
    <row r="46" spans="1:23" ht="13.5">
      <c r="A46" s="824"/>
      <c r="B46" s="827"/>
      <c r="C46" s="830"/>
      <c r="D46" s="162" t="s">
        <v>318</v>
      </c>
      <c r="E46" s="170"/>
      <c r="F46" s="171"/>
      <c r="G46" s="165"/>
      <c r="H46" s="172"/>
      <c r="I46" s="166"/>
      <c r="J46" s="166"/>
      <c r="K46" s="166"/>
      <c r="L46" s="166"/>
      <c r="M46" s="166"/>
      <c r="N46" s="166"/>
      <c r="O46" s="166"/>
      <c r="P46" s="172"/>
      <c r="Q46" s="166"/>
      <c r="R46" s="166"/>
      <c r="S46" s="166"/>
      <c r="T46" s="167">
        <f t="shared" si="20"/>
        <v>0</v>
      </c>
      <c r="U46" s="167">
        <f t="shared" si="21"/>
        <v>0</v>
      </c>
      <c r="V46" s="165">
        <f t="shared" si="22"/>
        <v>0</v>
      </c>
      <c r="W46" s="142"/>
    </row>
    <row r="47" spans="1:23" ht="13.5">
      <c r="A47" s="824"/>
      <c r="B47" s="827"/>
      <c r="C47" s="830"/>
      <c r="D47" s="173" t="s">
        <v>73</v>
      </c>
      <c r="E47" s="174"/>
      <c r="F47" s="175"/>
      <c r="G47" s="176">
        <f>+E47*F47</f>
        <v>0</v>
      </c>
      <c r="H47" s="172"/>
      <c r="I47" s="172"/>
      <c r="J47" s="172"/>
      <c r="K47" s="172"/>
      <c r="L47" s="172"/>
      <c r="M47" s="172"/>
      <c r="N47" s="172"/>
      <c r="O47" s="172"/>
      <c r="P47" s="172"/>
      <c r="Q47" s="172"/>
      <c r="R47" s="172"/>
      <c r="S47" s="172"/>
      <c r="T47" s="177">
        <f t="shared" si="20"/>
        <v>0</v>
      </c>
      <c r="U47" s="177">
        <f t="shared" si="21"/>
        <v>0</v>
      </c>
      <c r="V47" s="178">
        <f t="shared" si="22"/>
        <v>0</v>
      </c>
      <c r="W47" s="142"/>
    </row>
    <row r="48" spans="1:23" ht="13.5">
      <c r="A48" s="825"/>
      <c r="B48" s="828"/>
      <c r="C48" s="831"/>
      <c r="D48" s="179" t="s">
        <v>109</v>
      </c>
      <c r="E48" s="180"/>
      <c r="F48" s="181"/>
      <c r="G48" s="182">
        <f aca="true" t="shared" si="23" ref="G48:P48">SUM(G41:G47)</f>
        <v>0</v>
      </c>
      <c r="H48" s="183">
        <f t="shared" si="23"/>
        <v>0</v>
      </c>
      <c r="I48" s="184">
        <f t="shared" si="23"/>
        <v>0</v>
      </c>
      <c r="J48" s="184">
        <f t="shared" si="23"/>
        <v>0</v>
      </c>
      <c r="K48" s="184">
        <f t="shared" si="23"/>
        <v>0</v>
      </c>
      <c r="L48" s="184">
        <f t="shared" si="23"/>
        <v>0</v>
      </c>
      <c r="M48" s="184">
        <f t="shared" si="23"/>
        <v>0</v>
      </c>
      <c r="N48" s="184">
        <f t="shared" si="23"/>
        <v>0</v>
      </c>
      <c r="O48" s="184">
        <f t="shared" si="23"/>
        <v>0</v>
      </c>
      <c r="P48" s="184">
        <f t="shared" si="23"/>
        <v>0</v>
      </c>
      <c r="Q48" s="184">
        <f aca="true" t="shared" si="24" ref="Q48:V48">SUM(Q41:Q47)</f>
        <v>0</v>
      </c>
      <c r="R48" s="184">
        <f t="shared" si="24"/>
        <v>0</v>
      </c>
      <c r="S48" s="184">
        <f t="shared" si="24"/>
        <v>0</v>
      </c>
      <c r="T48" s="184">
        <f t="shared" si="24"/>
        <v>0</v>
      </c>
      <c r="U48" s="184">
        <f t="shared" si="24"/>
        <v>0</v>
      </c>
      <c r="V48" s="185">
        <f t="shared" si="24"/>
        <v>0</v>
      </c>
      <c r="W48" s="186"/>
    </row>
    <row r="49" spans="1:23" ht="13.5">
      <c r="A49" s="823"/>
      <c r="B49" s="826"/>
      <c r="C49" s="829"/>
      <c r="D49" s="154" t="s">
        <v>113</v>
      </c>
      <c r="E49" s="155"/>
      <c r="F49" s="156"/>
      <c r="G49" s="157">
        <f>+E49*F49</f>
        <v>0</v>
      </c>
      <c r="H49" s="158"/>
      <c r="I49" s="159"/>
      <c r="J49" s="159"/>
      <c r="K49" s="159"/>
      <c r="L49" s="159"/>
      <c r="M49" s="159"/>
      <c r="N49" s="159"/>
      <c r="O49" s="159"/>
      <c r="P49" s="159"/>
      <c r="Q49" s="159"/>
      <c r="R49" s="159"/>
      <c r="S49" s="159"/>
      <c r="T49" s="160">
        <f aca="true" t="shared" si="25" ref="T49:T55">SUM(H49:S49)</f>
        <v>0</v>
      </c>
      <c r="U49" s="160">
        <f aca="true" t="shared" si="26" ref="U49:U55">T49-G49</f>
        <v>0</v>
      </c>
      <c r="V49" s="161">
        <f aca="true" t="shared" si="27" ref="V49:V55">U49</f>
        <v>0</v>
      </c>
      <c r="W49" s="142"/>
    </row>
    <row r="50" spans="1:23" ht="13.5">
      <c r="A50" s="824"/>
      <c r="B50" s="827"/>
      <c r="C50" s="830"/>
      <c r="D50" s="162" t="s">
        <v>317</v>
      </c>
      <c r="E50" s="163"/>
      <c r="F50" s="164"/>
      <c r="G50" s="165">
        <f>+E50*F50</f>
        <v>0</v>
      </c>
      <c r="H50" s="163"/>
      <c r="I50" s="166"/>
      <c r="J50" s="166"/>
      <c r="K50" s="166"/>
      <c r="L50" s="166"/>
      <c r="M50" s="166"/>
      <c r="N50" s="166"/>
      <c r="O50" s="166"/>
      <c r="P50" s="166"/>
      <c r="Q50" s="166"/>
      <c r="R50" s="166"/>
      <c r="S50" s="166"/>
      <c r="T50" s="167">
        <f t="shared" si="25"/>
        <v>0</v>
      </c>
      <c r="U50" s="167">
        <f t="shared" si="26"/>
        <v>0</v>
      </c>
      <c r="V50" s="165">
        <f t="shared" si="27"/>
        <v>0</v>
      </c>
      <c r="W50" s="142"/>
    </row>
    <row r="51" spans="1:23" ht="13.5">
      <c r="A51" s="824"/>
      <c r="B51" s="827"/>
      <c r="C51" s="830"/>
      <c r="D51" s="162" t="s">
        <v>317</v>
      </c>
      <c r="E51" s="168"/>
      <c r="F51" s="164"/>
      <c r="G51" s="165">
        <f>+E51*F51</f>
        <v>0</v>
      </c>
      <c r="H51" s="169"/>
      <c r="I51" s="166"/>
      <c r="J51" s="166"/>
      <c r="K51" s="166"/>
      <c r="L51" s="166"/>
      <c r="M51" s="166"/>
      <c r="N51" s="166"/>
      <c r="O51" s="166"/>
      <c r="P51" s="166"/>
      <c r="Q51" s="166"/>
      <c r="R51" s="166"/>
      <c r="S51" s="166"/>
      <c r="T51" s="167">
        <f t="shared" si="25"/>
        <v>0</v>
      </c>
      <c r="U51" s="167">
        <f t="shared" si="26"/>
        <v>0</v>
      </c>
      <c r="V51" s="165">
        <f t="shared" si="27"/>
        <v>0</v>
      </c>
      <c r="W51" s="142"/>
    </row>
    <row r="52" spans="1:23" ht="13.5">
      <c r="A52" s="824"/>
      <c r="B52" s="827"/>
      <c r="C52" s="830"/>
      <c r="D52" s="162" t="s">
        <v>317</v>
      </c>
      <c r="E52" s="168"/>
      <c r="F52" s="164"/>
      <c r="G52" s="165">
        <f>+E52*F52</f>
        <v>0</v>
      </c>
      <c r="H52" s="169"/>
      <c r="I52" s="166"/>
      <c r="J52" s="166"/>
      <c r="K52" s="166"/>
      <c r="L52" s="166"/>
      <c r="M52" s="166"/>
      <c r="N52" s="166"/>
      <c r="O52" s="166"/>
      <c r="P52" s="166"/>
      <c r="Q52" s="166"/>
      <c r="R52" s="166"/>
      <c r="S52" s="166"/>
      <c r="T52" s="167">
        <f t="shared" si="25"/>
        <v>0</v>
      </c>
      <c r="U52" s="167">
        <f t="shared" si="26"/>
        <v>0</v>
      </c>
      <c r="V52" s="165">
        <f t="shared" si="27"/>
        <v>0</v>
      </c>
      <c r="W52" s="142"/>
    </row>
    <row r="53" spans="1:23" ht="13.5">
      <c r="A53" s="824"/>
      <c r="B53" s="827"/>
      <c r="C53" s="830"/>
      <c r="D53" s="162" t="s">
        <v>317</v>
      </c>
      <c r="E53" s="170"/>
      <c r="F53" s="171"/>
      <c r="G53" s="165">
        <f>+E53*F53</f>
        <v>0</v>
      </c>
      <c r="H53" s="169"/>
      <c r="I53" s="166"/>
      <c r="J53" s="166"/>
      <c r="K53" s="166"/>
      <c r="L53" s="166"/>
      <c r="M53" s="166"/>
      <c r="N53" s="166"/>
      <c r="O53" s="166"/>
      <c r="P53" s="166"/>
      <c r="Q53" s="166"/>
      <c r="R53" s="166"/>
      <c r="S53" s="166"/>
      <c r="T53" s="167">
        <f t="shared" si="25"/>
        <v>0</v>
      </c>
      <c r="U53" s="167">
        <f t="shared" si="26"/>
        <v>0</v>
      </c>
      <c r="V53" s="165">
        <f t="shared" si="27"/>
        <v>0</v>
      </c>
      <c r="W53" s="142"/>
    </row>
    <row r="54" spans="1:23" ht="13.5">
      <c r="A54" s="824"/>
      <c r="B54" s="827"/>
      <c r="C54" s="830"/>
      <c r="D54" s="162" t="s">
        <v>318</v>
      </c>
      <c r="E54" s="170"/>
      <c r="F54" s="171"/>
      <c r="G54" s="165"/>
      <c r="H54" s="172"/>
      <c r="I54" s="166"/>
      <c r="J54" s="166"/>
      <c r="K54" s="166"/>
      <c r="L54" s="166"/>
      <c r="M54" s="166"/>
      <c r="N54" s="166"/>
      <c r="O54" s="166"/>
      <c r="P54" s="172"/>
      <c r="Q54" s="166"/>
      <c r="R54" s="166"/>
      <c r="S54" s="166"/>
      <c r="T54" s="167">
        <f t="shared" si="25"/>
        <v>0</v>
      </c>
      <c r="U54" s="167">
        <f t="shared" si="26"/>
        <v>0</v>
      </c>
      <c r="V54" s="165">
        <f t="shared" si="27"/>
        <v>0</v>
      </c>
      <c r="W54" s="142"/>
    </row>
    <row r="55" spans="1:23" ht="13.5">
      <c r="A55" s="824"/>
      <c r="B55" s="827"/>
      <c r="C55" s="830"/>
      <c r="D55" s="173" t="s">
        <v>73</v>
      </c>
      <c r="E55" s="174"/>
      <c r="F55" s="175"/>
      <c r="G55" s="176">
        <f>+E55*F55</f>
        <v>0</v>
      </c>
      <c r="H55" s="172"/>
      <c r="I55" s="172"/>
      <c r="J55" s="172"/>
      <c r="K55" s="172"/>
      <c r="L55" s="172"/>
      <c r="M55" s="172"/>
      <c r="N55" s="172"/>
      <c r="O55" s="172"/>
      <c r="P55" s="172"/>
      <c r="Q55" s="172"/>
      <c r="R55" s="172"/>
      <c r="S55" s="172"/>
      <c r="T55" s="177">
        <f t="shared" si="25"/>
        <v>0</v>
      </c>
      <c r="U55" s="177">
        <f t="shared" si="26"/>
        <v>0</v>
      </c>
      <c r="V55" s="178">
        <f t="shared" si="27"/>
        <v>0</v>
      </c>
      <c r="W55" s="142"/>
    </row>
    <row r="56" spans="1:23" ht="13.5">
      <c r="A56" s="825"/>
      <c r="B56" s="828"/>
      <c r="C56" s="831"/>
      <c r="D56" s="179" t="s">
        <v>109</v>
      </c>
      <c r="E56" s="180"/>
      <c r="F56" s="181"/>
      <c r="G56" s="182">
        <f aca="true" t="shared" si="28" ref="G56:P56">SUM(G49:G55)</f>
        <v>0</v>
      </c>
      <c r="H56" s="183">
        <f t="shared" si="28"/>
        <v>0</v>
      </c>
      <c r="I56" s="184">
        <f t="shared" si="28"/>
        <v>0</v>
      </c>
      <c r="J56" s="184">
        <f t="shared" si="28"/>
        <v>0</v>
      </c>
      <c r="K56" s="184">
        <f t="shared" si="28"/>
        <v>0</v>
      </c>
      <c r="L56" s="184">
        <f t="shared" si="28"/>
        <v>0</v>
      </c>
      <c r="M56" s="184">
        <f t="shared" si="28"/>
        <v>0</v>
      </c>
      <c r="N56" s="184">
        <f t="shared" si="28"/>
        <v>0</v>
      </c>
      <c r="O56" s="184">
        <f t="shared" si="28"/>
        <v>0</v>
      </c>
      <c r="P56" s="184">
        <f t="shared" si="28"/>
        <v>0</v>
      </c>
      <c r="Q56" s="184">
        <f aca="true" t="shared" si="29" ref="Q56:V56">SUM(Q49:Q55)</f>
        <v>0</v>
      </c>
      <c r="R56" s="184">
        <f t="shared" si="29"/>
        <v>0</v>
      </c>
      <c r="S56" s="184">
        <f t="shared" si="29"/>
        <v>0</v>
      </c>
      <c r="T56" s="184">
        <f t="shared" si="29"/>
        <v>0</v>
      </c>
      <c r="U56" s="184">
        <f t="shared" si="29"/>
        <v>0</v>
      </c>
      <c r="V56" s="185">
        <f t="shared" si="29"/>
        <v>0</v>
      </c>
      <c r="W56" s="186"/>
    </row>
    <row r="57" spans="1:23" ht="13.5">
      <c r="A57" s="811" t="s">
        <v>320</v>
      </c>
      <c r="B57" s="812"/>
      <c r="C57" s="817">
        <f>SUM(C9:C56)</f>
        <v>0</v>
      </c>
      <c r="D57" s="187" t="s">
        <v>113</v>
      </c>
      <c r="E57" s="155"/>
      <c r="F57" s="188"/>
      <c r="G57" s="189">
        <f aca="true" t="shared" si="30" ref="G57:S63">SUM(G9+G17+G25+G33+G41)</f>
        <v>0</v>
      </c>
      <c r="H57" s="190">
        <f t="shared" si="30"/>
        <v>0</v>
      </c>
      <c r="I57" s="160">
        <f t="shared" si="30"/>
        <v>0</v>
      </c>
      <c r="J57" s="160">
        <f t="shared" si="30"/>
        <v>0</v>
      </c>
      <c r="K57" s="160">
        <f t="shared" si="30"/>
        <v>0</v>
      </c>
      <c r="L57" s="160">
        <f t="shared" si="30"/>
        <v>0</v>
      </c>
      <c r="M57" s="160">
        <f t="shared" si="30"/>
        <v>0</v>
      </c>
      <c r="N57" s="160">
        <f t="shared" si="30"/>
        <v>0</v>
      </c>
      <c r="O57" s="160">
        <f t="shared" si="30"/>
        <v>0</v>
      </c>
      <c r="P57" s="160">
        <f t="shared" si="30"/>
        <v>0</v>
      </c>
      <c r="Q57" s="160">
        <f t="shared" si="30"/>
        <v>0</v>
      </c>
      <c r="R57" s="160">
        <f t="shared" si="30"/>
        <v>0</v>
      </c>
      <c r="S57" s="160">
        <f t="shared" si="30"/>
        <v>0</v>
      </c>
      <c r="T57" s="160">
        <f aca="true" t="shared" si="31" ref="T57:T63">SUM(H57:S57)</f>
        <v>0</v>
      </c>
      <c r="U57" s="160">
        <f aca="true" t="shared" si="32" ref="U57:U63">T57-G57</f>
        <v>0</v>
      </c>
      <c r="V57" s="161">
        <f aca="true" t="shared" si="33" ref="V57:V63">U57</f>
        <v>0</v>
      </c>
      <c r="W57" s="142"/>
    </row>
    <row r="58" spans="1:23" ht="13.5">
      <c r="A58" s="813"/>
      <c r="B58" s="814"/>
      <c r="C58" s="818"/>
      <c r="D58" s="162" t="s">
        <v>317</v>
      </c>
      <c r="E58" s="168"/>
      <c r="F58" s="164"/>
      <c r="G58" s="191">
        <f t="shared" si="30"/>
        <v>0</v>
      </c>
      <c r="H58" s="192">
        <f t="shared" si="30"/>
        <v>0</v>
      </c>
      <c r="I58" s="167">
        <f t="shared" si="30"/>
        <v>0</v>
      </c>
      <c r="J58" s="167">
        <f t="shared" si="30"/>
        <v>0</v>
      </c>
      <c r="K58" s="167">
        <f t="shared" si="30"/>
        <v>0</v>
      </c>
      <c r="L58" s="167">
        <f t="shared" si="30"/>
        <v>0</v>
      </c>
      <c r="M58" s="167">
        <f t="shared" si="30"/>
        <v>0</v>
      </c>
      <c r="N58" s="167">
        <f t="shared" si="30"/>
        <v>0</v>
      </c>
      <c r="O58" s="167">
        <f t="shared" si="30"/>
        <v>0</v>
      </c>
      <c r="P58" s="167">
        <f t="shared" si="30"/>
        <v>0</v>
      </c>
      <c r="Q58" s="167">
        <f t="shared" si="30"/>
        <v>0</v>
      </c>
      <c r="R58" s="167">
        <f t="shared" si="30"/>
        <v>0</v>
      </c>
      <c r="S58" s="167">
        <f t="shared" si="30"/>
        <v>0</v>
      </c>
      <c r="T58" s="167">
        <f t="shared" si="31"/>
        <v>0</v>
      </c>
      <c r="U58" s="167">
        <f t="shared" si="32"/>
        <v>0</v>
      </c>
      <c r="V58" s="165">
        <f t="shared" si="33"/>
        <v>0</v>
      </c>
      <c r="W58" s="142"/>
    </row>
    <row r="59" spans="1:23" ht="13.5">
      <c r="A59" s="813"/>
      <c r="B59" s="814"/>
      <c r="C59" s="818"/>
      <c r="D59" s="162" t="s">
        <v>317</v>
      </c>
      <c r="E59" s="168"/>
      <c r="F59" s="164"/>
      <c r="G59" s="191">
        <f t="shared" si="30"/>
        <v>0</v>
      </c>
      <c r="H59" s="192">
        <f t="shared" si="30"/>
        <v>0</v>
      </c>
      <c r="I59" s="167">
        <f t="shared" si="30"/>
        <v>0</v>
      </c>
      <c r="J59" s="167">
        <f t="shared" si="30"/>
        <v>0</v>
      </c>
      <c r="K59" s="167">
        <f t="shared" si="30"/>
        <v>0</v>
      </c>
      <c r="L59" s="167">
        <f t="shared" si="30"/>
        <v>0</v>
      </c>
      <c r="M59" s="167">
        <f t="shared" si="30"/>
        <v>0</v>
      </c>
      <c r="N59" s="167">
        <f t="shared" si="30"/>
        <v>0</v>
      </c>
      <c r="O59" s="167">
        <f t="shared" si="30"/>
        <v>0</v>
      </c>
      <c r="P59" s="167">
        <f t="shared" si="30"/>
        <v>0</v>
      </c>
      <c r="Q59" s="167">
        <f t="shared" si="30"/>
        <v>0</v>
      </c>
      <c r="R59" s="167">
        <f t="shared" si="30"/>
        <v>0</v>
      </c>
      <c r="S59" s="167">
        <f t="shared" si="30"/>
        <v>0</v>
      </c>
      <c r="T59" s="167">
        <f t="shared" si="31"/>
        <v>0</v>
      </c>
      <c r="U59" s="167">
        <f t="shared" si="32"/>
        <v>0</v>
      </c>
      <c r="V59" s="165">
        <f t="shared" si="33"/>
        <v>0</v>
      </c>
      <c r="W59" s="142"/>
    </row>
    <row r="60" spans="1:23" ht="13.5">
      <c r="A60" s="813"/>
      <c r="B60" s="814"/>
      <c r="C60" s="818"/>
      <c r="D60" s="162" t="s">
        <v>317</v>
      </c>
      <c r="E60" s="168"/>
      <c r="F60" s="164"/>
      <c r="G60" s="191">
        <f t="shared" si="30"/>
        <v>0</v>
      </c>
      <c r="H60" s="192">
        <f t="shared" si="30"/>
        <v>0</v>
      </c>
      <c r="I60" s="167">
        <f t="shared" si="30"/>
        <v>0</v>
      </c>
      <c r="J60" s="167">
        <f t="shared" si="30"/>
        <v>0</v>
      </c>
      <c r="K60" s="167">
        <f t="shared" si="30"/>
        <v>0</v>
      </c>
      <c r="L60" s="167">
        <f t="shared" si="30"/>
        <v>0</v>
      </c>
      <c r="M60" s="167">
        <f t="shared" si="30"/>
        <v>0</v>
      </c>
      <c r="N60" s="167">
        <f t="shared" si="30"/>
        <v>0</v>
      </c>
      <c r="O60" s="167">
        <f t="shared" si="30"/>
        <v>0</v>
      </c>
      <c r="P60" s="167">
        <f t="shared" si="30"/>
        <v>0</v>
      </c>
      <c r="Q60" s="167">
        <f t="shared" si="30"/>
        <v>0</v>
      </c>
      <c r="R60" s="167">
        <f t="shared" si="30"/>
        <v>0</v>
      </c>
      <c r="S60" s="167">
        <f t="shared" si="30"/>
        <v>0</v>
      </c>
      <c r="T60" s="167">
        <f t="shared" si="31"/>
        <v>0</v>
      </c>
      <c r="U60" s="167">
        <f t="shared" si="32"/>
        <v>0</v>
      </c>
      <c r="V60" s="165">
        <f t="shared" si="33"/>
        <v>0</v>
      </c>
      <c r="W60" s="142"/>
    </row>
    <row r="61" spans="1:23" ht="13.5">
      <c r="A61" s="813"/>
      <c r="B61" s="814"/>
      <c r="C61" s="818"/>
      <c r="D61" s="162" t="s">
        <v>317</v>
      </c>
      <c r="E61" s="168"/>
      <c r="F61" s="164"/>
      <c r="G61" s="191">
        <f t="shared" si="30"/>
        <v>0</v>
      </c>
      <c r="H61" s="192">
        <f t="shared" si="30"/>
        <v>0</v>
      </c>
      <c r="I61" s="167">
        <f t="shared" si="30"/>
        <v>0</v>
      </c>
      <c r="J61" s="167">
        <f t="shared" si="30"/>
        <v>0</v>
      </c>
      <c r="K61" s="167">
        <f t="shared" si="30"/>
        <v>0</v>
      </c>
      <c r="L61" s="167">
        <f t="shared" si="30"/>
        <v>0</v>
      </c>
      <c r="M61" s="167">
        <f t="shared" si="30"/>
        <v>0</v>
      </c>
      <c r="N61" s="167">
        <f t="shared" si="30"/>
        <v>0</v>
      </c>
      <c r="O61" s="167">
        <f t="shared" si="30"/>
        <v>0</v>
      </c>
      <c r="P61" s="167">
        <f t="shared" si="30"/>
        <v>0</v>
      </c>
      <c r="Q61" s="167">
        <f t="shared" si="30"/>
        <v>0</v>
      </c>
      <c r="R61" s="167">
        <f t="shared" si="30"/>
        <v>0</v>
      </c>
      <c r="S61" s="167">
        <f t="shared" si="30"/>
        <v>0</v>
      </c>
      <c r="T61" s="167">
        <f t="shared" si="31"/>
        <v>0</v>
      </c>
      <c r="U61" s="167">
        <f t="shared" si="32"/>
        <v>0</v>
      </c>
      <c r="V61" s="165">
        <f t="shared" si="33"/>
        <v>0</v>
      </c>
      <c r="W61" s="142"/>
    </row>
    <row r="62" spans="1:23" ht="13.5">
      <c r="A62" s="813"/>
      <c r="B62" s="814"/>
      <c r="C62" s="818"/>
      <c r="D62" s="162" t="s">
        <v>318</v>
      </c>
      <c r="E62" s="170"/>
      <c r="F62" s="171"/>
      <c r="G62" s="191">
        <f t="shared" si="30"/>
        <v>0</v>
      </c>
      <c r="H62" s="192">
        <f t="shared" si="30"/>
        <v>0</v>
      </c>
      <c r="I62" s="167">
        <f t="shared" si="30"/>
        <v>0</v>
      </c>
      <c r="J62" s="167">
        <f t="shared" si="30"/>
        <v>0</v>
      </c>
      <c r="K62" s="167">
        <f t="shared" si="30"/>
        <v>0</v>
      </c>
      <c r="L62" s="167">
        <f t="shared" si="30"/>
        <v>0</v>
      </c>
      <c r="M62" s="167">
        <f t="shared" si="30"/>
        <v>0</v>
      </c>
      <c r="N62" s="167">
        <f t="shared" si="30"/>
        <v>0</v>
      </c>
      <c r="O62" s="167">
        <f t="shared" si="30"/>
        <v>0</v>
      </c>
      <c r="P62" s="167">
        <f t="shared" si="30"/>
        <v>0</v>
      </c>
      <c r="Q62" s="167">
        <f t="shared" si="30"/>
        <v>0</v>
      </c>
      <c r="R62" s="167">
        <f t="shared" si="30"/>
        <v>0</v>
      </c>
      <c r="S62" s="167">
        <f t="shared" si="30"/>
        <v>0</v>
      </c>
      <c r="T62" s="167">
        <f t="shared" si="31"/>
        <v>0</v>
      </c>
      <c r="U62" s="167">
        <f t="shared" si="32"/>
        <v>0</v>
      </c>
      <c r="V62" s="165">
        <f t="shared" si="33"/>
        <v>0</v>
      </c>
      <c r="W62" s="142"/>
    </row>
    <row r="63" spans="1:23" ht="13.5">
      <c r="A63" s="813"/>
      <c r="B63" s="814"/>
      <c r="C63" s="818"/>
      <c r="D63" s="173" t="s">
        <v>73</v>
      </c>
      <c r="E63" s="193"/>
      <c r="F63" s="194"/>
      <c r="G63" s="195">
        <f t="shared" si="30"/>
        <v>0</v>
      </c>
      <c r="H63" s="196">
        <f t="shared" si="30"/>
        <v>0</v>
      </c>
      <c r="I63" s="177">
        <f t="shared" si="30"/>
        <v>0</v>
      </c>
      <c r="J63" s="177">
        <f t="shared" si="30"/>
        <v>0</v>
      </c>
      <c r="K63" s="177">
        <f t="shared" si="30"/>
        <v>0</v>
      </c>
      <c r="L63" s="177">
        <f t="shared" si="30"/>
        <v>0</v>
      </c>
      <c r="M63" s="177">
        <f t="shared" si="30"/>
        <v>0</v>
      </c>
      <c r="N63" s="177">
        <f t="shared" si="30"/>
        <v>0</v>
      </c>
      <c r="O63" s="177">
        <f t="shared" si="30"/>
        <v>0</v>
      </c>
      <c r="P63" s="177">
        <f t="shared" si="30"/>
        <v>0</v>
      </c>
      <c r="Q63" s="177">
        <f t="shared" si="30"/>
        <v>0</v>
      </c>
      <c r="R63" s="177">
        <f t="shared" si="30"/>
        <v>0</v>
      </c>
      <c r="S63" s="177">
        <f t="shared" si="30"/>
        <v>0</v>
      </c>
      <c r="T63" s="177">
        <f t="shared" si="31"/>
        <v>0</v>
      </c>
      <c r="U63" s="177">
        <f t="shared" si="32"/>
        <v>0</v>
      </c>
      <c r="V63" s="178">
        <f t="shared" si="33"/>
        <v>0</v>
      </c>
      <c r="W63" s="142"/>
    </row>
    <row r="64" spans="1:23" ht="13.5">
      <c r="A64" s="815"/>
      <c r="B64" s="816"/>
      <c r="C64" s="819"/>
      <c r="D64" s="179" t="s">
        <v>321</v>
      </c>
      <c r="E64" s="180"/>
      <c r="F64" s="181"/>
      <c r="G64" s="185">
        <f>+G56+G48+G40+G32+G24+G16</f>
        <v>0</v>
      </c>
      <c r="H64" s="183">
        <f aca="true" t="shared" si="34" ref="H64:T64">+H56+H48+H32+H24+H16+H40</f>
        <v>0</v>
      </c>
      <c r="I64" s="183">
        <f t="shared" si="34"/>
        <v>0</v>
      </c>
      <c r="J64" s="183">
        <f t="shared" si="34"/>
        <v>0</v>
      </c>
      <c r="K64" s="183">
        <f t="shared" si="34"/>
        <v>0</v>
      </c>
      <c r="L64" s="183">
        <f t="shared" si="34"/>
        <v>0</v>
      </c>
      <c r="M64" s="183">
        <f t="shared" si="34"/>
        <v>0</v>
      </c>
      <c r="N64" s="183">
        <f t="shared" si="34"/>
        <v>0</v>
      </c>
      <c r="O64" s="183">
        <f t="shared" si="34"/>
        <v>0</v>
      </c>
      <c r="P64" s="183">
        <f t="shared" si="34"/>
        <v>0</v>
      </c>
      <c r="Q64" s="183">
        <f t="shared" si="34"/>
        <v>0</v>
      </c>
      <c r="R64" s="183">
        <f t="shared" si="34"/>
        <v>0</v>
      </c>
      <c r="S64" s="183">
        <f t="shared" si="34"/>
        <v>0</v>
      </c>
      <c r="T64" s="183">
        <f t="shared" si="34"/>
        <v>0</v>
      </c>
      <c r="U64" s="183">
        <f>SUM(U57:U63)</f>
        <v>0</v>
      </c>
      <c r="V64" s="183">
        <f>+V56+V48+V32+V24+V16+V40</f>
        <v>0</v>
      </c>
      <c r="W64" s="142"/>
    </row>
    <row r="65" spans="1:23" ht="16.5" customHeight="1">
      <c r="A65" s="197"/>
      <c r="B65" s="197"/>
      <c r="C65" s="197"/>
      <c r="D65" s="154"/>
      <c r="E65" s="198"/>
      <c r="F65" s="198"/>
      <c r="G65" s="199"/>
      <c r="H65" s="200"/>
      <c r="I65" s="200"/>
      <c r="J65" s="200"/>
      <c r="K65" s="200"/>
      <c r="L65" s="200"/>
      <c r="M65" s="200"/>
      <c r="N65" s="200"/>
      <c r="O65" s="200"/>
      <c r="P65" s="200"/>
      <c r="Q65" s="200"/>
      <c r="R65" s="200"/>
      <c r="S65" s="200"/>
      <c r="T65" s="199"/>
      <c r="U65" s="199"/>
      <c r="V65" s="199"/>
      <c r="W65" s="142"/>
    </row>
    <row r="66" spans="1:23" ht="16.5" customHeight="1">
      <c r="A66" s="197"/>
      <c r="B66" s="197"/>
      <c r="C66" s="197"/>
      <c r="D66" s="154"/>
      <c r="E66" s="198"/>
      <c r="F66" s="198"/>
      <c r="G66" s="201"/>
      <c r="H66" s="202"/>
      <c r="I66" s="202"/>
      <c r="J66" s="202"/>
      <c r="K66" s="202"/>
      <c r="L66" s="202"/>
      <c r="M66" s="202"/>
      <c r="N66" s="202"/>
      <c r="O66" s="202"/>
      <c r="P66" s="202"/>
      <c r="Q66" s="202"/>
      <c r="R66" s="202"/>
      <c r="S66" s="202"/>
      <c r="T66" s="203"/>
      <c r="U66" s="820"/>
      <c r="V66" s="820"/>
      <c r="W66" s="142"/>
    </row>
    <row r="67" spans="1:23" s="141" customFormat="1" ht="18.75">
      <c r="A67" s="821" t="s">
        <v>322</v>
      </c>
      <c r="B67" s="822"/>
      <c r="C67" s="205">
        <f>SUM(C9:C56)</f>
        <v>0</v>
      </c>
      <c r="D67" s="204"/>
      <c r="E67" s="206"/>
      <c r="F67" s="206"/>
      <c r="G67" s="207">
        <f>SUM(G64)</f>
        <v>0</v>
      </c>
      <c r="H67" s="208"/>
      <c r="I67" s="208"/>
      <c r="J67" s="208"/>
      <c r="K67" s="208"/>
      <c r="L67" s="208"/>
      <c r="M67" s="208"/>
      <c r="N67" s="208"/>
      <c r="O67" s="208"/>
      <c r="P67" s="208"/>
      <c r="Q67" s="208"/>
      <c r="R67" s="208"/>
      <c r="S67" s="209"/>
      <c r="T67" s="210">
        <f>SUM(T64)</f>
        <v>0</v>
      </c>
      <c r="U67" s="211"/>
      <c r="V67" s="212">
        <f>SUM(V64)</f>
        <v>0</v>
      </c>
      <c r="W67" s="213"/>
    </row>
    <row r="68" spans="1:23" ht="32.25" customHeight="1">
      <c r="A68" s="809" t="s">
        <v>146</v>
      </c>
      <c r="B68" s="809"/>
      <c r="C68" s="809"/>
      <c r="D68" s="809"/>
      <c r="E68" s="809"/>
      <c r="F68" s="809"/>
      <c r="G68" s="809"/>
      <c r="H68" s="809"/>
      <c r="I68" s="809"/>
      <c r="J68" s="809"/>
      <c r="K68" s="809"/>
      <c r="L68" s="142"/>
      <c r="M68" s="142"/>
      <c r="N68" s="142"/>
      <c r="O68" s="142"/>
      <c r="P68" s="142"/>
      <c r="Q68" s="142"/>
      <c r="R68" s="142"/>
      <c r="S68" s="142"/>
      <c r="T68" s="142"/>
      <c r="U68" s="142"/>
      <c r="V68" s="142"/>
      <c r="W68" s="142"/>
    </row>
    <row r="69" spans="1:23" ht="40.5" customHeight="1">
      <c r="A69" s="810" t="s">
        <v>323</v>
      </c>
      <c r="B69" s="810"/>
      <c r="C69" s="810"/>
      <c r="D69" s="810"/>
      <c r="E69" s="810"/>
      <c r="F69" s="810"/>
      <c r="G69" s="810"/>
      <c r="H69" s="810"/>
      <c r="I69" s="810"/>
      <c r="J69" s="810"/>
      <c r="K69" s="810"/>
      <c r="L69" s="810"/>
      <c r="M69" s="142"/>
      <c r="N69" s="142"/>
      <c r="O69" s="142"/>
      <c r="P69" s="142"/>
      <c r="Q69" s="142"/>
      <c r="R69" s="142"/>
      <c r="S69" s="142"/>
      <c r="T69" s="142"/>
      <c r="U69" s="142"/>
      <c r="V69" s="142"/>
      <c r="W69" s="142"/>
    </row>
    <row r="70" spans="1:23" ht="13.5">
      <c r="A70" s="148" t="s">
        <v>324</v>
      </c>
      <c r="B70" s="148"/>
      <c r="C70" s="148"/>
      <c r="D70" s="142"/>
      <c r="E70" s="142"/>
      <c r="F70" s="142"/>
      <c r="G70" s="142"/>
      <c r="H70" s="142"/>
      <c r="I70" s="142"/>
      <c r="J70" s="142"/>
      <c r="K70" s="142"/>
      <c r="L70" s="142"/>
      <c r="M70" s="142"/>
      <c r="N70" s="142"/>
      <c r="O70" s="142"/>
      <c r="P70" s="142"/>
      <c r="Q70" s="142"/>
      <c r="R70" s="142"/>
      <c r="S70" s="142"/>
      <c r="T70" s="142"/>
      <c r="U70" s="142"/>
      <c r="V70" s="142"/>
      <c r="W70" s="142"/>
    </row>
    <row r="71" spans="1:23" ht="13.5">
      <c r="A71" s="148" t="s">
        <v>325</v>
      </c>
      <c r="B71" s="148"/>
      <c r="C71" s="148"/>
      <c r="D71" s="142"/>
      <c r="E71" s="142"/>
      <c r="F71" s="142"/>
      <c r="G71" s="142"/>
      <c r="H71" s="142"/>
      <c r="I71" s="142"/>
      <c r="J71" s="142"/>
      <c r="K71" s="142"/>
      <c r="L71" s="142"/>
      <c r="M71" s="142"/>
      <c r="N71" s="142"/>
      <c r="O71" s="142"/>
      <c r="P71" s="142"/>
      <c r="Q71" s="142"/>
      <c r="R71" s="142"/>
      <c r="S71" s="142"/>
      <c r="T71" s="142"/>
      <c r="U71" s="142"/>
      <c r="V71" s="142"/>
      <c r="W71" s="142"/>
    </row>
    <row r="72" spans="1:23" ht="13.5">
      <c r="A72" s="142"/>
      <c r="B72" s="142"/>
      <c r="C72" s="142"/>
      <c r="D72" s="142"/>
      <c r="E72" s="142"/>
      <c r="F72" s="142"/>
      <c r="G72" s="142"/>
      <c r="H72" s="142"/>
      <c r="I72" s="142"/>
      <c r="J72" s="142"/>
      <c r="K72" s="142"/>
      <c r="L72" s="142"/>
      <c r="M72" s="142"/>
      <c r="N72" s="142"/>
      <c r="O72" s="142"/>
      <c r="P72" s="142"/>
      <c r="Q72" s="142"/>
      <c r="R72" s="142"/>
      <c r="S72" s="142"/>
      <c r="T72" s="142"/>
      <c r="U72" s="142"/>
      <c r="V72" s="142"/>
      <c r="W72" s="142"/>
    </row>
    <row r="73" spans="1:23" ht="13.5">
      <c r="A73" s="142"/>
      <c r="B73" s="142"/>
      <c r="C73" s="142"/>
      <c r="D73" s="142"/>
      <c r="E73" s="142"/>
      <c r="F73" s="142"/>
      <c r="G73" s="142"/>
      <c r="H73" s="142"/>
      <c r="I73" s="142"/>
      <c r="J73" s="142"/>
      <c r="K73" s="142"/>
      <c r="L73" s="142"/>
      <c r="M73" s="142"/>
      <c r="N73" s="142"/>
      <c r="O73" s="142"/>
      <c r="P73" s="142"/>
      <c r="Q73" s="142"/>
      <c r="R73" s="142"/>
      <c r="S73" s="142"/>
      <c r="T73" s="142"/>
      <c r="U73" s="142"/>
      <c r="V73" s="142"/>
      <c r="W73" s="142"/>
    </row>
  </sheetData>
  <sheetProtection/>
  <mergeCells count="36">
    <mergeCell ref="J3:V3"/>
    <mergeCell ref="A4:U4"/>
    <mergeCell ref="P5:Q5"/>
    <mergeCell ref="R5:V5"/>
    <mergeCell ref="A7:A8"/>
    <mergeCell ref="B7:B8"/>
    <mergeCell ref="C7:C8"/>
    <mergeCell ref="D7:D8"/>
    <mergeCell ref="E7:G7"/>
    <mergeCell ref="H7:T7"/>
    <mergeCell ref="U7:U8"/>
    <mergeCell ref="V7:V8"/>
    <mergeCell ref="A9:A16"/>
    <mergeCell ref="B9:B16"/>
    <mergeCell ref="C9:C16"/>
    <mergeCell ref="A17:A24"/>
    <mergeCell ref="B17:B24"/>
    <mergeCell ref="C17:C24"/>
    <mergeCell ref="A25:A32"/>
    <mergeCell ref="B25:B32"/>
    <mergeCell ref="C25:C32"/>
    <mergeCell ref="A33:A40"/>
    <mergeCell ref="B33:B40"/>
    <mergeCell ref="C33:C40"/>
    <mergeCell ref="U66:V66"/>
    <mergeCell ref="A67:B67"/>
    <mergeCell ref="A41:A48"/>
    <mergeCell ref="B41:B48"/>
    <mergeCell ref="C41:C48"/>
    <mergeCell ref="A49:A56"/>
    <mergeCell ref="B49:B56"/>
    <mergeCell ref="C49:C56"/>
    <mergeCell ref="A68:K68"/>
    <mergeCell ref="A69:L69"/>
    <mergeCell ref="A57:B64"/>
    <mergeCell ref="C57:C64"/>
  </mergeCells>
  <printOptions horizontalCentered="1"/>
  <pageMargins left="0.1968503937007874" right="0.1968503937007874" top="0.5905511811023623" bottom="0.1968503937007874" header="0.5118110236220472" footer="0"/>
  <pageSetup fitToHeight="1" fitToWidth="1" horizontalDpi="600" verticalDpi="600" orientation="landscape" paperSize="9" scale="55" r:id="rId1"/>
  <headerFooter alignWithMargins="0">
    <oddFooter>&amp;R様式－８頁</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Administrator</cp:lastModifiedBy>
  <cp:lastPrinted>2020-05-29T10:28:57Z</cp:lastPrinted>
  <dcterms:created xsi:type="dcterms:W3CDTF">2012-07-18T03:45:32Z</dcterms:created>
  <dcterms:modified xsi:type="dcterms:W3CDTF">2020-05-29T10:57:48Z</dcterms:modified>
  <cp:category/>
  <cp:version/>
  <cp:contentType/>
  <cp:contentStatus/>
</cp:coreProperties>
</file>