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9150" windowHeight="7725" activeTab="0"/>
  </bookViews>
  <sheets>
    <sheet name="総括表①" sheetId="1" r:id="rId1"/>
    <sheet name="総括表②" sheetId="2" r:id="rId2"/>
    <sheet name="静岡県" sheetId="3" r:id="rId3"/>
    <sheet name="賀茂医療圏" sheetId="4" r:id="rId4"/>
    <sheet name="熱海伊東医療圏" sheetId="5" r:id="rId5"/>
    <sheet name="駿東田方医療圏" sheetId="6" r:id="rId6"/>
    <sheet name="富士医療圏" sheetId="7" r:id="rId7"/>
    <sheet name="静岡医療圏" sheetId="8" r:id="rId8"/>
    <sheet name="志太榛原医療圏" sheetId="9" r:id="rId9"/>
    <sheet name="中東遠医療圏" sheetId="10" r:id="rId10"/>
    <sheet name="西部医療圏" sheetId="11" r:id="rId11"/>
  </sheets>
  <definedNames>
    <definedName name="_xlnm.Print_Area" localSheetId="3">'賀茂医療圏'!$A$1:$J$74</definedName>
    <definedName name="_xlnm.Print_Area" localSheetId="8">'志太榛原医療圏'!$A$1:$J$74</definedName>
    <definedName name="_xlnm.Print_Area" localSheetId="5">'駿東田方医療圏'!$A$1:$J$74</definedName>
    <definedName name="_xlnm.Print_Area" localSheetId="10">'西部医療圏'!$A$1:$J$74</definedName>
    <definedName name="_xlnm.Print_Area" localSheetId="7">'静岡医療圏'!$A$1:$J$74</definedName>
    <definedName name="_xlnm.Print_Area" localSheetId="2">'静岡県'!$A$1:$J$74</definedName>
    <definedName name="_xlnm.Print_Area" localSheetId="0">'総括表①'!$A$1:$K$53</definedName>
    <definedName name="_xlnm.Print_Area" localSheetId="9">'中東遠医療圏'!$A$1:$J$74</definedName>
    <definedName name="_xlnm.Print_Area" localSheetId="4">'熱海伊東医療圏'!$A$1:$J$74</definedName>
    <definedName name="_xlnm.Print_Area" localSheetId="6">'富士医療圏'!$A$1:$J$74</definedName>
  </definedNames>
  <calcPr fullCalcOnLoad="1"/>
</workbook>
</file>

<file path=xl/sharedStrings.xml><?xml version="1.0" encoding="utf-8"?>
<sst xmlns="http://schemas.openxmlformats.org/spreadsheetml/2006/main" count="365" uniqueCount="88">
  <si>
    <t>高度急性期</t>
  </si>
  <si>
    <t>急性期</t>
  </si>
  <si>
    <t>回復期</t>
  </si>
  <si>
    <t>慢性期</t>
  </si>
  <si>
    <t>計</t>
  </si>
  <si>
    <t>（単位：床、％）</t>
  </si>
  <si>
    <t>　一般病床</t>
  </si>
  <si>
    <t>　療養病床</t>
  </si>
  <si>
    <t>　合計</t>
  </si>
  <si>
    <t>　構成比</t>
  </si>
  <si>
    <t>病床機能報告制度における機能別病床数の報告状況【集計結果（静岡県）】</t>
  </si>
  <si>
    <t>病床機能報告制度における機能別病床数の報告状況【集計結果（賀茂医療圏）】</t>
  </si>
  <si>
    <t>病床機能報告制度における機能別病床数の報告状況【集計結果（熱海伊東医療圏）】</t>
  </si>
  <si>
    <t>病床機能報告制度における機能別病床数の報告状況【集計結果（駿東田方医療圏）】</t>
  </si>
  <si>
    <t>病床機能報告制度における機能別病床数の報告状況【集計結果（富士医療圏）】</t>
  </si>
  <si>
    <t>病床機能報告制度における機能別病床数の報告状況【集計結果（静岡医療圏）】</t>
  </si>
  <si>
    <t>病床機能報告制度における機能別病床数の報告状況【集計結果（志太榛原医療圏）】</t>
  </si>
  <si>
    <t>病床機能報告制度における機能別病床数の報告状況【集計結果（中東遠医療圏）】</t>
  </si>
  <si>
    <t>病床機能報告制度における機能別病床数の報告状況【集計結果（西部医療圏）】</t>
  </si>
  <si>
    <t>県全体</t>
  </si>
  <si>
    <t>賀茂</t>
  </si>
  <si>
    <t>熱海伊東</t>
  </si>
  <si>
    <t>駿東田方</t>
  </si>
  <si>
    <t>富士</t>
  </si>
  <si>
    <t>静岡</t>
  </si>
  <si>
    <t>志太榛原</t>
  </si>
  <si>
    <t>中東遠</t>
  </si>
  <si>
    <t>西部</t>
  </si>
  <si>
    <t>全体</t>
  </si>
  <si>
    <t>高度急性期</t>
  </si>
  <si>
    <t>慢性期</t>
  </si>
  <si>
    <t>合　　計</t>
  </si>
  <si>
    <t>一般病床</t>
  </si>
  <si>
    <t>小　　計</t>
  </si>
  <si>
    <t>療養病床</t>
  </si>
  <si>
    <t>二次医療圏名</t>
  </si>
  <si>
    <t>機能区分</t>
  </si>
  <si>
    <t>一般</t>
  </si>
  <si>
    <t>療養</t>
  </si>
  <si>
    <t>構成比</t>
  </si>
  <si>
    <t>静岡県
全体</t>
  </si>
  <si>
    <t>01
賀茂</t>
  </si>
  <si>
    <t>02
熱海伊東</t>
  </si>
  <si>
    <t>03
駿東田方</t>
  </si>
  <si>
    <t>04
富士</t>
  </si>
  <si>
    <t>05
静岡</t>
  </si>
  <si>
    <t>06
志太榛原</t>
  </si>
  <si>
    <t>07
中東遠</t>
  </si>
  <si>
    <t>08
西部</t>
  </si>
  <si>
    <t>《2016(平成28)年7月1日時点の病床数（許可病床）》</t>
  </si>
  <si>
    <t>《6年が経過した日（2022（平成34）年）における病床数（許可病床）》</t>
  </si>
  <si>
    <t>《2016（平成28）年7月1日時点の医療機能別の病床数（許可病床）》</t>
  </si>
  <si>
    <t>《6年が経過した日（2022（平成34）年）における医療機能別の病床数（許可病床）》</t>
  </si>
  <si>
    <t>○報告対象となる静岡県内の病院150施設、有床診療所192施設のうち、報告があった病院150施設（100.0％）、有床診療所189施設（98.4％）を対象として集計した結果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</si>
  <si>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t>○報告対象となる静岡県内の病院150施設、有床診療所192施設のうち、報告があった病院150施設（100.0％）、有床診療所189施設（98.4％）を対象として集計した結果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t>
  </si>
  <si>
    <t>集計対象　33,614床</t>
  </si>
  <si>
    <t>※医療機能について未選択の1,145床は、上表には含めていない。</t>
  </si>
  <si>
    <t>※集計対象33,614床のうち、医療機能について未選択の1,145床は、上表には含めていない。</t>
  </si>
  <si>
    <t>※集計対象33,614床のうち、医療機能について未選択の758床は、上表には含めていない。</t>
  </si>
  <si>
    <t>※医療機能について未選択の758床は、上表には含めていない。</t>
  </si>
  <si>
    <t>※報告のあった339施設（病院150施設、有床診療所189施設）の許可病床33,614床について集計したもの</t>
  </si>
  <si>
    <r>
      <t>【201</t>
    </r>
    <r>
      <rPr>
        <sz val="11"/>
        <rFont val="ＭＳ Ｐゴシック"/>
        <family val="3"/>
      </rPr>
      <t>6</t>
    </r>
    <r>
      <rPr>
        <sz val="11"/>
        <rFont val="ＭＳ Ｐゴシック"/>
        <family val="3"/>
      </rPr>
      <t>(平成2</t>
    </r>
    <r>
      <rPr>
        <sz val="11"/>
        <rFont val="ＭＳ Ｐゴシック"/>
        <family val="3"/>
      </rPr>
      <t>8</t>
    </r>
    <r>
      <rPr>
        <sz val="11"/>
        <rFont val="ＭＳ Ｐゴシック"/>
        <family val="3"/>
      </rPr>
      <t>)年7月1日時点の病床数（許可病床）】</t>
    </r>
  </si>
  <si>
    <r>
      <t>【６年が経過した日（202</t>
    </r>
    <r>
      <rPr>
        <sz val="11"/>
        <rFont val="ＭＳ Ｐゴシック"/>
        <family val="3"/>
      </rPr>
      <t>2</t>
    </r>
    <r>
      <rPr>
        <sz val="11"/>
        <rFont val="ＭＳ Ｐゴシック"/>
        <family val="3"/>
      </rPr>
      <t>（平成3</t>
    </r>
    <r>
      <rPr>
        <sz val="11"/>
        <rFont val="ＭＳ Ｐゴシック"/>
        <family val="3"/>
      </rPr>
      <t>4</t>
    </r>
    <r>
      <rPr>
        <sz val="11"/>
        <rFont val="ＭＳ Ｐゴシック"/>
        <family val="3"/>
      </rPr>
      <t>））年における病床数（許可病床）】</t>
    </r>
  </si>
  <si>
    <t>（注）集計対象33,614床のうち、休棟等により医療機能について未選択の病床が1,145床分あり、上表には含めていない。</t>
  </si>
  <si>
    <t>（注）集計対象33,614床のうち、休棟等により医療機能について未選択の病床が758床分あり、上表には含めていない。</t>
  </si>
  <si>
    <t>※報告のあった10施設（病院6施設、有床診療所4施設）の許可病床821床について集計したもの</t>
  </si>
  <si>
    <r>
      <t>（注）集計対象821床のうち、休棟等により現時点の医療機能について未選択の病床が</t>
    </r>
    <r>
      <rPr>
        <sz val="11"/>
        <rFont val="ＭＳ Ｐゴシック"/>
        <family val="3"/>
      </rPr>
      <t>87</t>
    </r>
    <r>
      <rPr>
        <sz val="11"/>
        <rFont val="ＭＳ Ｐゴシック"/>
        <family val="3"/>
      </rPr>
      <t>床分あり、上表には含めていない。</t>
    </r>
  </si>
  <si>
    <r>
      <t>（注）集計対象821床のうち、休棟等により現時点の医療機能について未選択の病床が</t>
    </r>
    <r>
      <rPr>
        <sz val="11"/>
        <rFont val="ＭＳ Ｐゴシック"/>
        <family val="3"/>
      </rPr>
      <t>2</t>
    </r>
    <r>
      <rPr>
        <sz val="11"/>
        <rFont val="ＭＳ Ｐゴシック"/>
        <family val="3"/>
      </rPr>
      <t>床分あり、上表には含めていない。</t>
    </r>
  </si>
  <si>
    <t>※報告のあった20施設（病院8施設、有床診療所12施設）の許可病床1,236床について集計したもの</t>
  </si>
  <si>
    <t>（注）集計対象1,236のうち、休棟等により現時点の医療機能について未選択の病床が4床分あり、上表には含めていない。</t>
  </si>
  <si>
    <r>
      <t>（注）集計対象1,236のうち、休棟等により現時点の医療機能について未選択の病床が</t>
    </r>
    <r>
      <rPr>
        <sz val="11"/>
        <rFont val="ＭＳ Ｐゴシック"/>
        <family val="3"/>
      </rPr>
      <t>14</t>
    </r>
    <r>
      <rPr>
        <sz val="11"/>
        <rFont val="ＭＳ Ｐゴシック"/>
        <family val="3"/>
      </rPr>
      <t>床分あり、上表には含めていない。</t>
    </r>
  </si>
  <si>
    <t>※報告のあった89施設（病院43施設、有床診療所46施設）の許可病床7,001床について集計したもの</t>
  </si>
  <si>
    <r>
      <t>（注）集計対象</t>
    </r>
    <r>
      <rPr>
        <sz val="11"/>
        <rFont val="ＭＳ Ｐゴシック"/>
        <family val="3"/>
      </rPr>
      <t>7,001</t>
    </r>
    <r>
      <rPr>
        <sz val="11"/>
        <rFont val="ＭＳ Ｐゴシック"/>
        <family val="3"/>
      </rPr>
      <t>床のうち、休棟等により現時点の医療機能について未選択の病床が</t>
    </r>
    <r>
      <rPr>
        <sz val="11"/>
        <rFont val="ＭＳ Ｐゴシック"/>
        <family val="3"/>
      </rPr>
      <t>232</t>
    </r>
    <r>
      <rPr>
        <sz val="11"/>
        <rFont val="ＭＳ Ｐゴシック"/>
        <family val="3"/>
      </rPr>
      <t>床分あり、上表には含めていない。</t>
    </r>
  </si>
  <si>
    <r>
      <t>（注）集計対象</t>
    </r>
    <r>
      <rPr>
        <sz val="11"/>
        <rFont val="ＭＳ Ｐゴシック"/>
        <family val="3"/>
      </rPr>
      <t>7,001</t>
    </r>
    <r>
      <rPr>
        <sz val="11"/>
        <rFont val="ＭＳ Ｐゴシック"/>
        <family val="3"/>
      </rPr>
      <t>床のうち、休棟等により現時点の医療機能について未選択の病床が</t>
    </r>
    <r>
      <rPr>
        <sz val="11"/>
        <rFont val="ＭＳ Ｐゴシック"/>
        <family val="3"/>
      </rPr>
      <t>199</t>
    </r>
    <r>
      <rPr>
        <sz val="11"/>
        <rFont val="ＭＳ Ｐゴシック"/>
        <family val="3"/>
      </rPr>
      <t>床分あり、上表には含めていない。</t>
    </r>
  </si>
  <si>
    <t>※報告のあった39施設（病院14施設、有床診療所25施設）の許可病床2,979床について集計したもの</t>
  </si>
  <si>
    <r>
      <t>（注）集計対象</t>
    </r>
    <r>
      <rPr>
        <sz val="11"/>
        <rFont val="ＭＳ Ｐゴシック"/>
        <family val="3"/>
      </rPr>
      <t>2,979</t>
    </r>
    <r>
      <rPr>
        <sz val="11"/>
        <rFont val="ＭＳ Ｐゴシック"/>
        <family val="3"/>
      </rPr>
      <t>床のうち、休棟等により現時点の医療機能について未選択の病床が</t>
    </r>
    <r>
      <rPr>
        <sz val="11"/>
        <rFont val="ＭＳ Ｐゴシック"/>
        <family val="3"/>
      </rPr>
      <t>111</t>
    </r>
    <r>
      <rPr>
        <sz val="11"/>
        <rFont val="ＭＳ Ｐゴシック"/>
        <family val="3"/>
      </rPr>
      <t>床分あり、上表には含めていない。</t>
    </r>
  </si>
  <si>
    <r>
      <t>（注）集計対象</t>
    </r>
    <r>
      <rPr>
        <sz val="11"/>
        <rFont val="ＭＳ Ｐゴシック"/>
        <family val="3"/>
      </rPr>
      <t>2,979</t>
    </r>
    <r>
      <rPr>
        <sz val="11"/>
        <rFont val="ＭＳ Ｐゴシック"/>
        <family val="3"/>
      </rPr>
      <t>床のうち、休棟等により現時点の医療機能について未選択の病床が</t>
    </r>
    <r>
      <rPr>
        <sz val="11"/>
        <rFont val="ＭＳ Ｐゴシック"/>
        <family val="3"/>
      </rPr>
      <t>300</t>
    </r>
    <r>
      <rPr>
        <sz val="11"/>
        <rFont val="ＭＳ Ｐゴシック"/>
        <family val="3"/>
      </rPr>
      <t>床分あり、上表には含めていない。</t>
    </r>
  </si>
  <si>
    <t>※報告のあった51施設（病院24施設、有床診療所27施設）の許可病床6,747床について集計したもの</t>
  </si>
  <si>
    <r>
      <t>（注）集計対象6,747床のうち、休棟等により現時点の医療機能について未選択の病床が</t>
    </r>
    <r>
      <rPr>
        <sz val="11"/>
        <rFont val="ＭＳ Ｐゴシック"/>
        <family val="3"/>
      </rPr>
      <t>242</t>
    </r>
    <r>
      <rPr>
        <sz val="11"/>
        <rFont val="ＭＳ Ｐゴシック"/>
        <family val="3"/>
      </rPr>
      <t>床分あり、上表には含めていない。</t>
    </r>
  </si>
  <si>
    <r>
      <t>（注）集計対象6,747床のうち、休棟等により現時点の医療機能について未選択の病床が</t>
    </r>
    <r>
      <rPr>
        <sz val="11"/>
        <rFont val="ＭＳ Ｐゴシック"/>
        <family val="3"/>
      </rPr>
      <t>25</t>
    </r>
    <r>
      <rPr>
        <sz val="11"/>
        <rFont val="ＭＳ Ｐゴシック"/>
        <family val="3"/>
      </rPr>
      <t>床分あり、上表には含めていない。</t>
    </r>
  </si>
  <si>
    <t>※報告のあった27施設（病院11施設、有床診療所16施設）の許可病床3,630床について集計したもの</t>
  </si>
  <si>
    <r>
      <t>（注）集計対象3,</t>
    </r>
    <r>
      <rPr>
        <sz val="11"/>
        <rFont val="ＭＳ Ｐゴシック"/>
        <family val="3"/>
      </rPr>
      <t>630</t>
    </r>
    <r>
      <rPr>
        <sz val="11"/>
        <rFont val="ＭＳ Ｐゴシック"/>
        <family val="3"/>
      </rPr>
      <t>床のうち、休棟等により現時点の医療機能について未選択の病床が</t>
    </r>
    <r>
      <rPr>
        <sz val="11"/>
        <rFont val="ＭＳ Ｐゴシック"/>
        <family val="3"/>
      </rPr>
      <t>205</t>
    </r>
    <r>
      <rPr>
        <sz val="11"/>
        <rFont val="ＭＳ Ｐゴシック"/>
        <family val="3"/>
      </rPr>
      <t>床分あり、上表には含めていない。</t>
    </r>
  </si>
  <si>
    <r>
      <t>（注）集計対象3,</t>
    </r>
    <r>
      <rPr>
        <sz val="11"/>
        <rFont val="ＭＳ Ｐゴシック"/>
        <family val="3"/>
      </rPr>
      <t>630</t>
    </r>
    <r>
      <rPr>
        <sz val="11"/>
        <rFont val="ＭＳ Ｐゴシック"/>
        <family val="3"/>
      </rPr>
      <t>床のうち、休棟等により現時点の医療機能について未選択の病床が</t>
    </r>
    <r>
      <rPr>
        <sz val="11"/>
        <rFont val="ＭＳ Ｐゴシック"/>
        <family val="3"/>
      </rPr>
      <t>112</t>
    </r>
    <r>
      <rPr>
        <sz val="11"/>
        <rFont val="ＭＳ Ｐゴシック"/>
        <family val="3"/>
      </rPr>
      <t>床分あり、上表には含めていない。</t>
    </r>
  </si>
  <si>
    <t>※報告のあった31施設（病院14施設、有床診療所17施設）の許可病床3,131床について集計したもの</t>
  </si>
  <si>
    <r>
      <t>（注）集計対象</t>
    </r>
    <r>
      <rPr>
        <sz val="11"/>
        <rFont val="ＭＳ Ｐゴシック"/>
        <family val="3"/>
      </rPr>
      <t>3,131</t>
    </r>
    <r>
      <rPr>
        <sz val="11"/>
        <rFont val="ＭＳ Ｐゴシック"/>
        <family val="3"/>
      </rPr>
      <t>床のうち、休棟等により現時点の医療機能について未選択の病床が</t>
    </r>
    <r>
      <rPr>
        <sz val="11"/>
        <rFont val="ＭＳ Ｐゴシック"/>
        <family val="3"/>
      </rPr>
      <t>30</t>
    </r>
    <r>
      <rPr>
        <sz val="11"/>
        <rFont val="ＭＳ Ｐゴシック"/>
        <family val="3"/>
      </rPr>
      <t>床分あり、上表には含めていない。</t>
    </r>
  </si>
  <si>
    <t>※報告のあった74施設（病院30施設、有床診療所42施設）の許可病床8,069床について集計したもの</t>
  </si>
  <si>
    <r>
      <t>（注）集計対象8,0</t>
    </r>
    <r>
      <rPr>
        <sz val="11"/>
        <rFont val="ＭＳ Ｐゴシック"/>
        <family val="3"/>
      </rPr>
      <t>69</t>
    </r>
    <r>
      <rPr>
        <sz val="11"/>
        <rFont val="ＭＳ Ｐゴシック"/>
        <family val="3"/>
      </rPr>
      <t>床のうち、休棟等により現時点の医療機能について未選択の病床が</t>
    </r>
    <r>
      <rPr>
        <sz val="11"/>
        <rFont val="ＭＳ Ｐゴシック"/>
        <family val="3"/>
      </rPr>
      <t>234</t>
    </r>
    <r>
      <rPr>
        <sz val="11"/>
        <rFont val="ＭＳ Ｐゴシック"/>
        <family val="3"/>
      </rPr>
      <t>床分あり、上表には含めていない。</t>
    </r>
  </si>
  <si>
    <r>
      <t>（注）集計対象8,0</t>
    </r>
    <r>
      <rPr>
        <sz val="11"/>
        <rFont val="ＭＳ Ｐゴシック"/>
        <family val="3"/>
      </rPr>
      <t>69</t>
    </r>
    <r>
      <rPr>
        <sz val="11"/>
        <rFont val="ＭＳ Ｐゴシック"/>
        <family val="3"/>
      </rPr>
      <t>床のうち、休棟等により現時点の医療機能について未選択の病床が</t>
    </r>
    <r>
      <rPr>
        <sz val="11"/>
        <rFont val="ＭＳ Ｐゴシック"/>
        <family val="3"/>
      </rPr>
      <t>76</t>
    </r>
    <r>
      <rPr>
        <sz val="11"/>
        <rFont val="ＭＳ Ｐゴシック"/>
        <family val="3"/>
      </rPr>
      <t>床分あり、上表には含めていない。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</si>
</sst>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quot;床&quot;"/>
  </numFmts>
  <fonts count="17">
    <font>
      <sz val="11"/>
      <name val="ＭＳ Ｐゴシック"/>
      <family val="3"/>
    </font>
    <font>
      <sz val="6"/>
      <name val="ＭＳ Ｐゴシック"/>
      <family val="3"/>
    </font>
    <font>
      <sz val="12"/>
      <name val="ＭＳ Ｐゴシック"/>
      <family val="3"/>
    </font>
    <font>
      <sz val="14"/>
      <name val="ＭＳ Ｐゴシック"/>
      <family val="3"/>
    </font>
    <font>
      <sz val="10.75"/>
      <name val="ＭＳ Ｐゴシック"/>
      <family val="3"/>
    </font>
    <font>
      <sz val="10.5"/>
      <name val="ＭＳ Ｐゴシック"/>
      <family val="3"/>
    </font>
    <font>
      <sz val="3"/>
      <name val="ＭＳ Ｐゴシック"/>
      <family val="3"/>
    </font>
    <font>
      <u val="single"/>
      <sz val="18"/>
      <name val="ＭＳ 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sz val="10"/>
      <name val="ＭＳ Ｐゴシック"/>
      <family val="3"/>
    </font>
    <font>
      <b/>
      <sz val="14"/>
      <name val="ＭＳ Ｐゴシック"/>
      <family val="3"/>
    </font>
    <font>
      <b/>
      <sz val="11"/>
      <name val="ＭＳ Ｐゴシック"/>
      <family val="3"/>
    </font>
    <font>
      <b/>
      <u val="single"/>
      <sz val="14"/>
      <name val="ＭＳ Ｐゴシック"/>
      <family val="3"/>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24">
    <border>
      <left/>
      <right/>
      <top/>
      <bottom/>
      <diagonal/>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thin"/>
      <top style="double"/>
      <bottom style="medium"/>
    </border>
    <border>
      <left style="thin"/>
      <right style="thin"/>
      <top style="thin"/>
      <bottom style="mediu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thin"/>
      <top style="thin"/>
      <bottom style="hair"/>
    </border>
    <border>
      <left style="thin"/>
      <right style="thin"/>
      <top style="hair"/>
      <bottom style="thin"/>
    </border>
    <border>
      <left style="thin"/>
      <right style="thin"/>
      <top style="hair"/>
      <bottom style="hair"/>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diagonalDown="1">
      <left style="thin"/>
      <right style="thin"/>
      <top style="thin"/>
      <bottom style="thin"/>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90">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2" fillId="0" borderId="1" xfId="0" applyFont="1" applyBorder="1" applyAlignment="1">
      <alignment vertical="center"/>
    </xf>
    <xf numFmtId="176" fontId="2" fillId="0" borderId="1" xfId="0" applyNumberFormat="1" applyFont="1" applyBorder="1" applyAlignment="1">
      <alignment vertical="center"/>
    </xf>
    <xf numFmtId="177" fontId="2" fillId="0" borderId="1" xfId="0" applyNumberFormat="1" applyFont="1" applyBorder="1" applyAlignment="1">
      <alignment vertical="center"/>
    </xf>
    <xf numFmtId="0" fontId="2" fillId="0" borderId="2" xfId="0" applyFont="1" applyBorder="1" applyAlignment="1">
      <alignment vertical="center"/>
    </xf>
    <xf numFmtId="0" fontId="2" fillId="2" borderId="1" xfId="0" applyFont="1" applyFill="1" applyBorder="1" applyAlignment="1">
      <alignment horizontal="center" vertical="center"/>
    </xf>
    <xf numFmtId="0" fontId="0" fillId="0" borderId="3"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12" fillId="0" borderId="4" xfId="0" applyFont="1" applyBorder="1" applyAlignment="1">
      <alignment horizontal="left" vertical="center"/>
    </xf>
    <xf numFmtId="0" fontId="2" fillId="2" borderId="5" xfId="0" applyFont="1" applyFill="1" applyBorder="1" applyAlignment="1">
      <alignment horizontal="center" vertical="center" shrinkToFit="1"/>
    </xf>
    <xf numFmtId="0" fontId="2" fillId="3" borderId="0" xfId="0" applyFont="1" applyFill="1" applyAlignment="1">
      <alignment vertical="center" wrapText="1"/>
    </xf>
    <xf numFmtId="0" fontId="2" fillId="0" borderId="6" xfId="0" applyFont="1" applyFill="1" applyBorder="1" applyAlignment="1">
      <alignment vertical="center" shrinkToFit="1"/>
    </xf>
    <xf numFmtId="0" fontId="2" fillId="0" borderId="1" xfId="0" applyFont="1" applyFill="1" applyBorder="1" applyAlignment="1">
      <alignment vertical="center" shrinkToFit="1"/>
    </xf>
    <xf numFmtId="0" fontId="2" fillId="0" borderId="5" xfId="0" applyFont="1" applyFill="1" applyBorder="1" applyAlignment="1">
      <alignment vertical="center" shrinkToFit="1"/>
    </xf>
    <xf numFmtId="0" fontId="2" fillId="0" borderId="7" xfId="0" applyFont="1" applyFill="1" applyBorder="1" applyAlignment="1">
      <alignment horizontal="center" vertical="center"/>
    </xf>
    <xf numFmtId="0" fontId="2" fillId="0" borderId="8" xfId="0" applyFont="1" applyFill="1" applyBorder="1" applyAlignment="1">
      <alignment vertical="center" shrinkToFit="1"/>
    </xf>
    <xf numFmtId="0" fontId="2" fillId="0" borderId="9" xfId="0" applyFont="1" applyFill="1" applyBorder="1" applyAlignment="1">
      <alignment vertical="center" shrinkToFit="1"/>
    </xf>
    <xf numFmtId="0" fontId="0" fillId="0" borderId="9"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3" borderId="0" xfId="0" applyFont="1" applyFill="1" applyAlignment="1">
      <alignment vertical="center"/>
    </xf>
    <xf numFmtId="176" fontId="2" fillId="0" borderId="6" xfId="0" applyNumberFormat="1" applyFont="1" applyFill="1" applyBorder="1" applyAlignment="1">
      <alignment vertical="center" shrinkToFit="1"/>
    </xf>
    <xf numFmtId="177" fontId="2" fillId="0" borderId="10" xfId="0" applyNumberFormat="1" applyFont="1" applyFill="1" applyBorder="1" applyAlignment="1">
      <alignment vertical="center" shrinkToFit="1"/>
    </xf>
    <xf numFmtId="0" fontId="0" fillId="0" borderId="0" xfId="0" applyFont="1" applyFill="1" applyAlignment="1">
      <alignment vertical="center"/>
    </xf>
    <xf numFmtId="176" fontId="2" fillId="0" borderId="1" xfId="0" applyNumberFormat="1" applyFont="1" applyFill="1" applyBorder="1" applyAlignment="1">
      <alignment vertical="center" shrinkToFit="1"/>
    </xf>
    <xf numFmtId="177" fontId="2" fillId="0" borderId="11" xfId="0" applyNumberFormat="1" applyFont="1" applyFill="1" applyBorder="1" applyAlignment="1">
      <alignment vertical="center" shrinkToFit="1"/>
    </xf>
    <xf numFmtId="176" fontId="2" fillId="0" borderId="5" xfId="0" applyNumberFormat="1" applyFont="1" applyFill="1" applyBorder="1" applyAlignment="1">
      <alignment vertical="center" shrinkToFit="1"/>
    </xf>
    <xf numFmtId="177" fontId="2" fillId="0" borderId="12" xfId="0" applyNumberFormat="1" applyFont="1" applyFill="1" applyBorder="1" applyAlignment="1">
      <alignment vertical="center" shrinkToFit="1"/>
    </xf>
    <xf numFmtId="176" fontId="2" fillId="0" borderId="7" xfId="0" applyNumberFormat="1" applyFont="1" applyFill="1" applyBorder="1" applyAlignment="1">
      <alignment vertical="center"/>
    </xf>
    <xf numFmtId="0" fontId="2" fillId="0" borderId="7" xfId="0" applyFont="1" applyFill="1" applyBorder="1" applyAlignment="1">
      <alignment vertical="center"/>
    </xf>
    <xf numFmtId="0" fontId="2" fillId="0" borderId="0" xfId="0" applyFont="1" applyFill="1" applyAlignment="1">
      <alignment vertical="center"/>
    </xf>
    <xf numFmtId="177" fontId="2" fillId="0" borderId="6" xfId="0" applyNumberFormat="1" applyFont="1" applyFill="1" applyBorder="1" applyAlignment="1">
      <alignment vertical="center" shrinkToFit="1"/>
    </xf>
    <xf numFmtId="177" fontId="2" fillId="0" borderId="1" xfId="0" applyNumberFormat="1" applyFont="1" applyFill="1" applyBorder="1" applyAlignment="1">
      <alignment vertical="center" shrinkToFit="1"/>
    </xf>
    <xf numFmtId="176" fontId="2" fillId="0" borderId="8" xfId="0" applyNumberFormat="1" applyFont="1" applyFill="1" applyBorder="1" applyAlignment="1">
      <alignment vertical="center" shrinkToFit="1"/>
    </xf>
    <xf numFmtId="177" fontId="2" fillId="0" borderId="8" xfId="0" applyNumberFormat="1" applyFont="1" applyFill="1" applyBorder="1" applyAlignment="1">
      <alignment vertical="center" shrinkToFit="1"/>
    </xf>
    <xf numFmtId="176" fontId="2" fillId="0" borderId="9" xfId="0" applyNumberFormat="1" applyFont="1" applyFill="1" applyBorder="1" applyAlignment="1">
      <alignment vertical="center" shrinkToFit="1"/>
    </xf>
    <xf numFmtId="177" fontId="2" fillId="0" borderId="9" xfId="0" applyNumberFormat="1" applyFont="1" applyFill="1" applyBorder="1" applyAlignment="1">
      <alignment vertical="center" shrinkToFit="1"/>
    </xf>
    <xf numFmtId="177" fontId="2" fillId="0" borderId="5" xfId="0" applyNumberFormat="1" applyFont="1" applyFill="1" applyBorder="1" applyAlignment="1">
      <alignment vertical="center" shrinkToFit="1"/>
    </xf>
    <xf numFmtId="0" fontId="0" fillId="0" borderId="0" xfId="0" applyFont="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1" xfId="0" applyFont="1" applyFill="1" applyBorder="1" applyAlignment="1">
      <alignment horizontal="center" vertical="center" shrinkToFit="1"/>
    </xf>
    <xf numFmtId="0" fontId="0" fillId="0" borderId="0" xfId="0" applyFont="1" applyAlignment="1">
      <alignment horizontal="center" vertical="center"/>
    </xf>
    <xf numFmtId="178" fontId="0" fillId="0" borderId="13" xfId="17" applyNumberFormat="1" applyFont="1" applyFill="1" applyBorder="1" applyAlignment="1">
      <alignment vertical="center"/>
    </xf>
    <xf numFmtId="177" fontId="0" fillId="0" borderId="9" xfId="17" applyNumberFormat="1"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178" fontId="0" fillId="0" borderId="9" xfId="17" applyNumberFormat="1" applyFont="1" applyFill="1" applyBorder="1" applyAlignment="1">
      <alignment vertical="center"/>
    </xf>
    <xf numFmtId="0" fontId="0" fillId="0" borderId="15" xfId="0" applyFont="1" applyFill="1" applyBorder="1" applyAlignment="1">
      <alignment horizontal="center" vertical="center"/>
    </xf>
    <xf numFmtId="178" fontId="0" fillId="0" borderId="15" xfId="17" applyNumberFormat="1" applyFont="1" applyFill="1" applyBorder="1" applyAlignment="1">
      <alignment vertical="center"/>
    </xf>
    <xf numFmtId="178" fontId="0" fillId="0" borderId="14" xfId="17" applyNumberFormat="1" applyFont="1" applyFill="1" applyBorder="1" applyAlignment="1">
      <alignment vertical="center"/>
    </xf>
    <xf numFmtId="0" fontId="0" fillId="0" borderId="0" xfId="0" applyFont="1" applyFill="1" applyAlignment="1">
      <alignment horizontal="center" vertical="center"/>
    </xf>
    <xf numFmtId="178" fontId="0" fillId="0" borderId="13"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14" xfId="0" applyNumberFormat="1" applyFont="1" applyFill="1" applyBorder="1" applyAlignment="1">
      <alignment vertical="center"/>
    </xf>
    <xf numFmtId="0" fontId="0" fillId="0" borderId="3" xfId="0" applyFont="1" applyFill="1" applyBorder="1" applyAlignment="1">
      <alignment vertical="center"/>
    </xf>
    <xf numFmtId="0" fontId="14" fillId="0" borderId="0" xfId="0" applyFont="1" applyAlignment="1">
      <alignment horizontal="center" vertical="center"/>
    </xf>
    <xf numFmtId="0" fontId="15" fillId="0" borderId="4" xfId="0" applyFont="1" applyBorder="1" applyAlignment="1">
      <alignment horizontal="left" vertical="center" shrinkToFit="1"/>
    </xf>
    <xf numFmtId="0" fontId="15" fillId="0" borderId="4" xfId="0" applyFont="1" applyBorder="1" applyAlignment="1">
      <alignment horizontal="right" vertical="center" shrinkToFit="1"/>
    </xf>
    <xf numFmtId="0" fontId="2" fillId="0" borderId="16" xfId="0" applyFont="1" applyFill="1" applyBorder="1" applyAlignment="1">
      <alignment vertical="center" wrapText="1" shrinkToFit="1"/>
    </xf>
    <xf numFmtId="0" fontId="2" fillId="0" borderId="17" xfId="0" applyFont="1" applyFill="1" applyBorder="1" applyAlignment="1">
      <alignment vertical="center" shrinkToFit="1"/>
    </xf>
    <xf numFmtId="0" fontId="2" fillId="0" borderId="18"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0" borderId="20" xfId="0" applyFont="1" applyFill="1" applyBorder="1" applyAlignment="1">
      <alignment vertical="center" shrinkToFit="1"/>
    </xf>
    <xf numFmtId="0" fontId="2" fillId="0" borderId="21" xfId="0" applyFont="1" applyFill="1" applyBorder="1" applyAlignment="1">
      <alignment vertical="center" shrinkToFit="1"/>
    </xf>
    <xf numFmtId="0" fontId="2" fillId="0" borderId="0" xfId="0" applyFont="1" applyFill="1" applyAlignment="1">
      <alignment horizontal="left" vertical="center" wrapText="1"/>
    </xf>
    <xf numFmtId="0" fontId="0" fillId="0" borderId="22" xfId="0" applyFont="1" applyFill="1" applyBorder="1" applyAlignment="1">
      <alignment vertical="center" shrinkToFit="1"/>
    </xf>
    <xf numFmtId="0" fontId="0" fillId="0" borderId="22" xfId="0" applyFont="1" applyFill="1" applyBorder="1" applyAlignment="1">
      <alignment vertical="center"/>
    </xf>
    <xf numFmtId="0" fontId="0" fillId="0" borderId="0" xfId="0" applyFont="1" applyFill="1" applyAlignment="1">
      <alignment horizontal="left" vertical="center"/>
    </xf>
    <xf numFmtId="0" fontId="0" fillId="0" borderId="1" xfId="0" applyFont="1" applyFill="1" applyBorder="1" applyAlignment="1">
      <alignment horizontal="center" vertical="center" textRotation="255"/>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2" fillId="0" borderId="0" xfId="0" applyFont="1" applyAlignment="1">
      <alignment horizontal="center" vertical="center"/>
    </xf>
    <xf numFmtId="0" fontId="0" fillId="0" borderId="0" xfId="0" applyFont="1" applyAlignment="1">
      <alignment horizontal="left" vertical="center" wrapText="1"/>
    </xf>
    <xf numFmtId="0" fontId="0" fillId="0" borderId="23" xfId="0" applyFont="1" applyFill="1" applyBorder="1" applyAlignment="1">
      <alignment horizontal="center" vertical="center"/>
    </xf>
    <xf numFmtId="0" fontId="3" fillId="0" borderId="0" xfId="0" applyFon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center" vertical="center"/>
    </xf>
    <xf numFmtId="0" fontId="16"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'静岡県'!$D$41:$G$41</c:f>
              <c:numCache/>
            </c:numRef>
          </c:val>
        </c:ser>
        <c:ser>
          <c:idx val="0"/>
          <c:order val="1"/>
          <c:tx>
            <c:strRef>
              <c:f>'静岡県'!$C$40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'静岡県'!$D$39:$G$39</c:f>
              <c:strCache/>
            </c:strRef>
          </c:cat>
          <c:val>
            <c:numRef>
              <c:f>'静岡県'!$D$40:$G$40</c:f>
              <c:numCache/>
            </c:numRef>
          </c:val>
        </c:ser>
        <c:overlap val="100"/>
        <c:axId val="13413613"/>
        <c:axId val="53613654"/>
      </c:barChart>
      <c:catAx>
        <c:axId val="13413613"/>
        <c:scaling>
          <c:orientation val="minMax"/>
        </c:scaling>
        <c:axPos val="b"/>
        <c:delete val="0"/>
        <c:numFmt formatCode="General" sourceLinked="1"/>
        <c:majorTickMark val="in"/>
        <c:minorTickMark val="none"/>
        <c:tickLblPos val="nextTo"/>
        <c:crossAx val="53613654"/>
        <c:crosses val="autoZero"/>
        <c:auto val="1"/>
        <c:lblOffset val="100"/>
        <c:noMultiLvlLbl val="0"/>
      </c:catAx>
      <c:valAx>
        <c:axId val="53613654"/>
        <c:scaling>
          <c:orientation val="minMax"/>
        </c:scaling>
        <c:axPos val="l"/>
        <c:majorGridlines/>
        <c:delete val="0"/>
        <c:numFmt formatCode="General" sourceLinked="1"/>
        <c:majorTickMark val="in"/>
        <c:minorTickMark val="none"/>
        <c:tickLblPos val="nextTo"/>
        <c:crossAx val="134136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'駿東田方医療圏'!$D$41:$G$41</c:f>
              <c:numCache/>
            </c:numRef>
          </c:val>
        </c:ser>
        <c:ser>
          <c:idx val="0"/>
          <c:order val="1"/>
          <c:tx>
            <c:strRef>
              <c:f>'駿東田方医療圏'!$C$40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'駿東田方医療圏'!$D$39:$G$39</c:f>
              <c:strCache/>
            </c:strRef>
          </c:cat>
          <c:val>
            <c:numRef>
              <c:f>'駿東田方医療圏'!$D$40:$G$40</c:f>
              <c:numCache/>
            </c:numRef>
          </c:val>
        </c:ser>
        <c:overlap val="100"/>
        <c:axId val="59225175"/>
        <c:axId val="63264528"/>
      </c:barChart>
      <c:catAx>
        <c:axId val="59225175"/>
        <c:scaling>
          <c:orientation val="minMax"/>
        </c:scaling>
        <c:axPos val="b"/>
        <c:delete val="0"/>
        <c:numFmt formatCode="General" sourceLinked="1"/>
        <c:majorTickMark val="in"/>
        <c:minorTickMark val="none"/>
        <c:tickLblPos val="nextTo"/>
        <c:crossAx val="63264528"/>
        <c:crosses val="autoZero"/>
        <c:auto val="1"/>
        <c:lblOffset val="100"/>
        <c:noMultiLvlLbl val="0"/>
      </c:catAx>
      <c:valAx>
        <c:axId val="63264528"/>
        <c:scaling>
          <c:orientation val="minMax"/>
        </c:scaling>
        <c:axPos val="l"/>
        <c:majorGridlines/>
        <c:delete val="0"/>
        <c:numFmt formatCode="General" sourceLinked="1"/>
        <c:majorTickMark val="in"/>
        <c:minorTickMark val="none"/>
        <c:tickLblPos val="nextTo"/>
        <c:crossAx val="5922517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'駿東田方医療圏'!$D$70:$G$70</c:f>
              <c:numCache/>
            </c:numRef>
          </c:val>
        </c:ser>
        <c:ser>
          <c:idx val="0"/>
          <c:order val="1"/>
          <c:tx>
            <c:strRef>
              <c:f>'駿東田方医療圏'!$C$69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'駿東田方医療圏'!$D$68:$G$68</c:f>
              <c:strCache/>
            </c:strRef>
          </c:cat>
          <c:val>
            <c:numRef>
              <c:f>'駿東田方医療圏'!$D$69:$G$69</c:f>
              <c:numCache/>
            </c:numRef>
          </c:val>
        </c:ser>
        <c:overlap val="100"/>
        <c:axId val="32509841"/>
        <c:axId val="24153114"/>
      </c:barChart>
      <c:catAx>
        <c:axId val="32509841"/>
        <c:scaling>
          <c:orientation val="minMax"/>
        </c:scaling>
        <c:axPos val="b"/>
        <c:delete val="0"/>
        <c:numFmt formatCode="General" sourceLinked="1"/>
        <c:majorTickMark val="in"/>
        <c:minorTickMark val="none"/>
        <c:tickLblPos val="nextTo"/>
        <c:crossAx val="24153114"/>
        <c:crosses val="autoZero"/>
        <c:auto val="1"/>
        <c:lblOffset val="100"/>
        <c:noMultiLvlLbl val="0"/>
      </c:catAx>
      <c:valAx>
        <c:axId val="24153114"/>
        <c:scaling>
          <c:orientation val="minMax"/>
        </c:scaling>
        <c:axPos val="l"/>
        <c:majorGridlines/>
        <c:delete val="0"/>
        <c:numFmt formatCode="General" sourceLinked="1"/>
        <c:majorTickMark val="in"/>
        <c:minorTickMark val="none"/>
        <c:tickLblPos val="nextTo"/>
        <c:crossAx val="3250984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駿東田方医療圏!#REF!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駿東田方医療圏!#REF!</c:f>
              <c:strCache>
                <c:ptCount val="1"/>
                <c:pt idx="0">
                  <c:v>1</c:v>
                </c:pt>
              </c:strCache>
            </c:strRef>
          </c:cat>
          <c:val>
            <c:numRef>
              <c:f>駿東田方医療圏!#REF!</c:f>
              <c:numCache>
                <c:ptCount val="1"/>
                <c:pt idx="0">
                  <c:v>1</c:v>
                </c:pt>
              </c:numCache>
            </c:numRef>
          </c:val>
        </c:ser>
        <c:ser>
          <c:idx val="0"/>
          <c:order val="1"/>
          <c:tx>
            <c:strRef>
              <c:f>駿東田方医療圏!#REF!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駿東田方医療圏!#REF!</c:f>
              <c:strCache>
                <c:ptCount val="1"/>
                <c:pt idx="0">
                  <c:v>1</c:v>
                </c:pt>
              </c:strCache>
            </c:strRef>
          </c:cat>
          <c:val>
            <c:numRef>
              <c:f>駿東田方医療圏!#REF!</c:f>
              <c:numCache>
                <c:ptCount val="1"/>
                <c:pt idx="0">
                  <c:v>1</c:v>
                </c:pt>
              </c:numCache>
            </c:numRef>
          </c:val>
        </c:ser>
        <c:overlap val="100"/>
        <c:axId val="16051435"/>
        <c:axId val="10245188"/>
      </c:barChart>
      <c:catAx>
        <c:axId val="16051435"/>
        <c:scaling>
          <c:orientation val="minMax"/>
        </c:scaling>
        <c:axPos val="b"/>
        <c:delete val="0"/>
        <c:numFmt formatCode="General" sourceLinked="1"/>
        <c:majorTickMark val="in"/>
        <c:minorTickMark val="none"/>
        <c:tickLblPos val="nextTo"/>
        <c:crossAx val="10245188"/>
        <c:crosses val="autoZero"/>
        <c:auto val="1"/>
        <c:lblOffset val="100"/>
        <c:noMultiLvlLbl val="0"/>
      </c:catAx>
      <c:valAx>
        <c:axId val="10245188"/>
        <c:scaling>
          <c:orientation val="minMax"/>
        </c:scaling>
        <c:axPos val="l"/>
        <c:majorGridlines/>
        <c:delete val="0"/>
        <c:numFmt formatCode="General" sourceLinked="1"/>
        <c:majorTickMark val="in"/>
        <c:minorTickMark val="none"/>
        <c:tickLblPos val="nextTo"/>
        <c:crossAx val="1605143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'富士医療圏'!$D$41:$G$41</c:f>
              <c:numCache/>
            </c:numRef>
          </c:val>
        </c:ser>
        <c:ser>
          <c:idx val="0"/>
          <c:order val="1"/>
          <c:tx>
            <c:strRef>
              <c:f>'富士医療圏'!$C$40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'富士医療圏'!$D$39:$G$39</c:f>
              <c:strCache/>
            </c:strRef>
          </c:cat>
          <c:val>
            <c:numRef>
              <c:f>'富士医療圏'!$D$40:$G$40</c:f>
              <c:numCache/>
            </c:numRef>
          </c:val>
        </c:ser>
        <c:overlap val="100"/>
        <c:axId val="25097829"/>
        <c:axId val="24553870"/>
      </c:barChart>
      <c:catAx>
        <c:axId val="25097829"/>
        <c:scaling>
          <c:orientation val="minMax"/>
        </c:scaling>
        <c:axPos val="b"/>
        <c:delete val="0"/>
        <c:numFmt formatCode="General" sourceLinked="1"/>
        <c:majorTickMark val="in"/>
        <c:minorTickMark val="none"/>
        <c:tickLblPos val="nextTo"/>
        <c:crossAx val="24553870"/>
        <c:crosses val="autoZero"/>
        <c:auto val="1"/>
        <c:lblOffset val="100"/>
        <c:noMultiLvlLbl val="0"/>
      </c:catAx>
      <c:valAx>
        <c:axId val="24553870"/>
        <c:scaling>
          <c:orientation val="minMax"/>
        </c:scaling>
        <c:axPos val="l"/>
        <c:majorGridlines/>
        <c:delete val="0"/>
        <c:numFmt formatCode="General" sourceLinked="1"/>
        <c:majorTickMark val="in"/>
        <c:minorTickMark val="none"/>
        <c:tickLblPos val="nextTo"/>
        <c:crossAx val="25097829"/>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'富士医療圏'!$D$70:$G$70</c:f>
              <c:numCache/>
            </c:numRef>
          </c:val>
        </c:ser>
        <c:ser>
          <c:idx val="0"/>
          <c:order val="1"/>
          <c:tx>
            <c:strRef>
              <c:f>'富士医療圏'!$C$69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'富士医療圏'!$D$68:$G$68</c:f>
              <c:strCache/>
            </c:strRef>
          </c:cat>
          <c:val>
            <c:numRef>
              <c:f>'富士医療圏'!$D$69:$G$69</c:f>
              <c:numCache/>
            </c:numRef>
          </c:val>
        </c:ser>
        <c:overlap val="100"/>
        <c:axId val="19658239"/>
        <c:axId val="42706424"/>
      </c:barChart>
      <c:catAx>
        <c:axId val="19658239"/>
        <c:scaling>
          <c:orientation val="minMax"/>
        </c:scaling>
        <c:axPos val="b"/>
        <c:delete val="0"/>
        <c:numFmt formatCode="General" sourceLinked="1"/>
        <c:majorTickMark val="in"/>
        <c:minorTickMark val="none"/>
        <c:tickLblPos val="nextTo"/>
        <c:crossAx val="42706424"/>
        <c:crosses val="autoZero"/>
        <c:auto val="1"/>
        <c:lblOffset val="100"/>
        <c:noMultiLvlLbl val="0"/>
      </c:catAx>
      <c:valAx>
        <c:axId val="42706424"/>
        <c:scaling>
          <c:orientation val="minMax"/>
          <c:max val="2000"/>
        </c:scaling>
        <c:axPos val="l"/>
        <c:majorGridlines/>
        <c:delete val="0"/>
        <c:numFmt formatCode="General" sourceLinked="1"/>
        <c:majorTickMark val="in"/>
        <c:minorTickMark val="none"/>
        <c:tickLblPos val="nextTo"/>
        <c:crossAx val="19658239"/>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富士医療圏!#REF!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富士医療圏!#REF!</c:f>
              <c:strCache>
                <c:ptCount val="1"/>
                <c:pt idx="0">
                  <c:v>1</c:v>
                </c:pt>
              </c:strCache>
            </c:strRef>
          </c:cat>
          <c:val>
            <c:numRef>
              <c:f>富士医療圏!#REF!</c:f>
              <c:numCache>
                <c:ptCount val="1"/>
                <c:pt idx="0">
                  <c:v>1</c:v>
                </c:pt>
              </c:numCache>
            </c:numRef>
          </c:val>
        </c:ser>
        <c:ser>
          <c:idx val="0"/>
          <c:order val="1"/>
          <c:tx>
            <c:strRef>
              <c:f>富士医療圏!#REF!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富士医療圏!#REF!</c:f>
              <c:strCache>
                <c:ptCount val="1"/>
                <c:pt idx="0">
                  <c:v>1</c:v>
                </c:pt>
              </c:strCache>
            </c:strRef>
          </c:cat>
          <c:val>
            <c:numRef>
              <c:f>富士医療圏!#REF!</c:f>
              <c:numCache>
                <c:ptCount val="1"/>
                <c:pt idx="0">
                  <c:v>1</c:v>
                </c:pt>
              </c:numCache>
            </c:numRef>
          </c:val>
        </c:ser>
        <c:overlap val="100"/>
        <c:axId val="48813497"/>
        <c:axId val="36668290"/>
      </c:barChart>
      <c:catAx>
        <c:axId val="48813497"/>
        <c:scaling>
          <c:orientation val="minMax"/>
        </c:scaling>
        <c:axPos val="b"/>
        <c:delete val="0"/>
        <c:numFmt formatCode="General" sourceLinked="1"/>
        <c:majorTickMark val="in"/>
        <c:minorTickMark val="none"/>
        <c:tickLblPos val="nextTo"/>
        <c:crossAx val="36668290"/>
        <c:crosses val="autoZero"/>
        <c:auto val="1"/>
        <c:lblOffset val="100"/>
        <c:noMultiLvlLbl val="0"/>
      </c:catAx>
      <c:valAx>
        <c:axId val="36668290"/>
        <c:scaling>
          <c:orientation val="minMax"/>
        </c:scaling>
        <c:axPos val="l"/>
        <c:majorGridlines/>
        <c:delete val="0"/>
        <c:numFmt formatCode="General" sourceLinked="1"/>
        <c:majorTickMark val="in"/>
        <c:minorTickMark val="none"/>
        <c:tickLblPos val="nextTo"/>
        <c:crossAx val="4881349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'静岡医療圏'!$D$41:$G$41</c:f>
              <c:numCache/>
            </c:numRef>
          </c:val>
        </c:ser>
        <c:ser>
          <c:idx val="0"/>
          <c:order val="1"/>
          <c:tx>
            <c:strRef>
              <c:f>'静岡医療圏'!$C$40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'静岡医療圏'!$D$39:$G$39</c:f>
              <c:strCache/>
            </c:strRef>
          </c:cat>
          <c:val>
            <c:numRef>
              <c:f>'静岡医療圏'!$D$40:$G$40</c:f>
              <c:numCache/>
            </c:numRef>
          </c:val>
        </c:ser>
        <c:overlap val="100"/>
        <c:axId val="61579155"/>
        <c:axId val="17341484"/>
      </c:barChart>
      <c:catAx>
        <c:axId val="61579155"/>
        <c:scaling>
          <c:orientation val="minMax"/>
        </c:scaling>
        <c:axPos val="b"/>
        <c:delete val="0"/>
        <c:numFmt formatCode="General" sourceLinked="1"/>
        <c:majorTickMark val="in"/>
        <c:minorTickMark val="none"/>
        <c:tickLblPos val="nextTo"/>
        <c:crossAx val="17341484"/>
        <c:crosses val="autoZero"/>
        <c:auto val="1"/>
        <c:lblOffset val="100"/>
        <c:noMultiLvlLbl val="0"/>
      </c:catAx>
      <c:valAx>
        <c:axId val="17341484"/>
        <c:scaling>
          <c:orientation val="minMax"/>
        </c:scaling>
        <c:axPos val="l"/>
        <c:majorGridlines/>
        <c:delete val="0"/>
        <c:numFmt formatCode="General" sourceLinked="1"/>
        <c:majorTickMark val="in"/>
        <c:minorTickMark val="none"/>
        <c:tickLblPos val="nextTo"/>
        <c:crossAx val="615791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'静岡医療圏'!$D$70:$G$70</c:f>
              <c:numCache/>
            </c:numRef>
          </c:val>
        </c:ser>
        <c:ser>
          <c:idx val="0"/>
          <c:order val="1"/>
          <c:tx>
            <c:strRef>
              <c:f>'静岡医療圏'!$C$69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'静岡医療圏'!$D$68:$G$68</c:f>
              <c:strCache/>
            </c:strRef>
          </c:cat>
          <c:val>
            <c:numRef>
              <c:f>'静岡医療圏'!$D$69:$G$69</c:f>
              <c:numCache/>
            </c:numRef>
          </c:val>
        </c:ser>
        <c:overlap val="100"/>
        <c:axId val="21855629"/>
        <c:axId val="62482934"/>
      </c:barChart>
      <c:catAx>
        <c:axId val="21855629"/>
        <c:scaling>
          <c:orientation val="minMax"/>
        </c:scaling>
        <c:axPos val="b"/>
        <c:delete val="0"/>
        <c:numFmt formatCode="General" sourceLinked="1"/>
        <c:majorTickMark val="in"/>
        <c:minorTickMark val="none"/>
        <c:tickLblPos val="nextTo"/>
        <c:crossAx val="62482934"/>
        <c:crosses val="autoZero"/>
        <c:auto val="1"/>
        <c:lblOffset val="100"/>
        <c:noMultiLvlLbl val="0"/>
      </c:catAx>
      <c:valAx>
        <c:axId val="62482934"/>
        <c:scaling>
          <c:orientation val="minMax"/>
        </c:scaling>
        <c:axPos val="l"/>
        <c:majorGridlines/>
        <c:delete val="0"/>
        <c:numFmt formatCode="General" sourceLinked="1"/>
        <c:majorTickMark val="in"/>
        <c:minorTickMark val="none"/>
        <c:tickLblPos val="nextTo"/>
        <c:crossAx val="2185562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静岡医療圏!#REF!</c:f>
              <c:strCache>
                <c:ptCount val="1"/>
                <c:pt idx="0">
                  <c:v>1</c:v>
                </c:pt>
              </c:strCache>
            </c:strRef>
          </c:cat>
          <c:val>
            <c:numRef>
              <c:f>静岡医療圏!#REF!</c:f>
              <c:numCache>
                <c:ptCount val="1"/>
                <c:pt idx="0">
                  <c:v>1</c:v>
                </c:pt>
              </c:numCache>
            </c:numRef>
          </c:val>
        </c:ser>
        <c:ser>
          <c:idx val="0"/>
          <c:order val="1"/>
          <c:tx>
            <c:strRef>
              <c:f>静岡医療圏!#REF!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静岡医療圏!#REF!</c:f>
              <c:strCache>
                <c:ptCount val="1"/>
                <c:pt idx="0">
                  <c:v>1</c:v>
                </c:pt>
              </c:strCache>
            </c:strRef>
          </c:cat>
          <c:val>
            <c:numRef>
              <c:f>静岡医療圏!#REF!</c:f>
              <c:numCache>
                <c:ptCount val="1"/>
                <c:pt idx="0">
                  <c:v>1</c:v>
                </c:pt>
              </c:numCache>
            </c:numRef>
          </c:val>
        </c:ser>
        <c:overlap val="100"/>
        <c:axId val="25475495"/>
        <c:axId val="27952864"/>
      </c:barChart>
      <c:catAx>
        <c:axId val="25475495"/>
        <c:scaling>
          <c:orientation val="minMax"/>
        </c:scaling>
        <c:axPos val="b"/>
        <c:delete val="0"/>
        <c:numFmt formatCode="General" sourceLinked="1"/>
        <c:majorTickMark val="in"/>
        <c:minorTickMark val="none"/>
        <c:tickLblPos val="nextTo"/>
        <c:crossAx val="27952864"/>
        <c:crosses val="autoZero"/>
        <c:auto val="1"/>
        <c:lblOffset val="100"/>
        <c:noMultiLvlLbl val="0"/>
      </c:catAx>
      <c:valAx>
        <c:axId val="27952864"/>
        <c:scaling>
          <c:orientation val="minMax"/>
        </c:scaling>
        <c:axPos val="l"/>
        <c:majorGridlines/>
        <c:delete val="0"/>
        <c:numFmt formatCode="General" sourceLinked="1"/>
        <c:majorTickMark val="in"/>
        <c:minorTickMark val="none"/>
        <c:tickLblPos val="nextTo"/>
        <c:crossAx val="2547549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'志太榛原医療圏'!$D$41:$G$41</c:f>
              <c:numCache/>
            </c:numRef>
          </c:val>
        </c:ser>
        <c:ser>
          <c:idx val="0"/>
          <c:order val="1"/>
          <c:tx>
            <c:strRef>
              <c:f>'志太榛原医療圏'!$C$40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'志太榛原医療圏'!$D$39:$G$39</c:f>
              <c:strCache/>
            </c:strRef>
          </c:cat>
          <c:val>
            <c:numRef>
              <c:f>'志太榛原医療圏'!$D$40:$G$40</c:f>
              <c:numCache/>
            </c:numRef>
          </c:val>
        </c:ser>
        <c:overlap val="100"/>
        <c:axId val="50249185"/>
        <c:axId val="49589482"/>
      </c:barChart>
      <c:catAx>
        <c:axId val="50249185"/>
        <c:scaling>
          <c:orientation val="minMax"/>
        </c:scaling>
        <c:axPos val="b"/>
        <c:delete val="0"/>
        <c:numFmt formatCode="General" sourceLinked="1"/>
        <c:majorTickMark val="in"/>
        <c:minorTickMark val="none"/>
        <c:tickLblPos val="nextTo"/>
        <c:crossAx val="49589482"/>
        <c:crosses val="autoZero"/>
        <c:auto val="1"/>
        <c:lblOffset val="100"/>
        <c:noMultiLvlLbl val="0"/>
      </c:catAx>
      <c:valAx>
        <c:axId val="49589482"/>
        <c:scaling>
          <c:orientation val="minMax"/>
          <c:max val="2500"/>
        </c:scaling>
        <c:axPos val="l"/>
        <c:majorGridlines/>
        <c:delete val="0"/>
        <c:numFmt formatCode="General" sourceLinked="1"/>
        <c:majorTickMark val="in"/>
        <c:minorTickMark val="none"/>
        <c:tickLblPos val="nextTo"/>
        <c:crossAx val="50249185"/>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'静岡県'!$D$70:$G$70</c:f>
              <c:numCache/>
            </c:numRef>
          </c:val>
        </c:ser>
        <c:ser>
          <c:idx val="0"/>
          <c:order val="1"/>
          <c:tx>
            <c:strRef>
              <c:f>'静岡県'!$C$69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'静岡県'!$D$68:$G$68</c:f>
              <c:strCache/>
            </c:strRef>
          </c:cat>
          <c:val>
            <c:numRef>
              <c:f>'静岡県'!$D$69:$G$69</c:f>
              <c:numCache/>
            </c:numRef>
          </c:val>
        </c:ser>
        <c:overlap val="100"/>
        <c:axId val="12760839"/>
        <c:axId val="47738688"/>
      </c:barChart>
      <c:catAx>
        <c:axId val="12760839"/>
        <c:scaling>
          <c:orientation val="minMax"/>
        </c:scaling>
        <c:axPos val="b"/>
        <c:delete val="0"/>
        <c:numFmt formatCode="General" sourceLinked="1"/>
        <c:majorTickMark val="in"/>
        <c:minorTickMark val="none"/>
        <c:tickLblPos val="nextTo"/>
        <c:crossAx val="47738688"/>
        <c:crosses val="autoZero"/>
        <c:auto val="1"/>
        <c:lblOffset val="100"/>
        <c:noMultiLvlLbl val="0"/>
      </c:catAx>
      <c:valAx>
        <c:axId val="47738688"/>
        <c:scaling>
          <c:orientation val="minMax"/>
        </c:scaling>
        <c:axPos val="l"/>
        <c:majorGridlines/>
        <c:delete val="0"/>
        <c:numFmt formatCode="General" sourceLinked="1"/>
        <c:majorTickMark val="in"/>
        <c:minorTickMark val="none"/>
        <c:tickLblPos val="nextTo"/>
        <c:crossAx val="1276083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'志太榛原医療圏'!$D$70:$G$70</c:f>
              <c:numCache/>
            </c:numRef>
          </c:val>
        </c:ser>
        <c:ser>
          <c:idx val="0"/>
          <c:order val="1"/>
          <c:tx>
            <c:strRef>
              <c:f>'志太榛原医療圏'!$C$69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'志太榛原医療圏'!$D$68:$G$68</c:f>
              <c:strCache/>
            </c:strRef>
          </c:cat>
          <c:val>
            <c:numRef>
              <c:f>'志太榛原医療圏'!$D$69:$G$69</c:f>
              <c:numCache/>
            </c:numRef>
          </c:val>
        </c:ser>
        <c:overlap val="100"/>
        <c:axId val="43652155"/>
        <c:axId val="57325076"/>
      </c:barChart>
      <c:catAx>
        <c:axId val="43652155"/>
        <c:scaling>
          <c:orientation val="minMax"/>
        </c:scaling>
        <c:axPos val="b"/>
        <c:delete val="0"/>
        <c:numFmt formatCode="General" sourceLinked="1"/>
        <c:majorTickMark val="in"/>
        <c:minorTickMark val="none"/>
        <c:tickLblPos val="nextTo"/>
        <c:crossAx val="57325076"/>
        <c:crosses val="autoZero"/>
        <c:auto val="1"/>
        <c:lblOffset val="100"/>
        <c:noMultiLvlLbl val="0"/>
      </c:catAx>
      <c:valAx>
        <c:axId val="57325076"/>
        <c:scaling>
          <c:orientation val="minMax"/>
        </c:scaling>
        <c:axPos val="l"/>
        <c:majorGridlines/>
        <c:delete val="0"/>
        <c:numFmt formatCode="General" sourceLinked="1"/>
        <c:majorTickMark val="in"/>
        <c:minorTickMark val="none"/>
        <c:tickLblPos val="nextTo"/>
        <c:crossAx val="4365215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志太榛原医療圏!#REF!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志太榛原医療圏!#REF!</c:f>
              <c:strCache>
                <c:ptCount val="1"/>
                <c:pt idx="0">
                  <c:v>1</c:v>
                </c:pt>
              </c:strCache>
            </c:strRef>
          </c:cat>
          <c:val>
            <c:numRef>
              <c:f>志太榛原医療圏!#REF!</c:f>
              <c:numCache>
                <c:ptCount val="1"/>
                <c:pt idx="0">
                  <c:v>1</c:v>
                </c:pt>
              </c:numCache>
            </c:numRef>
          </c:val>
        </c:ser>
        <c:ser>
          <c:idx val="0"/>
          <c:order val="1"/>
          <c:tx>
            <c:strRef>
              <c:f>志太榛原医療圏!#REF!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志太榛原医療圏!#REF!</c:f>
              <c:strCache>
                <c:ptCount val="1"/>
                <c:pt idx="0">
                  <c:v>1</c:v>
                </c:pt>
              </c:strCache>
            </c:strRef>
          </c:cat>
          <c:val>
            <c:numRef>
              <c:f>志太榛原医療圏!#REF!</c:f>
              <c:numCache>
                <c:ptCount val="1"/>
                <c:pt idx="0">
                  <c:v>1</c:v>
                </c:pt>
              </c:numCache>
            </c:numRef>
          </c:val>
        </c:ser>
        <c:overlap val="100"/>
        <c:axId val="46163637"/>
        <c:axId val="12819550"/>
      </c:barChart>
      <c:catAx>
        <c:axId val="46163637"/>
        <c:scaling>
          <c:orientation val="minMax"/>
        </c:scaling>
        <c:axPos val="b"/>
        <c:delete val="0"/>
        <c:numFmt formatCode="General" sourceLinked="1"/>
        <c:majorTickMark val="in"/>
        <c:minorTickMark val="none"/>
        <c:tickLblPos val="nextTo"/>
        <c:crossAx val="12819550"/>
        <c:crosses val="autoZero"/>
        <c:auto val="1"/>
        <c:lblOffset val="100"/>
        <c:noMultiLvlLbl val="0"/>
      </c:catAx>
      <c:valAx>
        <c:axId val="12819550"/>
        <c:scaling>
          <c:orientation val="minMax"/>
        </c:scaling>
        <c:axPos val="l"/>
        <c:majorGridlines/>
        <c:delete val="0"/>
        <c:numFmt formatCode="General" sourceLinked="1"/>
        <c:majorTickMark val="in"/>
        <c:minorTickMark val="none"/>
        <c:tickLblPos val="nextTo"/>
        <c:crossAx val="46163637"/>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'中東遠医療圏'!$D$41:$G$41</c:f>
              <c:numCache/>
            </c:numRef>
          </c:val>
        </c:ser>
        <c:ser>
          <c:idx val="0"/>
          <c:order val="1"/>
          <c:tx>
            <c:strRef>
              <c:f>'中東遠医療圏'!$C$40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'中東遠医療圏'!$D$39:$G$39</c:f>
              <c:strCache/>
            </c:strRef>
          </c:cat>
          <c:val>
            <c:numRef>
              <c:f>'中東遠医療圏'!$D$40:$G$40</c:f>
              <c:numCache/>
            </c:numRef>
          </c:val>
        </c:ser>
        <c:overlap val="100"/>
        <c:axId val="48267087"/>
        <c:axId val="31750600"/>
      </c:barChart>
      <c:catAx>
        <c:axId val="48267087"/>
        <c:scaling>
          <c:orientation val="minMax"/>
        </c:scaling>
        <c:axPos val="b"/>
        <c:delete val="0"/>
        <c:numFmt formatCode="General" sourceLinked="1"/>
        <c:majorTickMark val="in"/>
        <c:minorTickMark val="none"/>
        <c:tickLblPos val="nextTo"/>
        <c:crossAx val="31750600"/>
        <c:crosses val="autoZero"/>
        <c:auto val="1"/>
        <c:lblOffset val="100"/>
        <c:noMultiLvlLbl val="0"/>
      </c:catAx>
      <c:valAx>
        <c:axId val="31750600"/>
        <c:scaling>
          <c:orientation val="minMax"/>
          <c:max val="1500"/>
        </c:scaling>
        <c:axPos val="l"/>
        <c:majorGridlines/>
        <c:delete val="0"/>
        <c:numFmt formatCode="General" sourceLinked="1"/>
        <c:majorTickMark val="in"/>
        <c:minorTickMark val="none"/>
        <c:tickLblPos val="nextTo"/>
        <c:crossAx val="48267087"/>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'中東遠医療圏'!$D$70:$G$70</c:f>
              <c:numCache/>
            </c:numRef>
          </c:val>
        </c:ser>
        <c:ser>
          <c:idx val="0"/>
          <c:order val="1"/>
          <c:tx>
            <c:strRef>
              <c:f>'中東遠医療圏'!$C$69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'中東遠医療圏'!$D$68:$G$68</c:f>
              <c:strCache/>
            </c:strRef>
          </c:cat>
          <c:val>
            <c:numRef>
              <c:f>'中東遠医療圏'!$D$69:$G$69</c:f>
              <c:numCache/>
            </c:numRef>
          </c:val>
        </c:ser>
        <c:overlap val="100"/>
        <c:axId val="17319945"/>
        <c:axId val="21661778"/>
      </c:barChart>
      <c:catAx>
        <c:axId val="17319945"/>
        <c:scaling>
          <c:orientation val="minMax"/>
        </c:scaling>
        <c:axPos val="b"/>
        <c:delete val="0"/>
        <c:numFmt formatCode="General" sourceLinked="1"/>
        <c:majorTickMark val="in"/>
        <c:minorTickMark val="none"/>
        <c:tickLblPos val="nextTo"/>
        <c:crossAx val="21661778"/>
        <c:crosses val="autoZero"/>
        <c:auto val="1"/>
        <c:lblOffset val="100"/>
        <c:noMultiLvlLbl val="0"/>
      </c:catAx>
      <c:valAx>
        <c:axId val="21661778"/>
        <c:scaling>
          <c:orientation val="minMax"/>
          <c:max val="1500"/>
        </c:scaling>
        <c:axPos val="l"/>
        <c:majorGridlines/>
        <c:delete val="0"/>
        <c:numFmt formatCode="General" sourceLinked="1"/>
        <c:majorTickMark val="in"/>
        <c:minorTickMark val="none"/>
        <c:tickLblPos val="nextTo"/>
        <c:crossAx val="17319945"/>
        <c:crossesAt val="1"/>
        <c:crossBetween val="between"/>
        <c:dispUnits/>
        <c:majorUnit val="5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中東遠医療圏!#REF!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中東遠医療圏!#REF!</c:f>
              <c:strCache>
                <c:ptCount val="1"/>
                <c:pt idx="0">
                  <c:v>1</c:v>
                </c:pt>
              </c:strCache>
            </c:strRef>
          </c:cat>
          <c:val>
            <c:numRef>
              <c:f>中東遠医療圏!#REF!</c:f>
              <c:numCache>
                <c:ptCount val="1"/>
                <c:pt idx="0">
                  <c:v>1</c:v>
                </c:pt>
              </c:numCache>
            </c:numRef>
          </c:val>
        </c:ser>
        <c:ser>
          <c:idx val="0"/>
          <c:order val="1"/>
          <c:tx>
            <c:strRef>
              <c:f>中東遠医療圏!#REF!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中東遠医療圏!#REF!</c:f>
              <c:strCache>
                <c:ptCount val="1"/>
                <c:pt idx="0">
                  <c:v>1</c:v>
                </c:pt>
              </c:strCache>
            </c:strRef>
          </c:cat>
          <c:val>
            <c:numRef>
              <c:f>中東遠医療圏!#REF!</c:f>
              <c:numCache>
                <c:ptCount val="1"/>
                <c:pt idx="0">
                  <c:v>1</c:v>
                </c:pt>
              </c:numCache>
            </c:numRef>
          </c:val>
        </c:ser>
        <c:overlap val="100"/>
        <c:axId val="60738275"/>
        <c:axId val="9773564"/>
      </c:barChart>
      <c:catAx>
        <c:axId val="60738275"/>
        <c:scaling>
          <c:orientation val="minMax"/>
        </c:scaling>
        <c:axPos val="b"/>
        <c:delete val="0"/>
        <c:numFmt formatCode="General" sourceLinked="1"/>
        <c:majorTickMark val="in"/>
        <c:minorTickMark val="none"/>
        <c:tickLblPos val="nextTo"/>
        <c:crossAx val="9773564"/>
        <c:crosses val="autoZero"/>
        <c:auto val="1"/>
        <c:lblOffset val="100"/>
        <c:noMultiLvlLbl val="0"/>
      </c:catAx>
      <c:valAx>
        <c:axId val="9773564"/>
        <c:scaling>
          <c:orientation val="minMax"/>
        </c:scaling>
        <c:axPos val="l"/>
        <c:majorGridlines/>
        <c:delete val="0"/>
        <c:numFmt formatCode="General" sourceLinked="1"/>
        <c:majorTickMark val="in"/>
        <c:minorTickMark val="none"/>
        <c:tickLblPos val="nextTo"/>
        <c:crossAx val="6073827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'西部医療圏'!$D$41:$G$41</c:f>
              <c:numCache/>
            </c:numRef>
          </c:val>
        </c:ser>
        <c:ser>
          <c:idx val="0"/>
          <c:order val="1"/>
          <c:tx>
            <c:strRef>
              <c:f>'西部医療圏'!$C$40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'西部医療圏'!$D$39:$G$39</c:f>
              <c:strCache/>
            </c:strRef>
          </c:cat>
          <c:val>
            <c:numRef>
              <c:f>'西部医療圏'!$D$40:$G$40</c:f>
              <c:numCache/>
            </c:numRef>
          </c:val>
        </c:ser>
        <c:overlap val="100"/>
        <c:axId val="20853213"/>
        <c:axId val="53461190"/>
      </c:barChart>
      <c:catAx>
        <c:axId val="20853213"/>
        <c:scaling>
          <c:orientation val="minMax"/>
        </c:scaling>
        <c:axPos val="b"/>
        <c:delete val="0"/>
        <c:numFmt formatCode="General" sourceLinked="1"/>
        <c:majorTickMark val="in"/>
        <c:minorTickMark val="none"/>
        <c:tickLblPos val="nextTo"/>
        <c:crossAx val="53461190"/>
        <c:crosses val="autoZero"/>
        <c:auto val="1"/>
        <c:lblOffset val="100"/>
        <c:noMultiLvlLbl val="0"/>
      </c:catAx>
      <c:valAx>
        <c:axId val="53461190"/>
        <c:scaling>
          <c:orientation val="minMax"/>
        </c:scaling>
        <c:axPos val="l"/>
        <c:majorGridlines/>
        <c:delete val="0"/>
        <c:numFmt formatCode="General" sourceLinked="1"/>
        <c:majorTickMark val="in"/>
        <c:minorTickMark val="none"/>
        <c:tickLblPos val="nextTo"/>
        <c:crossAx val="208532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'西部医療圏'!$D$70:$G$70</c:f>
              <c:numCache/>
            </c:numRef>
          </c:val>
        </c:ser>
        <c:ser>
          <c:idx val="0"/>
          <c:order val="1"/>
          <c:tx>
            <c:strRef>
              <c:f>'西部医療圏'!$C$69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'西部医療圏'!$D$68:$G$68</c:f>
              <c:strCache/>
            </c:strRef>
          </c:cat>
          <c:val>
            <c:numRef>
              <c:f>'西部医療圏'!$D$69:$G$69</c:f>
              <c:numCache/>
            </c:numRef>
          </c:val>
        </c:ser>
        <c:overlap val="100"/>
        <c:axId val="11388663"/>
        <c:axId val="35389104"/>
      </c:barChart>
      <c:catAx>
        <c:axId val="11388663"/>
        <c:scaling>
          <c:orientation val="minMax"/>
        </c:scaling>
        <c:axPos val="b"/>
        <c:delete val="0"/>
        <c:numFmt formatCode="General" sourceLinked="1"/>
        <c:majorTickMark val="in"/>
        <c:minorTickMark val="none"/>
        <c:tickLblPos val="nextTo"/>
        <c:crossAx val="35389104"/>
        <c:crosses val="autoZero"/>
        <c:auto val="1"/>
        <c:lblOffset val="100"/>
        <c:noMultiLvlLbl val="0"/>
      </c:catAx>
      <c:valAx>
        <c:axId val="35389104"/>
        <c:scaling>
          <c:orientation val="minMax"/>
        </c:scaling>
        <c:axPos val="l"/>
        <c:majorGridlines/>
        <c:delete val="0"/>
        <c:numFmt formatCode="General" sourceLinked="1"/>
        <c:majorTickMark val="in"/>
        <c:minorTickMark val="none"/>
        <c:tickLblPos val="nextTo"/>
        <c:crossAx val="1138866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西部医療圏!#REF!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西部医療圏!#REF!</c:f>
              <c:strCache>
                <c:ptCount val="1"/>
                <c:pt idx="0">
                  <c:v>1</c:v>
                </c:pt>
              </c:strCache>
            </c:strRef>
          </c:cat>
          <c:val>
            <c:numRef>
              <c:f>西部医療圏!#REF!</c:f>
              <c:numCache>
                <c:ptCount val="1"/>
                <c:pt idx="0">
                  <c:v>1</c:v>
                </c:pt>
              </c:numCache>
            </c:numRef>
          </c:val>
        </c:ser>
        <c:ser>
          <c:idx val="0"/>
          <c:order val="1"/>
          <c:tx>
            <c:strRef>
              <c:f>西部医療圏!#REF!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西部医療圏!#REF!</c:f>
              <c:strCache>
                <c:ptCount val="1"/>
                <c:pt idx="0">
                  <c:v>1</c:v>
                </c:pt>
              </c:strCache>
            </c:strRef>
          </c:cat>
          <c:val>
            <c:numRef>
              <c:f>西部医療圏!#REF!</c:f>
              <c:numCache>
                <c:ptCount val="1"/>
                <c:pt idx="0">
                  <c:v>1</c:v>
                </c:pt>
              </c:numCache>
            </c:numRef>
          </c:val>
        </c:ser>
        <c:overlap val="100"/>
        <c:axId val="50066481"/>
        <c:axId val="47945146"/>
      </c:barChart>
      <c:catAx>
        <c:axId val="50066481"/>
        <c:scaling>
          <c:orientation val="minMax"/>
        </c:scaling>
        <c:axPos val="b"/>
        <c:delete val="0"/>
        <c:numFmt formatCode="General" sourceLinked="1"/>
        <c:majorTickMark val="in"/>
        <c:minorTickMark val="none"/>
        <c:tickLblPos val="nextTo"/>
        <c:crossAx val="47945146"/>
        <c:crosses val="autoZero"/>
        <c:auto val="1"/>
        <c:lblOffset val="100"/>
        <c:noMultiLvlLbl val="0"/>
      </c:catAx>
      <c:valAx>
        <c:axId val="47945146"/>
        <c:scaling>
          <c:orientation val="minMax"/>
        </c:scaling>
        <c:axPos val="l"/>
        <c:majorGridlines/>
        <c:delete val="0"/>
        <c:numFmt formatCode="General" sourceLinked="1"/>
        <c:majorTickMark val="in"/>
        <c:minorTickMark val="none"/>
        <c:tickLblPos val="nextTo"/>
        <c:crossAx val="5006648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静岡県!#REF!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静岡県!#REF!</c:f>
              <c:strCache>
                <c:ptCount val="1"/>
                <c:pt idx="0">
                  <c:v>1</c:v>
                </c:pt>
              </c:strCache>
            </c:strRef>
          </c:cat>
          <c:val>
            <c:numRef>
              <c:f>静岡県!#REF!</c:f>
              <c:numCache>
                <c:ptCount val="1"/>
                <c:pt idx="0">
                  <c:v>1</c:v>
                </c:pt>
              </c:numCache>
            </c:numRef>
          </c:val>
        </c:ser>
        <c:ser>
          <c:idx val="0"/>
          <c:order val="1"/>
          <c:tx>
            <c:strRef>
              <c:f>静岡県!#REF!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静岡県!#REF!</c:f>
              <c:strCache>
                <c:ptCount val="1"/>
                <c:pt idx="0">
                  <c:v>1</c:v>
                </c:pt>
              </c:strCache>
            </c:strRef>
          </c:cat>
          <c:val>
            <c:numRef>
              <c:f>静岡県!#REF!</c:f>
              <c:numCache>
                <c:ptCount val="1"/>
                <c:pt idx="0">
                  <c:v>1</c:v>
                </c:pt>
              </c:numCache>
            </c:numRef>
          </c:val>
        </c:ser>
        <c:overlap val="100"/>
        <c:axId val="26995009"/>
        <c:axId val="41628490"/>
      </c:barChart>
      <c:catAx>
        <c:axId val="26995009"/>
        <c:scaling>
          <c:orientation val="minMax"/>
        </c:scaling>
        <c:axPos val="b"/>
        <c:delete val="0"/>
        <c:numFmt formatCode="General" sourceLinked="1"/>
        <c:majorTickMark val="in"/>
        <c:minorTickMark val="none"/>
        <c:tickLblPos val="nextTo"/>
        <c:crossAx val="41628490"/>
        <c:crosses val="autoZero"/>
        <c:auto val="1"/>
        <c:lblOffset val="100"/>
        <c:noMultiLvlLbl val="0"/>
      </c:catAx>
      <c:valAx>
        <c:axId val="41628490"/>
        <c:scaling>
          <c:orientation val="minMax"/>
        </c:scaling>
        <c:axPos val="l"/>
        <c:majorGridlines/>
        <c:delete val="0"/>
        <c:numFmt formatCode="General" sourceLinked="1"/>
        <c:majorTickMark val="in"/>
        <c:minorTickMark val="none"/>
        <c:tickLblPos val="nextTo"/>
        <c:crossAx val="2699500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'賀茂医療圏'!$D$41:$G$41</c:f>
              <c:numCache/>
            </c:numRef>
          </c:val>
        </c:ser>
        <c:ser>
          <c:idx val="0"/>
          <c:order val="1"/>
          <c:tx>
            <c:strRef>
              <c:f>'賀茂医療圏'!$C$40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'賀茂医療圏'!$D$39:$G$39</c:f>
              <c:strCache/>
            </c:strRef>
          </c:cat>
          <c:val>
            <c:numRef>
              <c:f>'賀茂医療圏'!$D$40:$G$40</c:f>
              <c:numCache/>
            </c:numRef>
          </c:val>
        </c:ser>
        <c:overlap val="100"/>
        <c:axId val="39112091"/>
        <c:axId val="16464500"/>
      </c:barChart>
      <c:catAx>
        <c:axId val="39112091"/>
        <c:scaling>
          <c:orientation val="minMax"/>
        </c:scaling>
        <c:axPos val="b"/>
        <c:delete val="0"/>
        <c:numFmt formatCode="General" sourceLinked="1"/>
        <c:majorTickMark val="in"/>
        <c:minorTickMark val="none"/>
        <c:tickLblPos val="nextTo"/>
        <c:crossAx val="16464500"/>
        <c:crosses val="autoZero"/>
        <c:auto val="1"/>
        <c:lblOffset val="100"/>
        <c:noMultiLvlLbl val="0"/>
      </c:catAx>
      <c:valAx>
        <c:axId val="16464500"/>
        <c:scaling>
          <c:orientation val="minMax"/>
          <c:max val="400"/>
        </c:scaling>
        <c:axPos val="l"/>
        <c:majorGridlines/>
        <c:delete val="0"/>
        <c:numFmt formatCode="General" sourceLinked="1"/>
        <c:majorTickMark val="in"/>
        <c:minorTickMark val="none"/>
        <c:tickLblPos val="nextTo"/>
        <c:crossAx val="39112091"/>
        <c:crossesAt val="1"/>
        <c:crossBetween val="between"/>
        <c:dispUnits/>
        <c:majorUnit val="1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'賀茂医療圏'!$D$70:$G$70</c:f>
              <c:numCache/>
            </c:numRef>
          </c:val>
        </c:ser>
        <c:ser>
          <c:idx val="0"/>
          <c:order val="1"/>
          <c:tx>
            <c:strRef>
              <c:f>'賀茂医療圏'!$C$69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'賀茂医療圏'!$D$68:$G$68</c:f>
              <c:strCache/>
            </c:strRef>
          </c:cat>
          <c:val>
            <c:numRef>
              <c:f>'賀茂医療圏'!$D$69:$G$69</c:f>
              <c:numCache/>
            </c:numRef>
          </c:val>
        </c:ser>
        <c:overlap val="100"/>
        <c:axId val="13962773"/>
        <c:axId val="58556094"/>
      </c:barChart>
      <c:catAx>
        <c:axId val="13962773"/>
        <c:scaling>
          <c:orientation val="minMax"/>
        </c:scaling>
        <c:axPos val="b"/>
        <c:delete val="0"/>
        <c:numFmt formatCode="General" sourceLinked="1"/>
        <c:majorTickMark val="in"/>
        <c:minorTickMark val="none"/>
        <c:tickLblPos val="nextTo"/>
        <c:crossAx val="58556094"/>
        <c:crosses val="autoZero"/>
        <c:auto val="1"/>
        <c:lblOffset val="100"/>
        <c:noMultiLvlLbl val="0"/>
      </c:catAx>
      <c:valAx>
        <c:axId val="58556094"/>
        <c:scaling>
          <c:orientation val="minMax"/>
        </c:scaling>
        <c:axPos val="l"/>
        <c:majorGridlines/>
        <c:delete val="0"/>
        <c:numFmt formatCode="General" sourceLinked="1"/>
        <c:majorTickMark val="in"/>
        <c:minorTickMark val="none"/>
        <c:tickLblPos val="nextTo"/>
        <c:crossAx val="13962773"/>
        <c:crossesAt val="1"/>
        <c:crossBetween val="between"/>
        <c:dispUnits/>
        <c:majorUnit val="100"/>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賀茂医療圏!#REF!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賀茂医療圏!#REF!</c:f>
              <c:strCache>
                <c:ptCount val="1"/>
                <c:pt idx="0">
                  <c:v>1</c:v>
                </c:pt>
              </c:strCache>
            </c:strRef>
          </c:cat>
          <c:val>
            <c:numRef>
              <c:f>賀茂医療圏!#REF!</c:f>
              <c:numCache>
                <c:ptCount val="1"/>
                <c:pt idx="0">
                  <c:v>1</c:v>
                </c:pt>
              </c:numCache>
            </c:numRef>
          </c:val>
        </c:ser>
        <c:ser>
          <c:idx val="0"/>
          <c:order val="1"/>
          <c:tx>
            <c:strRef>
              <c:f>賀茂医療圏!#REF!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賀茂医療圏!#REF!</c:f>
              <c:strCache>
                <c:ptCount val="1"/>
                <c:pt idx="0">
                  <c:v>1</c:v>
                </c:pt>
              </c:strCache>
            </c:strRef>
          </c:cat>
          <c:val>
            <c:numRef>
              <c:f>賀茂医療圏!#REF!</c:f>
              <c:numCache>
                <c:ptCount val="1"/>
                <c:pt idx="0">
                  <c:v>1</c:v>
                </c:pt>
              </c:numCache>
            </c:numRef>
          </c:val>
        </c:ser>
        <c:overlap val="100"/>
        <c:axId val="57242799"/>
        <c:axId val="45423144"/>
      </c:barChart>
      <c:catAx>
        <c:axId val="57242799"/>
        <c:scaling>
          <c:orientation val="minMax"/>
        </c:scaling>
        <c:axPos val="b"/>
        <c:delete val="0"/>
        <c:numFmt formatCode="General" sourceLinked="1"/>
        <c:majorTickMark val="in"/>
        <c:minorTickMark val="none"/>
        <c:tickLblPos val="nextTo"/>
        <c:crossAx val="45423144"/>
        <c:crosses val="autoZero"/>
        <c:auto val="1"/>
        <c:lblOffset val="100"/>
        <c:noMultiLvlLbl val="0"/>
      </c:catAx>
      <c:valAx>
        <c:axId val="45423144"/>
        <c:scaling>
          <c:orientation val="minMax"/>
        </c:scaling>
        <c:axPos val="l"/>
        <c:majorGridlines/>
        <c:delete val="0"/>
        <c:numFmt formatCode="General" sourceLinked="1"/>
        <c:majorTickMark val="in"/>
        <c:minorTickMark val="none"/>
        <c:tickLblPos val="nextTo"/>
        <c:crossAx val="5724279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'熱海伊東医療圏'!$C$41</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'熱海伊東医療圏'!$D$41:$G$41</c:f>
              <c:numCache/>
            </c:numRef>
          </c:val>
        </c:ser>
        <c:ser>
          <c:idx val="0"/>
          <c:order val="1"/>
          <c:tx>
            <c:strRef>
              <c:f>'熱海伊東医療圏'!$C$40</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'熱海伊東医療圏'!$D$39:$G$39</c:f>
              <c:strCache/>
            </c:strRef>
          </c:cat>
          <c:val>
            <c:numRef>
              <c:f>'熱海伊東医療圏'!$D$40:$G$40</c:f>
              <c:numCache/>
            </c:numRef>
          </c:val>
        </c:ser>
        <c:overlap val="100"/>
        <c:axId val="6155113"/>
        <c:axId val="55396018"/>
      </c:barChart>
      <c:catAx>
        <c:axId val="6155113"/>
        <c:scaling>
          <c:orientation val="minMax"/>
        </c:scaling>
        <c:axPos val="b"/>
        <c:delete val="0"/>
        <c:numFmt formatCode="General" sourceLinked="1"/>
        <c:majorTickMark val="in"/>
        <c:minorTickMark val="none"/>
        <c:tickLblPos val="nextTo"/>
        <c:crossAx val="55396018"/>
        <c:crosses val="autoZero"/>
        <c:auto val="1"/>
        <c:lblOffset val="100"/>
        <c:noMultiLvlLbl val="0"/>
      </c:catAx>
      <c:valAx>
        <c:axId val="55396018"/>
        <c:scaling>
          <c:orientation val="minMax"/>
        </c:scaling>
        <c:axPos val="l"/>
        <c:majorGridlines/>
        <c:delete val="0"/>
        <c:numFmt formatCode="General" sourceLinked="1"/>
        <c:majorTickMark val="in"/>
        <c:minorTickMark val="none"/>
        <c:tickLblPos val="nextTo"/>
        <c:crossAx val="6155113"/>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'熱海伊東医療圏'!$C$70</c:f>
              <c:strCache>
                <c:ptCount val="1"/>
                <c:pt idx="0">
                  <c:v>　療養病床</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'熱海伊東医療圏'!$D$70:$G$70</c:f>
              <c:numCache/>
            </c:numRef>
          </c:val>
        </c:ser>
        <c:ser>
          <c:idx val="0"/>
          <c:order val="1"/>
          <c:tx>
            <c:strRef>
              <c:f>'熱海伊東医療圏'!$C$69</c:f>
              <c:strCache>
                <c:ptCount val="1"/>
                <c:pt idx="0">
                  <c:v>　一般病床</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'熱海伊東医療圏'!$D$68:$G$68</c:f>
              <c:strCache/>
            </c:strRef>
          </c:cat>
          <c:val>
            <c:numRef>
              <c:f>'熱海伊東医療圏'!$D$69:$G$69</c:f>
              <c:numCache/>
            </c:numRef>
          </c:val>
        </c:ser>
        <c:overlap val="100"/>
        <c:axId val="28802115"/>
        <c:axId val="57892444"/>
      </c:barChart>
      <c:catAx>
        <c:axId val="28802115"/>
        <c:scaling>
          <c:orientation val="minMax"/>
        </c:scaling>
        <c:axPos val="b"/>
        <c:delete val="0"/>
        <c:numFmt formatCode="General" sourceLinked="1"/>
        <c:majorTickMark val="in"/>
        <c:minorTickMark val="none"/>
        <c:tickLblPos val="nextTo"/>
        <c:crossAx val="57892444"/>
        <c:crosses val="autoZero"/>
        <c:auto val="1"/>
        <c:lblOffset val="100"/>
        <c:noMultiLvlLbl val="0"/>
      </c:catAx>
      <c:valAx>
        <c:axId val="57892444"/>
        <c:scaling>
          <c:orientation val="minMax"/>
        </c:scaling>
        <c:axPos val="l"/>
        <c:majorGridlines/>
        <c:delete val="0"/>
        <c:numFmt formatCode="General" sourceLinked="1"/>
        <c:majorTickMark val="in"/>
        <c:minorTickMark val="none"/>
        <c:tickLblPos val="nextTo"/>
        <c:crossAx val="28802115"/>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strRef>
              <c:f>熱海伊東医療圏!#REF!</c:f>
              <c:strCache>
                <c:ptCount val="1"/>
                <c:pt idx="0">
                  <c:v>#REF!</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熱海伊東医療圏!#REF!</c:f>
              <c:strCache>
                <c:ptCount val="1"/>
                <c:pt idx="0">
                  <c:v>1</c:v>
                </c:pt>
              </c:strCache>
            </c:strRef>
          </c:cat>
          <c:val>
            <c:numRef>
              <c:f>熱海伊東医療圏!#REF!</c:f>
              <c:numCache>
                <c:ptCount val="1"/>
                <c:pt idx="0">
                  <c:v>1</c:v>
                </c:pt>
              </c:numCache>
            </c:numRef>
          </c:val>
        </c:ser>
        <c:ser>
          <c:idx val="0"/>
          <c:order val="1"/>
          <c:tx>
            <c:strRef>
              <c:f>熱海伊東医療圏!#REF!</c:f>
              <c:strCache>
                <c:ptCount val="1"/>
                <c:pt idx="0">
                  <c:v>#REF!</c:v>
                </c:pt>
              </c:strCache>
            </c:strRef>
          </c:tx>
          <c:spPr>
            <a:pattFill prst="wd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熱海伊東医療圏!#REF!</c:f>
              <c:strCache>
                <c:ptCount val="1"/>
                <c:pt idx="0">
                  <c:v>1</c:v>
                </c:pt>
              </c:strCache>
            </c:strRef>
          </c:cat>
          <c:val>
            <c:numRef>
              <c:f>熱海伊東医療圏!#REF!</c:f>
              <c:numCache>
                <c:ptCount val="1"/>
                <c:pt idx="0">
                  <c:v>1</c:v>
                </c:pt>
              </c:numCache>
            </c:numRef>
          </c:val>
        </c:ser>
        <c:overlap val="100"/>
        <c:axId val="51269949"/>
        <c:axId val="58776358"/>
      </c:barChart>
      <c:catAx>
        <c:axId val="51269949"/>
        <c:scaling>
          <c:orientation val="minMax"/>
        </c:scaling>
        <c:axPos val="b"/>
        <c:delete val="0"/>
        <c:numFmt formatCode="General" sourceLinked="1"/>
        <c:majorTickMark val="in"/>
        <c:minorTickMark val="none"/>
        <c:tickLblPos val="nextTo"/>
        <c:crossAx val="58776358"/>
        <c:crosses val="autoZero"/>
        <c:auto val="1"/>
        <c:lblOffset val="100"/>
        <c:noMultiLvlLbl val="0"/>
      </c:catAx>
      <c:valAx>
        <c:axId val="58776358"/>
        <c:scaling>
          <c:orientation val="minMax"/>
        </c:scaling>
        <c:axPos val="l"/>
        <c:majorGridlines/>
        <c:delete val="0"/>
        <c:numFmt formatCode="General" sourceLinked="1"/>
        <c:majorTickMark val="in"/>
        <c:minorTickMark val="none"/>
        <c:tickLblPos val="nextTo"/>
        <c:crossAx val="5126994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300" b="0" i="0" u="none" baseline="0">
          <a:latin typeface="ＭＳ Ｐゴシック"/>
          <a:ea typeface="ＭＳ Ｐゴシック"/>
          <a:cs typeface="ＭＳ Ｐゴシック"/>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733425</xdr:colOff>
      <xdr:row>5</xdr:row>
      <xdr:rowOff>219075</xdr:rowOff>
    </xdr:from>
    <xdr:to>
      <xdr:col>7</xdr:col>
      <xdr:colOff>47625</xdr:colOff>
      <xdr:row>5</xdr:row>
      <xdr:rowOff>219075</xdr:rowOff>
    </xdr:to>
    <xdr:sp>
      <xdr:nvSpPr>
        <xdr:cNvPr id="1" name="Line 1"/>
        <xdr:cNvSpPr>
          <a:spLocks/>
        </xdr:cNvSpPr>
      </xdr:nvSpPr>
      <xdr:spPr>
        <a:xfrm>
          <a:off x="5524500" y="2438400"/>
          <a:ext cx="495300" cy="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2</xdr:col>
      <xdr:colOff>238125</xdr:colOff>
      <xdr:row>0</xdr:row>
      <xdr:rowOff>542925</xdr:rowOff>
    </xdr:to>
    <xdr:sp>
      <xdr:nvSpPr>
        <xdr:cNvPr id="2" name="Rectangle 2"/>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許可病床ベース</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・報告対象となる31施設（病院14施設、有床診療所17施設）のうち、31施設(100.0%)（病院14施設(100.0%)、有床診療所17施設(100.0%)）が報告済み。
・報告対象施設における許可病床数合計は、3,177床（病院2,966床、診療所211床、平成28年4月1日現在）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・6年後、急性期、慢性期の構成比が減少し、高度急性期、回復期の構成比が増加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74</xdr:row>
      <xdr:rowOff>0</xdr:rowOff>
    </xdr:from>
    <xdr:to>
      <xdr:col>7</xdr:col>
      <xdr:colOff>981075</xdr:colOff>
      <xdr:row>74</xdr:row>
      <xdr:rowOff>0</xdr:rowOff>
    </xdr:to>
    <xdr:graphicFrame>
      <xdr:nvGraphicFramePr>
        <xdr:cNvPr id="4" name="Chart 4"/>
        <xdr:cNvGraphicFramePr/>
      </xdr:nvGraphicFramePr>
      <xdr:xfrm>
        <a:off x="1628775" y="1416367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7"/>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・報告対象となる74施設（病院30施設、有床診療所44施設）のうち、72施設(97.3%)（病院30施設(100.0%)、有床診療所42施設(95.5%)）が報告済み。
・報告対象施設における許可病床数合計は、8,102床（病院7,592床、診療所510床、平成28年4月1日現在）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・6年後、高度急性期、慢性期の構成比が減少し、急性期、回復期の構成比が増加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3"/>
        <xdr:cNvGraphicFramePr/>
      </xdr:nvGraphicFramePr>
      <xdr:xfrm>
        <a:off x="1647825" y="1007745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74</xdr:row>
      <xdr:rowOff>0</xdr:rowOff>
    </xdr:from>
    <xdr:to>
      <xdr:col>7</xdr:col>
      <xdr:colOff>981075</xdr:colOff>
      <xdr:row>74</xdr:row>
      <xdr:rowOff>0</xdr:rowOff>
    </xdr:to>
    <xdr:graphicFrame>
      <xdr:nvGraphicFramePr>
        <xdr:cNvPr id="4" name="Chart 4"/>
        <xdr:cNvGraphicFramePr/>
      </xdr:nvGraphicFramePr>
      <xdr:xfrm>
        <a:off x="1628775" y="1416367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6"/>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28575</xdr:rowOff>
    </xdr:from>
    <xdr:to>
      <xdr:col>2</xdr:col>
      <xdr:colOff>38100</xdr:colOff>
      <xdr:row>5</xdr:row>
      <xdr:rowOff>266700</xdr:rowOff>
    </xdr:to>
    <xdr:sp>
      <xdr:nvSpPr>
        <xdr:cNvPr id="1" name="Rectangle 1"/>
        <xdr:cNvSpPr>
          <a:spLocks/>
        </xdr:cNvSpPr>
      </xdr:nvSpPr>
      <xdr:spPr>
        <a:xfrm>
          <a:off x="495300" y="2057400"/>
          <a:ext cx="61912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5</xdr:row>
      <xdr:rowOff>228600</xdr:rowOff>
    </xdr:from>
    <xdr:to>
      <xdr:col>1</xdr:col>
      <xdr:colOff>381000</xdr:colOff>
      <xdr:row>6</xdr:row>
      <xdr:rowOff>9525</xdr:rowOff>
    </xdr:to>
    <xdr:sp>
      <xdr:nvSpPr>
        <xdr:cNvPr id="2" name="Rectangle 2"/>
        <xdr:cNvSpPr>
          <a:spLocks/>
        </xdr:cNvSpPr>
      </xdr:nvSpPr>
      <xdr:spPr>
        <a:xfrm>
          <a:off x="0" y="225742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1</xdr:col>
      <xdr:colOff>161925</xdr:colOff>
      <xdr:row>29</xdr:row>
      <xdr:rowOff>28575</xdr:rowOff>
    </xdr:from>
    <xdr:to>
      <xdr:col>2</xdr:col>
      <xdr:colOff>38100</xdr:colOff>
      <xdr:row>29</xdr:row>
      <xdr:rowOff>266700</xdr:rowOff>
    </xdr:to>
    <xdr:sp>
      <xdr:nvSpPr>
        <xdr:cNvPr id="3" name="Rectangle 3"/>
        <xdr:cNvSpPr>
          <a:spLocks/>
        </xdr:cNvSpPr>
      </xdr:nvSpPr>
      <xdr:spPr>
        <a:xfrm>
          <a:off x="495300" y="7505700"/>
          <a:ext cx="61912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医療圏名</a:t>
          </a:r>
        </a:p>
      </xdr:txBody>
    </xdr:sp>
    <xdr:clientData/>
  </xdr:twoCellAnchor>
  <xdr:twoCellAnchor>
    <xdr:from>
      <xdr:col>0</xdr:col>
      <xdr:colOff>0</xdr:colOff>
      <xdr:row>29</xdr:row>
      <xdr:rowOff>228600</xdr:rowOff>
    </xdr:from>
    <xdr:to>
      <xdr:col>1</xdr:col>
      <xdr:colOff>381000</xdr:colOff>
      <xdr:row>30</xdr:row>
      <xdr:rowOff>9525</xdr:rowOff>
    </xdr:to>
    <xdr:sp>
      <xdr:nvSpPr>
        <xdr:cNvPr id="4" name="Rectangle 4"/>
        <xdr:cNvSpPr>
          <a:spLocks/>
        </xdr:cNvSpPr>
      </xdr:nvSpPr>
      <xdr:spPr>
        <a:xfrm>
          <a:off x="0" y="7705725"/>
          <a:ext cx="714375" cy="238125"/>
        </a:xfrm>
        <a:prstGeom prst="rect">
          <a:avLst/>
        </a:prstGeom>
        <a:no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医療機能</a:t>
          </a:r>
        </a:p>
      </xdr:txBody>
    </xdr:sp>
    <xdr:clientData/>
  </xdr:twoCellAnchor>
  <xdr:twoCellAnchor>
    <xdr:from>
      <xdr:col>5</xdr:col>
      <xdr:colOff>352425</xdr:colOff>
      <xdr:row>26</xdr:row>
      <xdr:rowOff>19050</xdr:rowOff>
    </xdr:from>
    <xdr:to>
      <xdr:col>6</xdr:col>
      <xdr:colOff>438150</xdr:colOff>
      <xdr:row>28</xdr:row>
      <xdr:rowOff>104775</xdr:rowOff>
    </xdr:to>
    <xdr:sp>
      <xdr:nvSpPr>
        <xdr:cNvPr id="5" name="AutoShape 5"/>
        <xdr:cNvSpPr>
          <a:spLocks/>
        </xdr:cNvSpPr>
      </xdr:nvSpPr>
      <xdr:spPr>
        <a:xfrm>
          <a:off x="3657600" y="7010400"/>
          <a:ext cx="828675" cy="409575"/>
        </a:xfrm>
        <a:prstGeom prst="downArrow">
          <a:avLst>
            <a:gd name="adj1" fmla="val -3189"/>
            <a:gd name="adj2" fmla="val -21111"/>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114300</xdr:rowOff>
    </xdr:from>
    <xdr:to>
      <xdr:col>3</xdr:col>
      <xdr:colOff>85725</xdr:colOff>
      <xdr:row>0</xdr:row>
      <xdr:rowOff>542925</xdr:rowOff>
    </xdr:to>
    <xdr:sp>
      <xdr:nvSpPr>
        <xdr:cNvPr id="6" name="Rectangle 6"/>
        <xdr:cNvSpPr>
          <a:spLocks/>
        </xdr:cNvSpPr>
      </xdr:nvSpPr>
      <xdr:spPr>
        <a:xfrm>
          <a:off x="114300" y="114300"/>
          <a:ext cx="1790700"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許可病床ベース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○以下の集計は、報告があった医療機関のうち、各集計項目に不備がなかった医療機関を対象として実施。
・報告対象となる342施設（病院150施設、有床診療所192施設）のうち、339施設（99.1％）（病院150施設（100.0％）、有床診療所189施設（98.4％））が報告済み。
・報告対象施設における許可病床数合計は、34,377床（病院32,082床、診療所2,295床、平成28年4月1日現在）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・6年後、急性期、慢性期の構成比が減少し、高度急性期、回復期の構成比が増加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6"/>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47625</xdr:rowOff>
    </xdr:from>
    <xdr:to>
      <xdr:col>7</xdr:col>
      <xdr:colOff>933450</xdr:colOff>
      <xdr:row>65</xdr:row>
      <xdr:rowOff>161925</xdr:rowOff>
    </xdr:to>
    <xdr:graphicFrame>
      <xdr:nvGraphicFramePr>
        <xdr:cNvPr id="3" name="Chart 9"/>
        <xdr:cNvGraphicFramePr/>
      </xdr:nvGraphicFramePr>
      <xdr:xfrm>
        <a:off x="1581150" y="10020300"/>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219075</xdr:colOff>
      <xdr:row>74</xdr:row>
      <xdr:rowOff>0</xdr:rowOff>
    </xdr:from>
    <xdr:to>
      <xdr:col>7</xdr:col>
      <xdr:colOff>942975</xdr:colOff>
      <xdr:row>74</xdr:row>
      <xdr:rowOff>0</xdr:rowOff>
    </xdr:to>
    <xdr:graphicFrame>
      <xdr:nvGraphicFramePr>
        <xdr:cNvPr id="4" name="Chart 10"/>
        <xdr:cNvGraphicFramePr/>
      </xdr:nvGraphicFramePr>
      <xdr:xfrm>
        <a:off x="1590675" y="141446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3"/>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・報告対象となる10施設（病院6施設、有床診療所4施設）のうち、10施設(100.0%)（病院6施設(100.0%)、有床診療所4施設(100.0%)）が報告済み。
・報告対象施設における許可病床数合計は、879床（病院843床、診療所36床、平成28年4月1日現在）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・6年後、高度急性期、慢性期の構成比が減少し、急性期、回復期の構成比が増加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209550</xdr:colOff>
      <xdr:row>52</xdr:row>
      <xdr:rowOff>66675</xdr:rowOff>
    </xdr:from>
    <xdr:to>
      <xdr:col>7</xdr:col>
      <xdr:colOff>933450</xdr:colOff>
      <xdr:row>65</xdr:row>
      <xdr:rowOff>142875</xdr:rowOff>
    </xdr:to>
    <xdr:graphicFrame>
      <xdr:nvGraphicFramePr>
        <xdr:cNvPr id="3" name="Chart 5"/>
        <xdr:cNvGraphicFramePr/>
      </xdr:nvGraphicFramePr>
      <xdr:xfrm>
        <a:off x="1581150" y="10039350"/>
        <a:ext cx="6248400" cy="23050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74</xdr:row>
      <xdr:rowOff>0</xdr:rowOff>
    </xdr:from>
    <xdr:to>
      <xdr:col>7</xdr:col>
      <xdr:colOff>962025</xdr:colOff>
      <xdr:row>74</xdr:row>
      <xdr:rowOff>0</xdr:rowOff>
    </xdr:to>
    <xdr:graphicFrame>
      <xdr:nvGraphicFramePr>
        <xdr:cNvPr id="4" name="Chart 6"/>
        <xdr:cNvGraphicFramePr/>
      </xdr:nvGraphicFramePr>
      <xdr:xfrm>
        <a:off x="1609725" y="141446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・報告対象となる20施設（病院8施設、有床診療所12施設）のうち、20施設(100.0%)（病院8施設(100.0%)、有床診療所12施設(100.0%)）が報告済み。
・報告対象施設における許可病床数合計は、1,331床（病院1,129床、診療所202床、平成28年4月1日現在）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・6年後、高度急性期、回復期、慢性期の構成比が減少し、急性期の構成比が増加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38100</xdr:rowOff>
    </xdr:from>
    <xdr:to>
      <xdr:col>7</xdr:col>
      <xdr:colOff>1000125</xdr:colOff>
      <xdr:row>65</xdr:row>
      <xdr:rowOff>152400</xdr:rowOff>
    </xdr:to>
    <xdr:graphicFrame>
      <xdr:nvGraphicFramePr>
        <xdr:cNvPr id="3" name="Chart 5"/>
        <xdr:cNvGraphicFramePr/>
      </xdr:nvGraphicFramePr>
      <xdr:xfrm>
        <a:off x="1647825" y="1001077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74</xdr:row>
      <xdr:rowOff>0</xdr:rowOff>
    </xdr:from>
    <xdr:to>
      <xdr:col>7</xdr:col>
      <xdr:colOff>962025</xdr:colOff>
      <xdr:row>74</xdr:row>
      <xdr:rowOff>0</xdr:rowOff>
    </xdr:to>
    <xdr:graphicFrame>
      <xdr:nvGraphicFramePr>
        <xdr:cNvPr id="4" name="Chart 6"/>
        <xdr:cNvGraphicFramePr/>
      </xdr:nvGraphicFramePr>
      <xdr:xfrm>
        <a:off x="1609725" y="141446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・報告対象となる90施設（病院43施設、有床診療所47施設）のうち、89施設(98.9%)（病院43施設(100.0%)、有床診療所46施設(97.9%)）が報告済み。
・報告対象施設における許可病床数合計は、7,354床（病院6,784床、診療所570床、平成28年4月1日現在）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・6年後、高度急性期、急性期の構成比が減少し、回復期、慢性期の構成比が増加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247650</xdr:colOff>
      <xdr:row>52</xdr:row>
      <xdr:rowOff>57150</xdr:rowOff>
    </xdr:from>
    <xdr:to>
      <xdr:col>7</xdr:col>
      <xdr:colOff>971550</xdr:colOff>
      <xdr:row>66</xdr:row>
      <xdr:rowOff>0</xdr:rowOff>
    </xdr:to>
    <xdr:graphicFrame>
      <xdr:nvGraphicFramePr>
        <xdr:cNvPr id="3" name="Chart 5"/>
        <xdr:cNvGraphicFramePr/>
      </xdr:nvGraphicFramePr>
      <xdr:xfrm>
        <a:off x="1619250" y="10029825"/>
        <a:ext cx="6248400" cy="2343150"/>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74</xdr:row>
      <xdr:rowOff>0</xdr:rowOff>
    </xdr:from>
    <xdr:to>
      <xdr:col>7</xdr:col>
      <xdr:colOff>952500</xdr:colOff>
      <xdr:row>74</xdr:row>
      <xdr:rowOff>0</xdr:rowOff>
    </xdr:to>
    <xdr:graphicFrame>
      <xdr:nvGraphicFramePr>
        <xdr:cNvPr id="4" name="Chart 6"/>
        <xdr:cNvGraphicFramePr/>
      </xdr:nvGraphicFramePr>
      <xdr:xfrm>
        <a:off x="1600200" y="141446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・報告対象となる39施設（病院14施設、有床診療所25施設）のうち、39施設(100.0%)（病院14施設(100.0%)、有床診療所25施設(100.0%)）が報告済み。
・報告対象施設における許可病床数合計は、3,020床（病院2,701床、診療所319床、平成28年4月1日現在）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・6年後、慢性期の構成比が減少し、高度急性期、急性期、回復期の構成比が増加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180975</xdr:colOff>
      <xdr:row>52</xdr:row>
      <xdr:rowOff>66675</xdr:rowOff>
    </xdr:from>
    <xdr:to>
      <xdr:col>7</xdr:col>
      <xdr:colOff>904875</xdr:colOff>
      <xdr:row>65</xdr:row>
      <xdr:rowOff>152400</xdr:rowOff>
    </xdr:to>
    <xdr:graphicFrame>
      <xdr:nvGraphicFramePr>
        <xdr:cNvPr id="3" name="Chart 6"/>
        <xdr:cNvGraphicFramePr/>
      </xdr:nvGraphicFramePr>
      <xdr:xfrm>
        <a:off x="1552575" y="10058400"/>
        <a:ext cx="6248400" cy="2314575"/>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74</xdr:row>
      <xdr:rowOff>0</xdr:rowOff>
    </xdr:from>
    <xdr:to>
      <xdr:col>7</xdr:col>
      <xdr:colOff>847725</xdr:colOff>
      <xdr:row>74</xdr:row>
      <xdr:rowOff>0</xdr:rowOff>
    </xdr:to>
    <xdr:graphicFrame>
      <xdr:nvGraphicFramePr>
        <xdr:cNvPr id="4" name="Chart 7"/>
        <xdr:cNvGraphicFramePr/>
      </xdr:nvGraphicFramePr>
      <xdr:xfrm>
        <a:off x="1495425" y="1416367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10"/>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9537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・報告対象となる51施設（病院24施設、有床診療所27施設）のうち、51施設(100.0%)（病院24施設(100.0%)、有床診療所27施設(100.0%)）が報告済み。
・報告対象施設における許可病床数合計は、6,878床（病院6,597床、診療所281床、平成28年4月1日現在）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・6年後、慢性期の構成比が減少し、高度急性期、急性期、回復期の構成比が増加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4342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200025</xdr:colOff>
      <xdr:row>52</xdr:row>
      <xdr:rowOff>57150</xdr:rowOff>
    </xdr:from>
    <xdr:to>
      <xdr:col>7</xdr:col>
      <xdr:colOff>923925</xdr:colOff>
      <xdr:row>65</xdr:row>
      <xdr:rowOff>161925</xdr:rowOff>
    </xdr:to>
    <xdr:graphicFrame>
      <xdr:nvGraphicFramePr>
        <xdr:cNvPr id="3" name="Chart 5"/>
        <xdr:cNvGraphicFramePr/>
      </xdr:nvGraphicFramePr>
      <xdr:xfrm>
        <a:off x="1571625" y="10048875"/>
        <a:ext cx="6248400" cy="2333625"/>
      </xdr:xfrm>
      <a:graphic>
        <a:graphicData uri="http://schemas.openxmlformats.org/drawingml/2006/chart">
          <c:chart xmlns:c="http://schemas.openxmlformats.org/drawingml/2006/chart" r:id="rId2"/>
        </a:graphicData>
      </a:graphic>
    </xdr:graphicFrame>
    <xdr:clientData/>
  </xdr:twoCellAnchor>
  <xdr:twoCellAnchor>
    <xdr:from>
      <xdr:col>2</xdr:col>
      <xdr:colOff>238125</xdr:colOff>
      <xdr:row>74</xdr:row>
      <xdr:rowOff>0</xdr:rowOff>
    </xdr:from>
    <xdr:to>
      <xdr:col>7</xdr:col>
      <xdr:colOff>962025</xdr:colOff>
      <xdr:row>74</xdr:row>
      <xdr:rowOff>0</xdr:rowOff>
    </xdr:to>
    <xdr:graphicFrame>
      <xdr:nvGraphicFramePr>
        <xdr:cNvPr id="4" name="Chart 6"/>
        <xdr:cNvGraphicFramePr/>
      </xdr:nvGraphicFramePr>
      <xdr:xfrm>
        <a:off x="1609725" y="1416367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133350</xdr:rowOff>
    </xdr:from>
    <xdr:to>
      <xdr:col>9</xdr:col>
      <xdr:colOff>600075</xdr:colOff>
      <xdr:row>15</xdr:row>
      <xdr:rowOff>123825</xdr:rowOff>
    </xdr:to>
    <xdr:sp>
      <xdr:nvSpPr>
        <xdr:cNvPr id="1" name="Rectangle 1"/>
        <xdr:cNvSpPr>
          <a:spLocks/>
        </xdr:cNvSpPr>
      </xdr:nvSpPr>
      <xdr:spPr>
        <a:xfrm>
          <a:off x="76200" y="1076325"/>
          <a:ext cx="9210675" cy="2047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ＭＳ Ｐゴシック"/>
              <a:ea typeface="ＭＳ Ｐゴシック"/>
              <a:cs typeface="ＭＳ Ｐゴシック"/>
            </a:rPr>
            <a:t>
○以下の集計は、報告があった医療機関のうち、各集計項目に不備がなかった医療機関を対象として実施。
・報告対象となる27施設（病院11施設、有床診療所16施設）のうち、27施設(100.0%)（病院11施設(100.0%)、有床診療所16施設(100.0%)）が報告済み。
・報告対象施設における許可病床数合計は、3,636床（病院3,470床、診療所166床、平成28年4月1日現在）
・平成28年度の報告においては、「定性的」な基準に基づき、各医療機関が自主的に選択した医療機能を報告したものであることから、同じ医療機能を有していても、各医療機関の捉え方によっては同様の報告となっていない場合がある。
・6年後、高度急性期、急性期、慢性期の構成比が減少し、回復期の構成比が増加</a:t>
          </a:r>
        </a:p>
      </xdr:txBody>
    </xdr:sp>
    <xdr:clientData/>
  </xdr:twoCellAnchor>
  <xdr:twoCellAnchor>
    <xdr:from>
      <xdr:col>2</xdr:col>
      <xdr:colOff>371475</xdr:colOff>
      <xdr:row>23</xdr:row>
      <xdr:rowOff>38100</xdr:rowOff>
    </xdr:from>
    <xdr:to>
      <xdr:col>7</xdr:col>
      <xdr:colOff>1095375</xdr:colOff>
      <xdr:row>37</xdr:row>
      <xdr:rowOff>9525</xdr:rowOff>
    </xdr:to>
    <xdr:graphicFrame>
      <xdr:nvGraphicFramePr>
        <xdr:cNvPr id="2" name="Chart 2"/>
        <xdr:cNvGraphicFramePr/>
      </xdr:nvGraphicFramePr>
      <xdr:xfrm>
        <a:off x="1743075" y="4524375"/>
        <a:ext cx="6248400" cy="237172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52</xdr:row>
      <xdr:rowOff>85725</xdr:rowOff>
    </xdr:from>
    <xdr:to>
      <xdr:col>7</xdr:col>
      <xdr:colOff>1000125</xdr:colOff>
      <xdr:row>65</xdr:row>
      <xdr:rowOff>152400</xdr:rowOff>
    </xdr:to>
    <xdr:graphicFrame>
      <xdr:nvGraphicFramePr>
        <xdr:cNvPr id="3" name="Chart 5"/>
        <xdr:cNvGraphicFramePr/>
      </xdr:nvGraphicFramePr>
      <xdr:xfrm>
        <a:off x="1647825" y="10058400"/>
        <a:ext cx="6248400" cy="2295525"/>
      </xdr:xfrm>
      <a:graphic>
        <a:graphicData uri="http://schemas.openxmlformats.org/drawingml/2006/chart">
          <c:chart xmlns:c="http://schemas.openxmlformats.org/drawingml/2006/chart" r:id="rId2"/>
        </a:graphicData>
      </a:graphic>
    </xdr:graphicFrame>
    <xdr:clientData/>
  </xdr:twoCellAnchor>
  <xdr:twoCellAnchor>
    <xdr:from>
      <xdr:col>2</xdr:col>
      <xdr:colOff>257175</xdr:colOff>
      <xdr:row>74</xdr:row>
      <xdr:rowOff>0</xdr:rowOff>
    </xdr:from>
    <xdr:to>
      <xdr:col>7</xdr:col>
      <xdr:colOff>981075</xdr:colOff>
      <xdr:row>74</xdr:row>
      <xdr:rowOff>0</xdr:rowOff>
    </xdr:to>
    <xdr:graphicFrame>
      <xdr:nvGraphicFramePr>
        <xdr:cNvPr id="4" name="Chart 6"/>
        <xdr:cNvGraphicFramePr/>
      </xdr:nvGraphicFramePr>
      <xdr:xfrm>
        <a:off x="1628775" y="14144625"/>
        <a:ext cx="6248400"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114300</xdr:rowOff>
    </xdr:from>
    <xdr:to>
      <xdr:col>2</xdr:col>
      <xdr:colOff>657225</xdr:colOff>
      <xdr:row>1</xdr:row>
      <xdr:rowOff>219075</xdr:rowOff>
    </xdr:to>
    <xdr:sp>
      <xdr:nvSpPr>
        <xdr:cNvPr id="5" name="Rectangle 9"/>
        <xdr:cNvSpPr>
          <a:spLocks/>
        </xdr:cNvSpPr>
      </xdr:nvSpPr>
      <xdr:spPr>
        <a:xfrm>
          <a:off x="114300" y="114300"/>
          <a:ext cx="1914525" cy="428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許可病床ベース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2:M53"/>
  <sheetViews>
    <sheetView tabSelected="1" view="pageBreakPreview" zoomScale="85" zoomScaleNormal="75" zoomScaleSheetLayoutView="85" workbookViewId="0" topLeftCell="A2">
      <selection activeCell="H48" sqref="H48:I51"/>
    </sheetView>
  </sheetViews>
  <sheetFormatPr defaultColWidth="9.00390625" defaultRowHeight="13.5"/>
  <cols>
    <col min="1" max="1" width="10.75390625" style="22" customWidth="1"/>
    <col min="2" max="2" width="12.75390625" style="22" customWidth="1"/>
    <col min="3" max="6" width="13.125" style="22" customWidth="1"/>
    <col min="7" max="7" width="2.375" style="22" customWidth="1"/>
    <col min="8" max="11" width="13.125" style="22" customWidth="1"/>
    <col min="12" max="16384" width="9.00390625" style="22" customWidth="1"/>
  </cols>
  <sheetData>
    <row r="1" s="21" customFormat="1" ht="46.5" customHeight="1"/>
    <row r="2" spans="1:11" ht="26.25" customHeight="1">
      <c r="A2" s="59" t="s">
        <v>10</v>
      </c>
      <c r="B2" s="59"/>
      <c r="C2" s="59"/>
      <c r="D2" s="59"/>
      <c r="E2" s="59"/>
      <c r="F2" s="59"/>
      <c r="G2" s="59"/>
      <c r="H2" s="59"/>
      <c r="I2" s="59"/>
      <c r="J2" s="59"/>
      <c r="K2" s="59"/>
    </row>
    <row r="4" spans="1:13" s="23" customFormat="1" ht="75" customHeight="1">
      <c r="A4" s="69" t="s">
        <v>53</v>
      </c>
      <c r="B4" s="69"/>
      <c r="C4" s="69"/>
      <c r="D4" s="69"/>
      <c r="E4" s="69"/>
      <c r="F4" s="69"/>
      <c r="G4" s="69"/>
      <c r="H4" s="69"/>
      <c r="I4" s="69"/>
      <c r="J4" s="69"/>
      <c r="K4" s="69"/>
      <c r="L4" s="13"/>
      <c r="M4" s="13"/>
    </row>
    <row r="6" spans="1:11" ht="36" customHeight="1">
      <c r="A6" s="11"/>
      <c r="B6" s="11"/>
      <c r="C6" s="60" t="s">
        <v>49</v>
      </c>
      <c r="D6" s="60"/>
      <c r="E6" s="60"/>
      <c r="F6" s="60"/>
      <c r="H6" s="61" t="s">
        <v>50</v>
      </c>
      <c r="I6" s="61"/>
      <c r="J6" s="61"/>
      <c r="K6" s="61"/>
    </row>
    <row r="7" spans="1:11" ht="21.75" customHeight="1" thickBot="1">
      <c r="A7" s="12" t="s">
        <v>35</v>
      </c>
      <c r="B7" s="12" t="s">
        <v>36</v>
      </c>
      <c r="C7" s="12" t="s">
        <v>37</v>
      </c>
      <c r="D7" s="12" t="s">
        <v>38</v>
      </c>
      <c r="E7" s="12" t="s">
        <v>4</v>
      </c>
      <c r="F7" s="12" t="s">
        <v>39</v>
      </c>
      <c r="H7" s="12" t="s">
        <v>37</v>
      </c>
      <c r="I7" s="12" t="s">
        <v>38</v>
      </c>
      <c r="J7" s="12" t="s">
        <v>4</v>
      </c>
      <c r="K7" s="12" t="s">
        <v>39</v>
      </c>
    </row>
    <row r="8" spans="1:11" ht="21.75" customHeight="1">
      <c r="A8" s="66" t="s">
        <v>40</v>
      </c>
      <c r="B8" s="14" t="s">
        <v>0</v>
      </c>
      <c r="C8" s="24">
        <f aca="true" t="shared" si="0" ref="C8:D11">C13+C18+C23+C28+C33+C38+C43+C48</f>
        <v>4917</v>
      </c>
      <c r="D8" s="24">
        <f t="shared" si="0"/>
        <v>0</v>
      </c>
      <c r="E8" s="24">
        <f>C8+D8</f>
        <v>4917</v>
      </c>
      <c r="F8" s="25">
        <f>E8/E12</f>
        <v>0.15143675505867135</v>
      </c>
      <c r="G8" s="26"/>
      <c r="H8" s="24">
        <f aca="true" t="shared" si="1" ref="H8:I11">H13+H18+H23+H28+H33+H38+H43+H48</f>
        <v>5129</v>
      </c>
      <c r="I8" s="24">
        <f t="shared" si="1"/>
        <v>0</v>
      </c>
      <c r="J8" s="24">
        <f>H8+I8</f>
        <v>5129</v>
      </c>
      <c r="K8" s="25">
        <f>J8/J12</f>
        <v>0.1561054297540784</v>
      </c>
    </row>
    <row r="9" spans="1:11" ht="21.75" customHeight="1">
      <c r="A9" s="67"/>
      <c r="B9" s="15" t="s">
        <v>1</v>
      </c>
      <c r="C9" s="27">
        <f t="shared" si="0"/>
        <v>13575</v>
      </c>
      <c r="D9" s="27">
        <f t="shared" si="0"/>
        <v>15</v>
      </c>
      <c r="E9" s="27">
        <f>C9+D9</f>
        <v>13590</v>
      </c>
      <c r="F9" s="28">
        <f>E9/E12</f>
        <v>0.4185530814007207</v>
      </c>
      <c r="G9" s="26"/>
      <c r="H9" s="27">
        <f t="shared" si="1"/>
        <v>13465</v>
      </c>
      <c r="I9" s="27">
        <f t="shared" si="1"/>
        <v>32</v>
      </c>
      <c r="J9" s="27">
        <f>H9+I9</f>
        <v>13497</v>
      </c>
      <c r="K9" s="28">
        <f>J9/J12</f>
        <v>0.4107925493060628</v>
      </c>
    </row>
    <row r="10" spans="1:11" ht="21.75" customHeight="1">
      <c r="A10" s="67"/>
      <c r="B10" s="15" t="s">
        <v>2</v>
      </c>
      <c r="C10" s="27">
        <f t="shared" si="0"/>
        <v>1876</v>
      </c>
      <c r="D10" s="27">
        <f t="shared" si="0"/>
        <v>1928</v>
      </c>
      <c r="E10" s="27">
        <f>C10+D10</f>
        <v>3804</v>
      </c>
      <c r="F10" s="28">
        <f>E10/E12</f>
        <v>0.11715790446271829</v>
      </c>
      <c r="G10" s="26"/>
      <c r="H10" s="27">
        <f t="shared" si="1"/>
        <v>2190</v>
      </c>
      <c r="I10" s="27">
        <f t="shared" si="1"/>
        <v>2112</v>
      </c>
      <c r="J10" s="27">
        <f>H10+I10</f>
        <v>4302</v>
      </c>
      <c r="K10" s="28">
        <f>J10/J12</f>
        <v>0.13093498904309714</v>
      </c>
    </row>
    <row r="11" spans="1:11" ht="21.75" customHeight="1" thickBot="1">
      <c r="A11" s="67"/>
      <c r="B11" s="16" t="s">
        <v>3</v>
      </c>
      <c r="C11" s="29">
        <f t="shared" si="0"/>
        <v>1575</v>
      </c>
      <c r="D11" s="29">
        <f t="shared" si="0"/>
        <v>8583</v>
      </c>
      <c r="E11" s="29">
        <f>C11+D11</f>
        <v>10158</v>
      </c>
      <c r="F11" s="30">
        <f>E11/E12</f>
        <v>0.31285225907788966</v>
      </c>
      <c r="G11" s="26"/>
      <c r="H11" s="29">
        <f>H16+H21+H26+H31+H36+H41+H46+H51</f>
        <v>1570</v>
      </c>
      <c r="I11" s="29">
        <f t="shared" si="1"/>
        <v>8358</v>
      </c>
      <c r="J11" s="29">
        <f>H11+I11</f>
        <v>9928</v>
      </c>
      <c r="K11" s="30">
        <f>J11/J12</f>
        <v>0.30216703189676164</v>
      </c>
    </row>
    <row r="12" spans="1:11" ht="21.75" customHeight="1" thickBot="1" thickTop="1">
      <c r="A12" s="68"/>
      <c r="B12" s="17" t="s">
        <v>31</v>
      </c>
      <c r="C12" s="31">
        <f>SUM(C8:C11)</f>
        <v>21943</v>
      </c>
      <c r="D12" s="31">
        <f>SUM(D8:D11)</f>
        <v>10526</v>
      </c>
      <c r="E12" s="31">
        <f>SUM(E8:E11)</f>
        <v>32469</v>
      </c>
      <c r="F12" s="32"/>
      <c r="G12" s="33"/>
      <c r="H12" s="31">
        <f>SUM(H8:H11)</f>
        <v>22354</v>
      </c>
      <c r="I12" s="31">
        <f>SUM(I8:I11)</f>
        <v>10502</v>
      </c>
      <c r="J12" s="31">
        <f>SUM(J8:J11)</f>
        <v>32856</v>
      </c>
      <c r="K12" s="32"/>
    </row>
    <row r="13" spans="1:11" ht="21.75" customHeight="1">
      <c r="A13" s="62" t="s">
        <v>41</v>
      </c>
      <c r="B13" s="14" t="s">
        <v>0</v>
      </c>
      <c r="C13" s="24">
        <v>8</v>
      </c>
      <c r="D13" s="24">
        <v>0</v>
      </c>
      <c r="E13" s="24">
        <f>C13+D13</f>
        <v>8</v>
      </c>
      <c r="F13" s="34">
        <f>E13/E17</f>
        <v>0.010899182561307902</v>
      </c>
      <c r="G13" s="26"/>
      <c r="H13" s="24">
        <v>8</v>
      </c>
      <c r="I13" s="24">
        <v>0</v>
      </c>
      <c r="J13" s="24">
        <f>H13+I13</f>
        <v>8</v>
      </c>
      <c r="K13" s="34">
        <f>J13/J17</f>
        <v>0.009768009768009768</v>
      </c>
    </row>
    <row r="14" spans="1:11" ht="21.75" customHeight="1">
      <c r="A14" s="63"/>
      <c r="B14" s="15" t="s">
        <v>1</v>
      </c>
      <c r="C14" s="27">
        <v>256</v>
      </c>
      <c r="D14" s="27">
        <v>0</v>
      </c>
      <c r="E14" s="27">
        <f>C14+D14</f>
        <v>256</v>
      </c>
      <c r="F14" s="35">
        <f>E14/E17</f>
        <v>0.34877384196185285</v>
      </c>
      <c r="G14" s="26"/>
      <c r="H14" s="27">
        <v>354</v>
      </c>
      <c r="I14" s="27">
        <v>0</v>
      </c>
      <c r="J14" s="27">
        <f>H14+I14</f>
        <v>354</v>
      </c>
      <c r="K14" s="35">
        <f>J14/J17</f>
        <v>0.43223443223443225</v>
      </c>
    </row>
    <row r="15" spans="1:11" ht="21.75" customHeight="1">
      <c r="A15" s="63"/>
      <c r="B15" s="15" t="s">
        <v>2</v>
      </c>
      <c r="C15" s="27">
        <v>137</v>
      </c>
      <c r="D15" s="27">
        <v>41</v>
      </c>
      <c r="E15" s="27">
        <f>C15+D15</f>
        <v>178</v>
      </c>
      <c r="F15" s="35">
        <f>E15/E17</f>
        <v>0.24250681198910082</v>
      </c>
      <c r="G15" s="26"/>
      <c r="H15" s="27">
        <v>168</v>
      </c>
      <c r="I15" s="27">
        <v>41</v>
      </c>
      <c r="J15" s="27">
        <f>H15+I15</f>
        <v>209</v>
      </c>
      <c r="K15" s="35">
        <f>J15/J17</f>
        <v>0.25518925518925517</v>
      </c>
    </row>
    <row r="16" spans="1:11" ht="21.75" customHeight="1" thickBot="1">
      <c r="A16" s="63"/>
      <c r="B16" s="18" t="s">
        <v>3</v>
      </c>
      <c r="C16" s="36">
        <v>92</v>
      </c>
      <c r="D16" s="36">
        <v>200</v>
      </c>
      <c r="E16" s="36">
        <f>C16+D16</f>
        <v>292</v>
      </c>
      <c r="F16" s="37">
        <f>E16/E17</f>
        <v>0.3978201634877384</v>
      </c>
      <c r="G16" s="26"/>
      <c r="H16" s="36">
        <v>48</v>
      </c>
      <c r="I16" s="36">
        <v>200</v>
      </c>
      <c r="J16" s="36">
        <f>H16+I16</f>
        <v>248</v>
      </c>
      <c r="K16" s="37">
        <f>J16/J17</f>
        <v>0.3028083028083028</v>
      </c>
    </row>
    <row r="17" spans="1:11" ht="21.75" customHeight="1" thickBot="1" thickTop="1">
      <c r="A17" s="64"/>
      <c r="B17" s="17" t="s">
        <v>33</v>
      </c>
      <c r="C17" s="31">
        <f>SUM(C13:C16)</f>
        <v>493</v>
      </c>
      <c r="D17" s="31">
        <f>SUM(D13:D16)</f>
        <v>241</v>
      </c>
      <c r="E17" s="31">
        <f>SUM(E13:E16)</f>
        <v>734</v>
      </c>
      <c r="F17" s="32"/>
      <c r="G17" s="33"/>
      <c r="H17" s="31">
        <f>SUM(H13:H16)</f>
        <v>578</v>
      </c>
      <c r="I17" s="31">
        <f>SUM(I13:I16)</f>
        <v>241</v>
      </c>
      <c r="J17" s="31">
        <f>SUM(J13:J16)</f>
        <v>819</v>
      </c>
      <c r="K17" s="32"/>
    </row>
    <row r="18" spans="1:11" ht="21.75" customHeight="1">
      <c r="A18" s="65" t="s">
        <v>42</v>
      </c>
      <c r="B18" s="19" t="s">
        <v>0</v>
      </c>
      <c r="C18" s="38">
        <v>68</v>
      </c>
      <c r="D18" s="38">
        <v>0</v>
      </c>
      <c r="E18" s="38">
        <f>C18+D18</f>
        <v>68</v>
      </c>
      <c r="F18" s="39">
        <f>E18/E22</f>
        <v>0.05519480519480519</v>
      </c>
      <c r="G18" s="26"/>
      <c r="H18" s="38">
        <v>68</v>
      </c>
      <c r="I18" s="38">
        <v>0</v>
      </c>
      <c r="J18" s="38">
        <f>H18+I18</f>
        <v>68</v>
      </c>
      <c r="K18" s="39">
        <f>J18/J22</f>
        <v>0.05564648117839607</v>
      </c>
    </row>
    <row r="19" spans="1:11" ht="21.75" customHeight="1">
      <c r="A19" s="63"/>
      <c r="B19" s="15" t="s">
        <v>1</v>
      </c>
      <c r="C19" s="27">
        <v>586</v>
      </c>
      <c r="D19" s="27">
        <v>0</v>
      </c>
      <c r="E19" s="27">
        <f>C19+D19</f>
        <v>586</v>
      </c>
      <c r="F19" s="35">
        <f>E19/E22</f>
        <v>0.47564935064935066</v>
      </c>
      <c r="G19" s="26"/>
      <c r="H19" s="27">
        <v>536</v>
      </c>
      <c r="I19" s="27">
        <v>0</v>
      </c>
      <c r="J19" s="27">
        <f>H19+I19</f>
        <v>536</v>
      </c>
      <c r="K19" s="35">
        <f>J19/J22</f>
        <v>0.4386252045826514</v>
      </c>
    </row>
    <row r="20" spans="1:11" ht="21.75" customHeight="1">
      <c r="A20" s="63"/>
      <c r="B20" s="15" t="s">
        <v>2</v>
      </c>
      <c r="C20" s="27">
        <v>109</v>
      </c>
      <c r="D20" s="27">
        <v>31</v>
      </c>
      <c r="E20" s="27">
        <f>C20+D20</f>
        <v>140</v>
      </c>
      <c r="F20" s="35">
        <f>E20/E22</f>
        <v>0.11363636363636363</v>
      </c>
      <c r="G20" s="26"/>
      <c r="H20" s="27">
        <v>109</v>
      </c>
      <c r="I20" s="27">
        <v>63</v>
      </c>
      <c r="J20" s="27">
        <f>H20+I20</f>
        <v>172</v>
      </c>
      <c r="K20" s="35">
        <f>J20/J22</f>
        <v>0.1407528641571195</v>
      </c>
    </row>
    <row r="21" spans="1:11" ht="21.75" customHeight="1" thickBot="1">
      <c r="A21" s="63"/>
      <c r="B21" s="16" t="s">
        <v>3</v>
      </c>
      <c r="C21" s="29">
        <v>92</v>
      </c>
      <c r="D21" s="29">
        <v>346</v>
      </c>
      <c r="E21" s="29">
        <f>C21+D21</f>
        <v>438</v>
      </c>
      <c r="F21" s="40">
        <f>E21/E22</f>
        <v>0.3555194805194805</v>
      </c>
      <c r="G21" s="26"/>
      <c r="H21" s="29">
        <v>132</v>
      </c>
      <c r="I21" s="29">
        <v>314</v>
      </c>
      <c r="J21" s="29">
        <f>H21+I21</f>
        <v>446</v>
      </c>
      <c r="K21" s="40">
        <f>J21/J22</f>
        <v>0.3649754500818331</v>
      </c>
    </row>
    <row r="22" spans="1:11" ht="21.75" customHeight="1" thickBot="1" thickTop="1">
      <c r="A22" s="63"/>
      <c r="B22" s="17" t="s">
        <v>33</v>
      </c>
      <c r="C22" s="31">
        <f>SUM(C18:C21)</f>
        <v>855</v>
      </c>
      <c r="D22" s="31">
        <f>SUM(D18:D21)</f>
        <v>377</v>
      </c>
      <c r="E22" s="31">
        <f>SUM(E18:E21)</f>
        <v>1232</v>
      </c>
      <c r="F22" s="32"/>
      <c r="G22" s="33"/>
      <c r="H22" s="31">
        <f>SUM(H18:H21)</f>
        <v>845</v>
      </c>
      <c r="I22" s="31">
        <f>SUM(I18:I21)</f>
        <v>377</v>
      </c>
      <c r="J22" s="31">
        <f>SUM(J18:J21)</f>
        <v>1222</v>
      </c>
      <c r="K22" s="32"/>
    </row>
    <row r="23" spans="1:11" ht="21.75" customHeight="1">
      <c r="A23" s="62" t="s">
        <v>43</v>
      </c>
      <c r="B23" s="14" t="s">
        <v>0</v>
      </c>
      <c r="C23" s="24">
        <v>755</v>
      </c>
      <c r="D23" s="24">
        <v>0</v>
      </c>
      <c r="E23" s="24">
        <f>C23+D23</f>
        <v>755</v>
      </c>
      <c r="F23" s="34">
        <f>E23/E27</f>
        <v>0.11153789333727286</v>
      </c>
      <c r="G23" s="26"/>
      <c r="H23" s="24">
        <v>755</v>
      </c>
      <c r="I23" s="24">
        <v>0</v>
      </c>
      <c r="J23" s="24">
        <f>H23+I23</f>
        <v>755</v>
      </c>
      <c r="K23" s="34">
        <f>J23/J27</f>
        <v>0.11099676565715966</v>
      </c>
    </row>
    <row r="24" spans="1:11" ht="21.75" customHeight="1">
      <c r="A24" s="63"/>
      <c r="B24" s="15" t="s">
        <v>1</v>
      </c>
      <c r="C24" s="27">
        <v>3473</v>
      </c>
      <c r="D24" s="27">
        <v>0</v>
      </c>
      <c r="E24" s="27">
        <f>C24+D24</f>
        <v>3473</v>
      </c>
      <c r="F24" s="35">
        <f>E24/E27</f>
        <v>0.5130743093514551</v>
      </c>
      <c r="G24" s="26"/>
      <c r="H24" s="27">
        <v>3326</v>
      </c>
      <c r="I24" s="27">
        <v>0</v>
      </c>
      <c r="J24" s="27">
        <f>H24+I24</f>
        <v>3326</v>
      </c>
      <c r="K24" s="35">
        <f>J24/J27</f>
        <v>0.48897383122611</v>
      </c>
    </row>
    <row r="25" spans="1:11" ht="21.75" customHeight="1">
      <c r="A25" s="63"/>
      <c r="B25" s="15" t="s">
        <v>2</v>
      </c>
      <c r="C25" s="27">
        <v>268</v>
      </c>
      <c r="D25" s="27">
        <v>401</v>
      </c>
      <c r="E25" s="27">
        <f>C25+D25</f>
        <v>669</v>
      </c>
      <c r="F25" s="35">
        <f>E25/E27</f>
        <v>0.09883291475845768</v>
      </c>
      <c r="G25" s="26"/>
      <c r="H25" s="27">
        <v>353</v>
      </c>
      <c r="I25" s="27">
        <v>401</v>
      </c>
      <c r="J25" s="27">
        <f>H25+I25</f>
        <v>754</v>
      </c>
      <c r="K25" s="35">
        <f>J25/J27</f>
        <v>0.1108497500735078</v>
      </c>
    </row>
    <row r="26" spans="1:11" ht="21.75" customHeight="1" thickBot="1">
      <c r="A26" s="63"/>
      <c r="B26" s="18" t="s">
        <v>3</v>
      </c>
      <c r="C26" s="36">
        <v>276</v>
      </c>
      <c r="D26" s="36">
        <v>1596</v>
      </c>
      <c r="E26" s="36">
        <f>C26+D26</f>
        <v>1872</v>
      </c>
      <c r="F26" s="37">
        <f>E26/E27</f>
        <v>0.2765548825528143</v>
      </c>
      <c r="G26" s="26"/>
      <c r="H26" s="36">
        <v>336</v>
      </c>
      <c r="I26" s="36">
        <v>1631</v>
      </c>
      <c r="J26" s="36">
        <f>H26+I26</f>
        <v>1967</v>
      </c>
      <c r="K26" s="37">
        <f>J26/J27</f>
        <v>0.2891796530432226</v>
      </c>
    </row>
    <row r="27" spans="1:11" ht="21.75" customHeight="1" thickBot="1" thickTop="1">
      <c r="A27" s="64"/>
      <c r="B27" s="17" t="s">
        <v>33</v>
      </c>
      <c r="C27" s="31">
        <f>SUM(C23:C26)</f>
        <v>4772</v>
      </c>
      <c r="D27" s="31">
        <f>SUM(D23:D26)</f>
        <v>1997</v>
      </c>
      <c r="E27" s="31">
        <f>SUM(E23:E26)</f>
        <v>6769</v>
      </c>
      <c r="F27" s="32"/>
      <c r="G27" s="33"/>
      <c r="H27" s="31">
        <f>SUM(H23:H26)</f>
        <v>4770</v>
      </c>
      <c r="I27" s="31">
        <f>SUM(I23:I26)</f>
        <v>2032</v>
      </c>
      <c r="J27" s="31">
        <f>SUM(J23:J26)</f>
        <v>6802</v>
      </c>
      <c r="K27" s="32"/>
    </row>
    <row r="28" spans="1:11" ht="21.75" customHeight="1">
      <c r="A28" s="65" t="s">
        <v>44</v>
      </c>
      <c r="B28" s="19" t="s">
        <v>0</v>
      </c>
      <c r="C28" s="38">
        <v>70</v>
      </c>
      <c r="D28" s="38">
        <v>0</v>
      </c>
      <c r="E28" s="38">
        <f>C28+D28</f>
        <v>70</v>
      </c>
      <c r="F28" s="39">
        <f>E28/E32</f>
        <v>0.024407252440725245</v>
      </c>
      <c r="G28" s="26"/>
      <c r="H28" s="38">
        <v>112</v>
      </c>
      <c r="I28" s="38">
        <v>0</v>
      </c>
      <c r="J28" s="38">
        <f>H28+I28</f>
        <v>112</v>
      </c>
      <c r="K28" s="39">
        <f>J28/J32</f>
        <v>0.04180664427025009</v>
      </c>
    </row>
    <row r="29" spans="1:11" ht="21.75" customHeight="1">
      <c r="A29" s="63"/>
      <c r="B29" s="15" t="s">
        <v>1</v>
      </c>
      <c r="C29" s="27">
        <v>1546</v>
      </c>
      <c r="D29" s="27">
        <v>0</v>
      </c>
      <c r="E29" s="27">
        <f>C29+D29</f>
        <v>1546</v>
      </c>
      <c r="F29" s="35">
        <f>E29/E32</f>
        <v>0.5390516039051604</v>
      </c>
      <c r="G29" s="26"/>
      <c r="H29" s="27">
        <v>1493</v>
      </c>
      <c r="I29" s="27">
        <v>0</v>
      </c>
      <c r="J29" s="27">
        <f>H29+I29</f>
        <v>1493</v>
      </c>
      <c r="K29" s="35">
        <f>J29/J32</f>
        <v>0.557297499066816</v>
      </c>
    </row>
    <row r="30" spans="1:11" ht="21.75" customHeight="1">
      <c r="A30" s="63"/>
      <c r="B30" s="15" t="s">
        <v>2</v>
      </c>
      <c r="C30" s="27">
        <v>145</v>
      </c>
      <c r="D30" s="27">
        <v>237</v>
      </c>
      <c r="E30" s="27">
        <f>C30+D30</f>
        <v>382</v>
      </c>
      <c r="F30" s="35">
        <f>E30/E32</f>
        <v>0.13319386331938632</v>
      </c>
      <c r="G30" s="26"/>
      <c r="H30" s="27">
        <v>145</v>
      </c>
      <c r="I30" s="27">
        <v>286</v>
      </c>
      <c r="J30" s="27">
        <f>H30+I30</f>
        <v>431</v>
      </c>
      <c r="K30" s="35">
        <f>J30/J32</f>
        <v>0.1608809257185517</v>
      </c>
    </row>
    <row r="31" spans="1:11" ht="21.75" customHeight="1" thickBot="1">
      <c r="A31" s="63"/>
      <c r="B31" s="16" t="s">
        <v>3</v>
      </c>
      <c r="C31" s="29">
        <v>182</v>
      </c>
      <c r="D31" s="29">
        <v>688</v>
      </c>
      <c r="E31" s="29">
        <f>C31+D31</f>
        <v>870</v>
      </c>
      <c r="F31" s="40">
        <f>E31/E32</f>
        <v>0.303347280334728</v>
      </c>
      <c r="G31" s="26"/>
      <c r="H31" s="29">
        <v>52</v>
      </c>
      <c r="I31" s="29">
        <v>591</v>
      </c>
      <c r="J31" s="29">
        <f>H31+I31</f>
        <v>643</v>
      </c>
      <c r="K31" s="40">
        <f>J31/J32</f>
        <v>0.24001493094438223</v>
      </c>
    </row>
    <row r="32" spans="1:11" ht="21.75" customHeight="1" thickBot="1" thickTop="1">
      <c r="A32" s="63"/>
      <c r="B32" s="17" t="s">
        <v>33</v>
      </c>
      <c r="C32" s="31">
        <f>SUM(C28:C31)</f>
        <v>1943</v>
      </c>
      <c r="D32" s="31">
        <f>SUM(D28:D31)</f>
        <v>925</v>
      </c>
      <c r="E32" s="31">
        <f>SUM(E28:E31)</f>
        <v>2868</v>
      </c>
      <c r="F32" s="32"/>
      <c r="G32" s="33"/>
      <c r="H32" s="31">
        <f>SUM(H28:H31)</f>
        <v>1802</v>
      </c>
      <c r="I32" s="31">
        <f>SUM(I28:I31)</f>
        <v>877</v>
      </c>
      <c r="J32" s="31">
        <f>SUM(J28:J31)</f>
        <v>2679</v>
      </c>
      <c r="K32" s="32"/>
    </row>
    <row r="33" spans="1:11" ht="21.75" customHeight="1">
      <c r="A33" s="62" t="s">
        <v>45</v>
      </c>
      <c r="B33" s="14" t="s">
        <v>0</v>
      </c>
      <c r="C33" s="24">
        <v>1477</v>
      </c>
      <c r="D33" s="24">
        <v>0</v>
      </c>
      <c r="E33" s="24">
        <f>C33+D33</f>
        <v>1477</v>
      </c>
      <c r="F33" s="34">
        <f>E33/E37</f>
        <v>0.22705611068408915</v>
      </c>
      <c r="G33" s="26"/>
      <c r="H33" s="24">
        <v>1554</v>
      </c>
      <c r="I33" s="24">
        <v>0</v>
      </c>
      <c r="J33" s="24">
        <f>H33+I33</f>
        <v>1554</v>
      </c>
      <c r="K33" s="34">
        <f>J33/J37</f>
        <v>0.23118119607259743</v>
      </c>
    </row>
    <row r="34" spans="1:11" ht="21.75" customHeight="1">
      <c r="A34" s="63"/>
      <c r="B34" s="15" t="s">
        <v>1</v>
      </c>
      <c r="C34" s="27">
        <v>2211</v>
      </c>
      <c r="D34" s="27">
        <v>0</v>
      </c>
      <c r="E34" s="27">
        <f>C34+D34</f>
        <v>2211</v>
      </c>
      <c r="F34" s="35">
        <f>E34/E37</f>
        <v>0.3398923904688701</v>
      </c>
      <c r="G34" s="26"/>
      <c r="H34" s="27">
        <v>2310</v>
      </c>
      <c r="I34" s="27">
        <v>0</v>
      </c>
      <c r="J34" s="27">
        <f>H34+I34</f>
        <v>2310</v>
      </c>
      <c r="K34" s="35">
        <f>J34/J37</f>
        <v>0.3436477238916989</v>
      </c>
    </row>
    <row r="35" spans="1:11" ht="21.75" customHeight="1">
      <c r="A35" s="63"/>
      <c r="B35" s="15" t="s">
        <v>2</v>
      </c>
      <c r="C35" s="27">
        <v>372</v>
      </c>
      <c r="D35" s="27">
        <v>371</v>
      </c>
      <c r="E35" s="27">
        <f>C35+D35</f>
        <v>743</v>
      </c>
      <c r="F35" s="35">
        <f>E35/E37</f>
        <v>0.11421983089930822</v>
      </c>
      <c r="G35" s="26"/>
      <c r="H35" s="27">
        <v>372</v>
      </c>
      <c r="I35" s="27">
        <v>421</v>
      </c>
      <c r="J35" s="27">
        <f>H35+I35</f>
        <v>793</v>
      </c>
      <c r="K35" s="35">
        <f>J35/J37</f>
        <v>0.11797084201130616</v>
      </c>
    </row>
    <row r="36" spans="1:11" ht="21.75" customHeight="1" thickBot="1">
      <c r="A36" s="63"/>
      <c r="B36" s="18" t="s">
        <v>3</v>
      </c>
      <c r="C36" s="36">
        <v>461</v>
      </c>
      <c r="D36" s="36">
        <v>1613</v>
      </c>
      <c r="E36" s="36">
        <f>C36+D36</f>
        <v>2074</v>
      </c>
      <c r="F36" s="37">
        <f>E36/E37</f>
        <v>0.3188316679477325</v>
      </c>
      <c r="G36" s="26"/>
      <c r="H36" s="36">
        <v>461</v>
      </c>
      <c r="I36" s="36">
        <v>1604</v>
      </c>
      <c r="J36" s="36">
        <f>H36+I36</f>
        <v>2065</v>
      </c>
      <c r="K36" s="37">
        <f>J36/J37</f>
        <v>0.3072002380243975</v>
      </c>
    </row>
    <row r="37" spans="1:11" ht="21.75" customHeight="1" thickBot="1" thickTop="1">
      <c r="A37" s="64"/>
      <c r="B37" s="17" t="s">
        <v>33</v>
      </c>
      <c r="C37" s="31">
        <f>SUM(C33:C36)</f>
        <v>4521</v>
      </c>
      <c r="D37" s="31">
        <f>SUM(D33:D36)</f>
        <v>1984</v>
      </c>
      <c r="E37" s="31">
        <f>SUM(E33:E36)</f>
        <v>6505</v>
      </c>
      <c r="F37" s="32"/>
      <c r="G37" s="33"/>
      <c r="H37" s="31">
        <f>SUM(H33:H36)</f>
        <v>4697</v>
      </c>
      <c r="I37" s="31">
        <f>SUM(I33:I36)</f>
        <v>2025</v>
      </c>
      <c r="J37" s="31">
        <f>SUM(J33:J36)</f>
        <v>6722</v>
      </c>
      <c r="K37" s="32"/>
    </row>
    <row r="38" spans="1:11" ht="21.75" customHeight="1">
      <c r="A38" s="65" t="s">
        <v>46</v>
      </c>
      <c r="B38" s="19" t="s">
        <v>0</v>
      </c>
      <c r="C38" s="38">
        <v>251</v>
      </c>
      <c r="D38" s="38">
        <v>0</v>
      </c>
      <c r="E38" s="38">
        <f>C38+D38</f>
        <v>251</v>
      </c>
      <c r="F38" s="39">
        <f>E38/E42</f>
        <v>0.07328467153284672</v>
      </c>
      <c r="G38" s="26"/>
      <c r="H38" s="38">
        <v>251</v>
      </c>
      <c r="I38" s="38">
        <v>0</v>
      </c>
      <c r="J38" s="38">
        <f>H38+I38</f>
        <v>251</v>
      </c>
      <c r="K38" s="39">
        <f>J38/J42</f>
        <v>0.07134735645252985</v>
      </c>
    </row>
    <row r="39" spans="1:11" ht="21.75" customHeight="1">
      <c r="A39" s="63"/>
      <c r="B39" s="15" t="s">
        <v>1</v>
      </c>
      <c r="C39" s="27">
        <v>1801</v>
      </c>
      <c r="D39" s="27">
        <v>3</v>
      </c>
      <c r="E39" s="27">
        <f>C39+D39</f>
        <v>1804</v>
      </c>
      <c r="F39" s="35">
        <f>E39/E42</f>
        <v>0.5267153284671533</v>
      </c>
      <c r="G39" s="26"/>
      <c r="H39" s="27">
        <v>1833</v>
      </c>
      <c r="I39" s="27">
        <v>0</v>
      </c>
      <c r="J39" s="27">
        <f>H39+I39</f>
        <v>1833</v>
      </c>
      <c r="K39" s="35">
        <f>J39/J42</f>
        <v>0.5210346787947697</v>
      </c>
    </row>
    <row r="40" spans="1:11" ht="21.75" customHeight="1">
      <c r="A40" s="63"/>
      <c r="B40" s="15" t="s">
        <v>2</v>
      </c>
      <c r="C40" s="27">
        <v>274</v>
      </c>
      <c r="D40" s="27">
        <v>125</v>
      </c>
      <c r="E40" s="27">
        <f>C40+D40</f>
        <v>399</v>
      </c>
      <c r="F40" s="35">
        <f>E40/E42</f>
        <v>0.1164963503649635</v>
      </c>
      <c r="G40" s="26"/>
      <c r="H40" s="27">
        <v>337</v>
      </c>
      <c r="I40" s="27">
        <v>128</v>
      </c>
      <c r="J40" s="27">
        <f>H40+I40</f>
        <v>465</v>
      </c>
      <c r="K40" s="35">
        <f>J40/J42</f>
        <v>0.1321773735076748</v>
      </c>
    </row>
    <row r="41" spans="1:11" ht="21.75" customHeight="1" thickBot="1">
      <c r="A41" s="63"/>
      <c r="B41" s="16" t="s">
        <v>3</v>
      </c>
      <c r="C41" s="29">
        <v>1</v>
      </c>
      <c r="D41" s="29">
        <v>970</v>
      </c>
      <c r="E41" s="29">
        <f>C41+D41</f>
        <v>971</v>
      </c>
      <c r="F41" s="40">
        <f>E41/E42</f>
        <v>0.2835036496350365</v>
      </c>
      <c r="G41" s="26"/>
      <c r="H41" s="29">
        <v>51</v>
      </c>
      <c r="I41" s="29">
        <v>918</v>
      </c>
      <c r="J41" s="29">
        <f>H41+I41</f>
        <v>969</v>
      </c>
      <c r="K41" s="40">
        <f>J41/J42</f>
        <v>0.27544059124502557</v>
      </c>
    </row>
    <row r="42" spans="1:11" ht="21.75" customHeight="1" thickBot="1" thickTop="1">
      <c r="A42" s="63"/>
      <c r="B42" s="17" t="s">
        <v>33</v>
      </c>
      <c r="C42" s="31">
        <f>SUM(C38:C41)</f>
        <v>2327</v>
      </c>
      <c r="D42" s="31">
        <f>SUM(D38:D41)</f>
        <v>1098</v>
      </c>
      <c r="E42" s="31">
        <f>SUM(E38:E41)</f>
        <v>3425</v>
      </c>
      <c r="F42" s="32"/>
      <c r="G42" s="33"/>
      <c r="H42" s="31">
        <f>SUM(H38:H41)</f>
        <v>2472</v>
      </c>
      <c r="I42" s="31">
        <f>SUM(I38:I41)</f>
        <v>1046</v>
      </c>
      <c r="J42" s="31">
        <f>SUM(J38:J41)</f>
        <v>3518</v>
      </c>
      <c r="K42" s="32"/>
    </row>
    <row r="43" spans="1:11" ht="21.75" customHeight="1">
      <c r="A43" s="62" t="s">
        <v>47</v>
      </c>
      <c r="B43" s="14" t="s">
        <v>0</v>
      </c>
      <c r="C43" s="24">
        <v>294</v>
      </c>
      <c r="D43" s="24">
        <v>0</v>
      </c>
      <c r="E43" s="24">
        <f>C43+D43</f>
        <v>294</v>
      </c>
      <c r="F43" s="34">
        <f>E43/E47</f>
        <v>0.09480812641083522</v>
      </c>
      <c r="G43" s="26"/>
      <c r="H43" s="24">
        <v>387</v>
      </c>
      <c r="I43" s="24">
        <v>0</v>
      </c>
      <c r="J43" s="24">
        <f>H43+I43</f>
        <v>387</v>
      </c>
      <c r="K43" s="34">
        <f>J43/J47</f>
        <v>0.12479845211222186</v>
      </c>
    </row>
    <row r="44" spans="1:11" ht="21.75" customHeight="1">
      <c r="A44" s="63"/>
      <c r="B44" s="15" t="s">
        <v>1</v>
      </c>
      <c r="C44" s="27">
        <v>1210</v>
      </c>
      <c r="D44" s="27">
        <v>0</v>
      </c>
      <c r="E44" s="27">
        <f>C44+D44</f>
        <v>1210</v>
      </c>
      <c r="F44" s="35">
        <f>E44/E47</f>
        <v>0.39019671073847145</v>
      </c>
      <c r="G44" s="26"/>
      <c r="H44" s="27">
        <v>1073</v>
      </c>
      <c r="I44" s="27">
        <v>0</v>
      </c>
      <c r="J44" s="27">
        <f>H44+I44</f>
        <v>1073</v>
      </c>
      <c r="K44" s="35">
        <f>J44/J47</f>
        <v>0.34601741373750405</v>
      </c>
    </row>
    <row r="45" spans="1:11" ht="21.75" customHeight="1">
      <c r="A45" s="63"/>
      <c r="B45" s="15" t="s">
        <v>2</v>
      </c>
      <c r="C45" s="27">
        <v>251</v>
      </c>
      <c r="D45" s="27">
        <v>206</v>
      </c>
      <c r="E45" s="27">
        <f>C45+D45</f>
        <v>457</v>
      </c>
      <c r="F45" s="35">
        <f>E45/E47</f>
        <v>0.1473718155433731</v>
      </c>
      <c r="G45" s="26"/>
      <c r="H45" s="27">
        <v>295</v>
      </c>
      <c r="I45" s="27">
        <v>256</v>
      </c>
      <c r="J45" s="27">
        <f>H45+I45</f>
        <v>551</v>
      </c>
      <c r="K45" s="35">
        <f>J45/J47</f>
        <v>0.17768461786520479</v>
      </c>
    </row>
    <row r="46" spans="1:11" ht="21.75" customHeight="1" thickBot="1">
      <c r="A46" s="63"/>
      <c r="B46" s="18" t="s">
        <v>3</v>
      </c>
      <c r="C46" s="36">
        <v>2</v>
      </c>
      <c r="D46" s="36">
        <v>1138</v>
      </c>
      <c r="E46" s="36">
        <f>C46+D46</f>
        <v>1140</v>
      </c>
      <c r="F46" s="37">
        <f>E46/E47</f>
        <v>0.3676233473073202</v>
      </c>
      <c r="G46" s="26"/>
      <c r="H46" s="36">
        <v>2</v>
      </c>
      <c r="I46" s="36">
        <v>1088</v>
      </c>
      <c r="J46" s="36">
        <f>H46+I46</f>
        <v>1090</v>
      </c>
      <c r="K46" s="37">
        <f>J46/J47</f>
        <v>0.3514995162850693</v>
      </c>
    </row>
    <row r="47" spans="1:11" ht="21.75" customHeight="1" thickBot="1" thickTop="1">
      <c r="A47" s="64"/>
      <c r="B47" s="17" t="s">
        <v>33</v>
      </c>
      <c r="C47" s="31">
        <f>SUM(C43:C46)</f>
        <v>1757</v>
      </c>
      <c r="D47" s="31">
        <f>SUM(D43:D46)</f>
        <v>1344</v>
      </c>
      <c r="E47" s="31">
        <f>SUM(E43:E46)</f>
        <v>3101</v>
      </c>
      <c r="F47" s="32"/>
      <c r="G47" s="33"/>
      <c r="H47" s="31">
        <f>SUM(H43:H46)</f>
        <v>1757</v>
      </c>
      <c r="I47" s="31">
        <f>SUM(I43:I46)</f>
        <v>1344</v>
      </c>
      <c r="J47" s="31">
        <f>SUM(J43:J46)</f>
        <v>3101</v>
      </c>
      <c r="K47" s="32"/>
    </row>
    <row r="48" spans="1:11" ht="21.75" customHeight="1">
      <c r="A48" s="62" t="s">
        <v>48</v>
      </c>
      <c r="B48" s="14" t="s">
        <v>0</v>
      </c>
      <c r="C48" s="24">
        <v>1994</v>
      </c>
      <c r="D48" s="24">
        <v>0</v>
      </c>
      <c r="E48" s="24">
        <f>C48+D48</f>
        <v>1994</v>
      </c>
      <c r="F48" s="34">
        <f>E48/E52</f>
        <v>0.25449904275686025</v>
      </c>
      <c r="G48" s="26"/>
      <c r="H48" s="24">
        <v>1994</v>
      </c>
      <c r="I48" s="24">
        <v>0</v>
      </c>
      <c r="J48" s="24">
        <f>H48+I48</f>
        <v>1994</v>
      </c>
      <c r="K48" s="34">
        <f>J48/J52</f>
        <v>0.2494682847491555</v>
      </c>
    </row>
    <row r="49" spans="1:11" ht="21.75" customHeight="1">
      <c r="A49" s="63"/>
      <c r="B49" s="15" t="s">
        <v>1</v>
      </c>
      <c r="C49" s="27">
        <v>2492</v>
      </c>
      <c r="D49" s="27">
        <v>12</v>
      </c>
      <c r="E49" s="27">
        <f>C49+D49</f>
        <v>2504</v>
      </c>
      <c r="F49" s="35">
        <f>E49/E52</f>
        <v>0.31959157626037016</v>
      </c>
      <c r="G49" s="26"/>
      <c r="H49" s="27">
        <v>2540</v>
      </c>
      <c r="I49" s="27">
        <v>32</v>
      </c>
      <c r="J49" s="27">
        <f>H49+I49</f>
        <v>2572</v>
      </c>
      <c r="K49" s="35">
        <f>J49/J52</f>
        <v>0.321781558864006</v>
      </c>
    </row>
    <row r="50" spans="1:11" ht="21.75" customHeight="1">
      <c r="A50" s="63"/>
      <c r="B50" s="15" t="s">
        <v>2</v>
      </c>
      <c r="C50" s="27">
        <v>320</v>
      </c>
      <c r="D50" s="27">
        <v>516</v>
      </c>
      <c r="E50" s="27">
        <f>C50+D50</f>
        <v>836</v>
      </c>
      <c r="F50" s="35">
        <f>E50/E52</f>
        <v>0.10670070197830249</v>
      </c>
      <c r="G50" s="26"/>
      <c r="H50" s="27">
        <v>411</v>
      </c>
      <c r="I50" s="27">
        <v>516</v>
      </c>
      <c r="J50" s="27">
        <f>H50+I50</f>
        <v>927</v>
      </c>
      <c r="K50" s="35">
        <f>J50/J52</f>
        <v>0.11597647941949206</v>
      </c>
    </row>
    <row r="51" spans="1:11" ht="21.75" customHeight="1" thickBot="1">
      <c r="A51" s="63"/>
      <c r="B51" s="15" t="s">
        <v>3</v>
      </c>
      <c r="C51" s="27">
        <v>469</v>
      </c>
      <c r="D51" s="27">
        <v>2032</v>
      </c>
      <c r="E51" s="27">
        <f>C51+D51</f>
        <v>2501</v>
      </c>
      <c r="F51" s="35">
        <f>E51/E52</f>
        <v>0.31920867900446714</v>
      </c>
      <c r="G51" s="26"/>
      <c r="H51" s="27">
        <v>488</v>
      </c>
      <c r="I51" s="27">
        <v>2012</v>
      </c>
      <c r="J51" s="27">
        <f>H51+I51</f>
        <v>2500</v>
      </c>
      <c r="K51" s="35">
        <f>J51/J52</f>
        <v>0.3127736769673464</v>
      </c>
    </row>
    <row r="52" spans="1:11" ht="21.75" customHeight="1" thickBot="1" thickTop="1">
      <c r="A52" s="64"/>
      <c r="B52" s="17" t="s">
        <v>33</v>
      </c>
      <c r="C52" s="31">
        <f>SUM(C48:C51)</f>
        <v>5275</v>
      </c>
      <c r="D52" s="31">
        <f>SUM(D48:D51)</f>
        <v>2560</v>
      </c>
      <c r="E52" s="31">
        <f>SUM(E48:E51)</f>
        <v>7835</v>
      </c>
      <c r="F52" s="32"/>
      <c r="G52" s="33"/>
      <c r="H52" s="31">
        <f>SUM(H48:H51)</f>
        <v>5433</v>
      </c>
      <c r="I52" s="31">
        <f>SUM(I48:I51)</f>
        <v>2560</v>
      </c>
      <c r="J52" s="31">
        <f>SUM(J48:J51)</f>
        <v>7993</v>
      </c>
      <c r="K52" s="32"/>
    </row>
    <row r="53" spans="1:11" ht="22.5" customHeight="1">
      <c r="A53" s="71" t="s">
        <v>55</v>
      </c>
      <c r="B53" s="71"/>
      <c r="C53" s="70" t="s">
        <v>56</v>
      </c>
      <c r="D53" s="70"/>
      <c r="E53" s="70"/>
      <c r="F53" s="70"/>
      <c r="G53" s="26"/>
      <c r="H53" s="70" t="s">
        <v>59</v>
      </c>
      <c r="I53" s="70"/>
      <c r="J53" s="70"/>
      <c r="K53" s="70"/>
    </row>
  </sheetData>
  <mergeCells count="16">
    <mergeCell ref="A28:A32"/>
    <mergeCell ref="A33:A37"/>
    <mergeCell ref="H53:K53"/>
    <mergeCell ref="C53:F53"/>
    <mergeCell ref="A53:B53"/>
    <mergeCell ref="A48:A52"/>
    <mergeCell ref="A2:K2"/>
    <mergeCell ref="C6:F6"/>
    <mergeCell ref="H6:K6"/>
    <mergeCell ref="A43:A47"/>
    <mergeCell ref="A38:A42"/>
    <mergeCell ref="A8:A12"/>
    <mergeCell ref="A13:A17"/>
    <mergeCell ref="A18:A22"/>
    <mergeCell ref="A4:K4"/>
    <mergeCell ref="A23:A27"/>
  </mergeCells>
  <printOptions/>
  <pageMargins left="0.5905511811023623" right="0.5905511811023623" top="0.3937007874015748" bottom="0.3937007874015748" header="0.5118110236220472" footer="0.5118110236220472"/>
  <pageSetup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C2" sqref="C2"/>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4.75" customHeight="1">
      <c r="A3" s="82" t="s">
        <v>17</v>
      </c>
      <c r="B3" s="83"/>
      <c r="C3" s="83"/>
      <c r="D3" s="83"/>
      <c r="E3" s="83"/>
      <c r="F3" s="83"/>
      <c r="G3" s="83"/>
      <c r="H3" s="83"/>
      <c r="I3" s="83"/>
      <c r="J3" s="83"/>
    </row>
    <row r="18" spans="1:10" ht="13.5">
      <c r="A18" s="85" t="s">
        <v>83</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294</v>
      </c>
      <c r="E40" s="4">
        <v>1210</v>
      </c>
      <c r="F40" s="4">
        <v>251</v>
      </c>
      <c r="G40" s="4">
        <v>2</v>
      </c>
      <c r="H40" s="4">
        <f>SUM(D40:G40)</f>
        <v>1757</v>
      </c>
    </row>
    <row r="41" spans="3:8" ht="18" customHeight="1">
      <c r="C41" s="3" t="s">
        <v>7</v>
      </c>
      <c r="D41" s="4">
        <v>0</v>
      </c>
      <c r="E41" s="4">
        <v>0</v>
      </c>
      <c r="F41" s="4">
        <v>206</v>
      </c>
      <c r="G41" s="4">
        <v>1138</v>
      </c>
      <c r="H41" s="4">
        <f>SUM(D41:G41)</f>
        <v>1344</v>
      </c>
    </row>
    <row r="42" spans="3:8" ht="18" customHeight="1">
      <c r="C42" s="3" t="s">
        <v>8</v>
      </c>
      <c r="D42" s="4">
        <f>SUM(D40:D41)</f>
        <v>294</v>
      </c>
      <c r="E42" s="4">
        <f>SUM(E40:E41)</f>
        <v>1210</v>
      </c>
      <c r="F42" s="4">
        <f>SUM(F40:F41)</f>
        <v>457</v>
      </c>
      <c r="G42" s="4">
        <f>SUM(G40:G41)</f>
        <v>1140</v>
      </c>
      <c r="H42" s="4">
        <f>SUM(D42:G42)</f>
        <v>3101</v>
      </c>
    </row>
    <row r="43" spans="3:8" ht="18" customHeight="1">
      <c r="C43" s="3" t="s">
        <v>9</v>
      </c>
      <c r="D43" s="5">
        <f>D42/H42</f>
        <v>0.09480812641083522</v>
      </c>
      <c r="E43" s="5">
        <f>E42/H42</f>
        <v>0.39019671073847145</v>
      </c>
      <c r="F43" s="5">
        <f>F42/H42</f>
        <v>0.1473718155433731</v>
      </c>
      <c r="G43" s="5">
        <f>G42/H42</f>
        <v>0.3676233473073202</v>
      </c>
      <c r="H43" s="5">
        <v>1</v>
      </c>
    </row>
    <row r="44" ht="18" customHeight="1">
      <c r="C44" s="8" t="s">
        <v>84</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387</v>
      </c>
      <c r="E69" s="4">
        <v>1073</v>
      </c>
      <c r="F69" s="4">
        <v>295</v>
      </c>
      <c r="G69" s="4">
        <v>2</v>
      </c>
      <c r="H69" s="4">
        <f>SUM(D69:G69)</f>
        <v>1757</v>
      </c>
    </row>
    <row r="70" spans="3:8" ht="18" customHeight="1">
      <c r="C70" s="3" t="s">
        <v>7</v>
      </c>
      <c r="D70" s="4">
        <v>0</v>
      </c>
      <c r="E70" s="4">
        <v>0</v>
      </c>
      <c r="F70" s="4">
        <v>256</v>
      </c>
      <c r="G70" s="4">
        <v>1088</v>
      </c>
      <c r="H70" s="4">
        <f>SUM(D70:G70)</f>
        <v>1344</v>
      </c>
    </row>
    <row r="71" spans="3:8" ht="18" customHeight="1">
      <c r="C71" s="3" t="s">
        <v>8</v>
      </c>
      <c r="D71" s="4">
        <f>SUM(D69:D70)</f>
        <v>387</v>
      </c>
      <c r="E71" s="4">
        <f>SUM(E69:E70)</f>
        <v>1073</v>
      </c>
      <c r="F71" s="4">
        <f>SUM(F69:F70)</f>
        <v>551</v>
      </c>
      <c r="G71" s="4">
        <f>SUM(G69:G70)</f>
        <v>1090</v>
      </c>
      <c r="H71" s="4">
        <f>SUM(D71:G71)</f>
        <v>3101</v>
      </c>
    </row>
    <row r="72" spans="3:8" ht="18" customHeight="1">
      <c r="C72" s="3" t="s">
        <v>9</v>
      </c>
      <c r="D72" s="5">
        <f>D71/H71</f>
        <v>0.12479845211222186</v>
      </c>
      <c r="E72" s="5">
        <f>E71/H71</f>
        <v>0.34601741373750405</v>
      </c>
      <c r="F72" s="5">
        <f>F71/H71</f>
        <v>0.17768461786520479</v>
      </c>
      <c r="G72" s="5">
        <f>G71/H71</f>
        <v>0.3514995162850693</v>
      </c>
      <c r="H72" s="5">
        <v>1</v>
      </c>
    </row>
    <row r="73" ht="18" customHeight="1">
      <c r="C73" s="8" t="s">
        <v>84</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C2" sqref="C2"/>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4.75" customHeight="1">
      <c r="A3" s="82" t="s">
        <v>18</v>
      </c>
      <c r="B3" s="89"/>
      <c r="C3" s="89"/>
      <c r="D3" s="89"/>
      <c r="E3" s="89"/>
      <c r="F3" s="89"/>
      <c r="G3" s="89"/>
      <c r="H3" s="89"/>
      <c r="I3" s="89"/>
      <c r="J3" s="89"/>
    </row>
    <row r="18" spans="1:10" ht="13.5">
      <c r="A18" s="85" t="s">
        <v>85</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1994</v>
      </c>
      <c r="E40" s="4">
        <v>2492</v>
      </c>
      <c r="F40" s="4">
        <v>320</v>
      </c>
      <c r="G40" s="4">
        <v>469</v>
      </c>
      <c r="H40" s="4">
        <f>SUM(D40:G40)</f>
        <v>5275</v>
      </c>
    </row>
    <row r="41" spans="3:8" ht="18" customHeight="1">
      <c r="C41" s="3" t="s">
        <v>7</v>
      </c>
      <c r="D41" s="4">
        <v>0</v>
      </c>
      <c r="E41" s="4">
        <v>12</v>
      </c>
      <c r="F41" s="4">
        <v>516</v>
      </c>
      <c r="G41" s="4">
        <v>2032</v>
      </c>
      <c r="H41" s="4">
        <f>SUM(D41:G41)</f>
        <v>2560</v>
      </c>
    </row>
    <row r="42" spans="3:8" ht="18" customHeight="1">
      <c r="C42" s="3" t="s">
        <v>8</v>
      </c>
      <c r="D42" s="4">
        <f>SUM(D40:D41)</f>
        <v>1994</v>
      </c>
      <c r="E42" s="4">
        <f>SUM(E40:E41)</f>
        <v>2504</v>
      </c>
      <c r="F42" s="4">
        <f>SUM(F40:F41)</f>
        <v>836</v>
      </c>
      <c r="G42" s="4">
        <f>SUM(G40:G41)</f>
        <v>2501</v>
      </c>
      <c r="H42" s="4">
        <f>SUM(D42:G42)</f>
        <v>7835</v>
      </c>
    </row>
    <row r="43" spans="3:8" ht="18" customHeight="1">
      <c r="C43" s="3" t="s">
        <v>9</v>
      </c>
      <c r="D43" s="5">
        <f>D42/H42</f>
        <v>0.25449904275686025</v>
      </c>
      <c r="E43" s="5">
        <f>E42/H42</f>
        <v>0.31959157626037016</v>
      </c>
      <c r="F43" s="5">
        <f>F42/H42</f>
        <v>0.10670070197830249</v>
      </c>
      <c r="G43" s="5">
        <f>G42/H42</f>
        <v>0.31920867900446714</v>
      </c>
      <c r="H43" s="5">
        <v>1</v>
      </c>
    </row>
    <row r="44" ht="18" customHeight="1">
      <c r="C44" s="8" t="s">
        <v>86</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1994</v>
      </c>
      <c r="E69" s="4">
        <v>2540</v>
      </c>
      <c r="F69" s="4">
        <v>411</v>
      </c>
      <c r="G69" s="4">
        <v>488</v>
      </c>
      <c r="H69" s="4">
        <f>SUM(D69:G69)</f>
        <v>5433</v>
      </c>
    </row>
    <row r="70" spans="3:8" ht="18" customHeight="1">
      <c r="C70" s="3" t="s">
        <v>7</v>
      </c>
      <c r="D70" s="4">
        <v>0</v>
      </c>
      <c r="E70" s="4">
        <v>32</v>
      </c>
      <c r="F70" s="4">
        <v>516</v>
      </c>
      <c r="G70" s="4">
        <v>2012</v>
      </c>
      <c r="H70" s="4">
        <f>SUM(D70:G70)</f>
        <v>2560</v>
      </c>
    </row>
    <row r="71" spans="3:8" ht="18" customHeight="1">
      <c r="C71" s="3" t="s">
        <v>8</v>
      </c>
      <c r="D71" s="4">
        <f>SUM(D69:D70)</f>
        <v>1994</v>
      </c>
      <c r="E71" s="4">
        <f>SUM(E69:E70)</f>
        <v>2572</v>
      </c>
      <c r="F71" s="4">
        <f>SUM(F69:F70)</f>
        <v>927</v>
      </c>
      <c r="G71" s="4">
        <f>SUM(G69:G70)</f>
        <v>2500</v>
      </c>
      <c r="H71" s="4">
        <f>SUM(D71:G71)</f>
        <v>7993</v>
      </c>
    </row>
    <row r="72" spans="3:8" ht="18" customHeight="1">
      <c r="C72" s="3" t="s">
        <v>9</v>
      </c>
      <c r="D72" s="5">
        <f>D71/H71</f>
        <v>0.2494682847491555</v>
      </c>
      <c r="E72" s="5">
        <f>E71/H71</f>
        <v>0.321781558864006</v>
      </c>
      <c r="F72" s="5">
        <f>F71/H71</f>
        <v>0.11597647941949206</v>
      </c>
      <c r="G72" s="5">
        <f>G71/H71</f>
        <v>0.3127736769673464</v>
      </c>
      <c r="H72" s="5">
        <v>1</v>
      </c>
    </row>
    <row r="73" ht="18" customHeight="1">
      <c r="C73" s="8" t="s">
        <v>87</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K87"/>
  <sheetViews>
    <sheetView view="pageBreakPreview" zoomScaleSheetLayoutView="100" workbookViewId="0" topLeftCell="A2">
      <selection activeCell="A5" sqref="A5:K5"/>
    </sheetView>
  </sheetViews>
  <sheetFormatPr defaultColWidth="9.00390625" defaultRowHeight="13.5"/>
  <cols>
    <col min="1" max="1" width="4.375" style="22" customWidth="1"/>
    <col min="2" max="2" width="9.75390625" style="45" customWidth="1"/>
    <col min="3" max="11" width="9.75390625" style="22" customWidth="1"/>
    <col min="12" max="16384" width="9.00390625" style="22" customWidth="1"/>
  </cols>
  <sheetData>
    <row r="1" s="21" customFormat="1" ht="46.5" customHeight="1">
      <c r="B1" s="41"/>
    </row>
    <row r="2" spans="1:11" ht="21" customHeight="1">
      <c r="A2" s="78" t="s">
        <v>10</v>
      </c>
      <c r="B2" s="78"/>
      <c r="C2" s="78"/>
      <c r="D2" s="78"/>
      <c r="E2" s="78"/>
      <c r="F2" s="78"/>
      <c r="G2" s="78"/>
      <c r="H2" s="78"/>
      <c r="I2" s="78"/>
      <c r="J2" s="78"/>
      <c r="K2" s="78"/>
    </row>
    <row r="3" spans="1:11" ht="60.75" customHeight="1">
      <c r="A3" s="79" t="s">
        <v>54</v>
      </c>
      <c r="B3" s="79"/>
      <c r="C3" s="79"/>
      <c r="D3" s="79"/>
      <c r="E3" s="79"/>
      <c r="F3" s="79"/>
      <c r="G3" s="79"/>
      <c r="H3" s="79"/>
      <c r="I3" s="79"/>
      <c r="J3" s="79"/>
      <c r="K3" s="79"/>
    </row>
    <row r="4" spans="1:11" ht="13.5">
      <c r="A4" s="42"/>
      <c r="B4" s="42"/>
      <c r="C4" s="42"/>
      <c r="D4" s="42"/>
      <c r="E4" s="42"/>
      <c r="F4" s="42"/>
      <c r="G4" s="42"/>
      <c r="H4" s="42"/>
      <c r="I4" s="42"/>
      <c r="J4" s="42"/>
      <c r="K4" s="42"/>
    </row>
    <row r="5" spans="1:11" ht="18" customHeight="1">
      <c r="A5" s="72" t="s">
        <v>61</v>
      </c>
      <c r="B5" s="72"/>
      <c r="C5" s="72"/>
      <c r="D5" s="72"/>
      <c r="E5" s="72"/>
      <c r="F5" s="72"/>
      <c r="G5" s="72"/>
      <c r="H5" s="72"/>
      <c r="I5" s="72"/>
      <c r="J5" s="72"/>
      <c r="K5" s="72"/>
    </row>
    <row r="6" spans="1:11" s="45" customFormat="1" ht="36" customHeight="1">
      <c r="A6" s="80"/>
      <c r="B6" s="80"/>
      <c r="C6" s="44" t="s">
        <v>19</v>
      </c>
      <c r="D6" s="44" t="s">
        <v>20</v>
      </c>
      <c r="E6" s="44" t="s">
        <v>21</v>
      </c>
      <c r="F6" s="44" t="s">
        <v>22</v>
      </c>
      <c r="G6" s="44" t="s">
        <v>23</v>
      </c>
      <c r="H6" s="44" t="s">
        <v>24</v>
      </c>
      <c r="I6" s="44" t="s">
        <v>25</v>
      </c>
      <c r="J6" s="44" t="s">
        <v>26</v>
      </c>
      <c r="K6" s="44" t="s">
        <v>27</v>
      </c>
    </row>
    <row r="7" spans="1:11" ht="18" customHeight="1">
      <c r="A7" s="73" t="s">
        <v>28</v>
      </c>
      <c r="B7" s="74" t="s">
        <v>29</v>
      </c>
      <c r="C7" s="46">
        <f aca="true" t="shared" si="0" ref="C7:K7">C16+C21</f>
        <v>4917</v>
      </c>
      <c r="D7" s="46">
        <f t="shared" si="0"/>
        <v>8</v>
      </c>
      <c r="E7" s="46">
        <f t="shared" si="0"/>
        <v>68</v>
      </c>
      <c r="F7" s="46">
        <f t="shared" si="0"/>
        <v>755</v>
      </c>
      <c r="G7" s="46">
        <f t="shared" si="0"/>
        <v>70</v>
      </c>
      <c r="H7" s="46">
        <f t="shared" si="0"/>
        <v>1477</v>
      </c>
      <c r="I7" s="46">
        <f t="shared" si="0"/>
        <v>251</v>
      </c>
      <c r="J7" s="46">
        <f t="shared" si="0"/>
        <v>294</v>
      </c>
      <c r="K7" s="46">
        <f t="shared" si="0"/>
        <v>1994</v>
      </c>
    </row>
    <row r="8" spans="1:11" ht="18" customHeight="1">
      <c r="A8" s="73"/>
      <c r="B8" s="75"/>
      <c r="C8" s="47">
        <f>C7/C15</f>
        <v>0.15143675505867135</v>
      </c>
      <c r="D8" s="47">
        <f aca="true" t="shared" si="1" ref="D8:K8">D7/D15</f>
        <v>0.010899182561307902</v>
      </c>
      <c r="E8" s="47">
        <f t="shared" si="1"/>
        <v>0.05519480519480519</v>
      </c>
      <c r="F8" s="47">
        <f t="shared" si="1"/>
        <v>0.11153789333727286</v>
      </c>
      <c r="G8" s="47">
        <f t="shared" si="1"/>
        <v>0.024407252440725245</v>
      </c>
      <c r="H8" s="47">
        <f t="shared" si="1"/>
        <v>0.22705611068408915</v>
      </c>
      <c r="I8" s="47">
        <f t="shared" si="1"/>
        <v>0.07328467153284672</v>
      </c>
      <c r="J8" s="47">
        <f t="shared" si="1"/>
        <v>0.09480812641083522</v>
      </c>
      <c r="K8" s="47">
        <f t="shared" si="1"/>
        <v>0.25449904275686025</v>
      </c>
    </row>
    <row r="9" spans="1:11" ht="18" customHeight="1">
      <c r="A9" s="73"/>
      <c r="B9" s="74" t="s">
        <v>1</v>
      </c>
      <c r="C9" s="46">
        <f aca="true" t="shared" si="2" ref="C9:K9">C17+C22</f>
        <v>13590</v>
      </c>
      <c r="D9" s="46">
        <f t="shared" si="2"/>
        <v>256</v>
      </c>
      <c r="E9" s="46">
        <f t="shared" si="2"/>
        <v>586</v>
      </c>
      <c r="F9" s="46">
        <f t="shared" si="2"/>
        <v>3473</v>
      </c>
      <c r="G9" s="46">
        <f t="shared" si="2"/>
        <v>1546</v>
      </c>
      <c r="H9" s="46">
        <f t="shared" si="2"/>
        <v>2211</v>
      </c>
      <c r="I9" s="46">
        <f t="shared" si="2"/>
        <v>1804</v>
      </c>
      <c r="J9" s="46">
        <f t="shared" si="2"/>
        <v>1210</v>
      </c>
      <c r="K9" s="46">
        <f t="shared" si="2"/>
        <v>2504</v>
      </c>
    </row>
    <row r="10" spans="1:11" ht="18" customHeight="1">
      <c r="A10" s="73"/>
      <c r="B10" s="75"/>
      <c r="C10" s="47">
        <f>C9/C15</f>
        <v>0.4185530814007207</v>
      </c>
      <c r="D10" s="47">
        <f aca="true" t="shared" si="3" ref="D10:K10">D9/D15</f>
        <v>0.34877384196185285</v>
      </c>
      <c r="E10" s="47">
        <f t="shared" si="3"/>
        <v>0.47564935064935066</v>
      </c>
      <c r="F10" s="47">
        <f t="shared" si="3"/>
        <v>0.5130743093514551</v>
      </c>
      <c r="G10" s="47">
        <f t="shared" si="3"/>
        <v>0.5390516039051604</v>
      </c>
      <c r="H10" s="47">
        <f t="shared" si="3"/>
        <v>0.3398923904688701</v>
      </c>
      <c r="I10" s="47">
        <f t="shared" si="3"/>
        <v>0.5267153284671533</v>
      </c>
      <c r="J10" s="47">
        <f t="shared" si="3"/>
        <v>0.39019671073847145</v>
      </c>
      <c r="K10" s="47">
        <f t="shared" si="3"/>
        <v>0.31959157626037016</v>
      </c>
    </row>
    <row r="11" spans="1:11" ht="18" customHeight="1">
      <c r="A11" s="73"/>
      <c r="B11" s="74" t="s">
        <v>2</v>
      </c>
      <c r="C11" s="46">
        <f aca="true" t="shared" si="4" ref="C11:K11">C18+C23</f>
        <v>3804</v>
      </c>
      <c r="D11" s="46">
        <f t="shared" si="4"/>
        <v>178</v>
      </c>
      <c r="E11" s="46">
        <f t="shared" si="4"/>
        <v>140</v>
      </c>
      <c r="F11" s="46">
        <f t="shared" si="4"/>
        <v>669</v>
      </c>
      <c r="G11" s="46">
        <f t="shared" si="4"/>
        <v>382</v>
      </c>
      <c r="H11" s="46">
        <f t="shared" si="4"/>
        <v>743</v>
      </c>
      <c r="I11" s="46">
        <f t="shared" si="4"/>
        <v>399</v>
      </c>
      <c r="J11" s="46">
        <f t="shared" si="4"/>
        <v>457</v>
      </c>
      <c r="K11" s="46">
        <f t="shared" si="4"/>
        <v>836</v>
      </c>
    </row>
    <row r="12" spans="1:11" ht="18" customHeight="1">
      <c r="A12" s="73"/>
      <c r="B12" s="75"/>
      <c r="C12" s="47">
        <f>C11/C13</f>
        <v>0.37448316597755466</v>
      </c>
      <c r="D12" s="47">
        <f aca="true" t="shared" si="5" ref="D12:K12">D11/D13</f>
        <v>0.6095890410958904</v>
      </c>
      <c r="E12" s="47">
        <f t="shared" si="5"/>
        <v>0.319634703196347</v>
      </c>
      <c r="F12" s="47">
        <f t="shared" si="5"/>
        <v>0.3573717948717949</v>
      </c>
      <c r="G12" s="47">
        <f t="shared" si="5"/>
        <v>0.43908045977011495</v>
      </c>
      <c r="H12" s="47">
        <f t="shared" si="5"/>
        <v>0.35824493731919</v>
      </c>
      <c r="I12" s="47">
        <f t="shared" si="5"/>
        <v>0.41091658084449023</v>
      </c>
      <c r="J12" s="47">
        <f t="shared" si="5"/>
        <v>0.40087719298245617</v>
      </c>
      <c r="K12" s="47">
        <f t="shared" si="5"/>
        <v>0.33426629348260695</v>
      </c>
    </row>
    <row r="13" spans="1:11" ht="18" customHeight="1">
      <c r="A13" s="73"/>
      <c r="B13" s="76" t="s">
        <v>30</v>
      </c>
      <c r="C13" s="46">
        <f aca="true" t="shared" si="6" ref="C13:K13">C19+C24</f>
        <v>10158</v>
      </c>
      <c r="D13" s="46">
        <f t="shared" si="6"/>
        <v>292</v>
      </c>
      <c r="E13" s="46">
        <f t="shared" si="6"/>
        <v>438</v>
      </c>
      <c r="F13" s="46">
        <f t="shared" si="6"/>
        <v>1872</v>
      </c>
      <c r="G13" s="46">
        <f t="shared" si="6"/>
        <v>870</v>
      </c>
      <c r="H13" s="46">
        <f t="shared" si="6"/>
        <v>2074</v>
      </c>
      <c r="I13" s="46">
        <f t="shared" si="6"/>
        <v>971</v>
      </c>
      <c r="J13" s="46">
        <f t="shared" si="6"/>
        <v>1140</v>
      </c>
      <c r="K13" s="46">
        <f t="shared" si="6"/>
        <v>2501</v>
      </c>
    </row>
    <row r="14" spans="1:11" ht="18" customHeight="1">
      <c r="A14" s="73"/>
      <c r="B14" s="77"/>
      <c r="C14" s="47">
        <f>C13/C15</f>
        <v>0.31285225907788966</v>
      </c>
      <c r="D14" s="47">
        <f aca="true" t="shared" si="7" ref="D14:K14">D13/D15</f>
        <v>0.3978201634877384</v>
      </c>
      <c r="E14" s="47">
        <f t="shared" si="7"/>
        <v>0.3555194805194805</v>
      </c>
      <c r="F14" s="47">
        <f t="shared" si="7"/>
        <v>0.2765548825528143</v>
      </c>
      <c r="G14" s="47">
        <f t="shared" si="7"/>
        <v>0.303347280334728</v>
      </c>
      <c r="H14" s="47">
        <f t="shared" si="7"/>
        <v>0.3188316679477325</v>
      </c>
      <c r="I14" s="47">
        <f t="shared" si="7"/>
        <v>0.2835036496350365</v>
      </c>
      <c r="J14" s="47">
        <f t="shared" si="7"/>
        <v>0.3676233473073202</v>
      </c>
      <c r="K14" s="47">
        <f t="shared" si="7"/>
        <v>0.31920867900446714</v>
      </c>
    </row>
    <row r="15" spans="1:11" ht="18" customHeight="1">
      <c r="A15" s="73"/>
      <c r="B15" s="20" t="s">
        <v>31</v>
      </c>
      <c r="C15" s="50">
        <f aca="true" t="shared" si="8" ref="C15:K15">C20+C25</f>
        <v>32469</v>
      </c>
      <c r="D15" s="50">
        <f t="shared" si="8"/>
        <v>734</v>
      </c>
      <c r="E15" s="50">
        <f t="shared" si="8"/>
        <v>1232</v>
      </c>
      <c r="F15" s="50">
        <f t="shared" si="8"/>
        <v>6769</v>
      </c>
      <c r="G15" s="50">
        <f t="shared" si="8"/>
        <v>2868</v>
      </c>
      <c r="H15" s="50">
        <f t="shared" si="8"/>
        <v>6505</v>
      </c>
      <c r="I15" s="50">
        <f t="shared" si="8"/>
        <v>3425</v>
      </c>
      <c r="J15" s="50">
        <f t="shared" si="8"/>
        <v>3101</v>
      </c>
      <c r="K15" s="50">
        <f t="shared" si="8"/>
        <v>7835</v>
      </c>
    </row>
    <row r="16" spans="1:11" ht="18" customHeight="1">
      <c r="A16" s="73" t="s">
        <v>32</v>
      </c>
      <c r="B16" s="48" t="s">
        <v>29</v>
      </c>
      <c r="C16" s="46">
        <f aca="true" t="shared" si="9" ref="C16:C25">SUM(D16:K16)</f>
        <v>4917</v>
      </c>
      <c r="D16" s="46">
        <v>8</v>
      </c>
      <c r="E16" s="46">
        <v>68</v>
      </c>
      <c r="F16" s="46">
        <v>755</v>
      </c>
      <c r="G16" s="46">
        <v>70</v>
      </c>
      <c r="H16" s="46">
        <v>1477</v>
      </c>
      <c r="I16" s="46">
        <v>251</v>
      </c>
      <c r="J16" s="46">
        <v>294</v>
      </c>
      <c r="K16" s="46">
        <v>1994</v>
      </c>
    </row>
    <row r="17" spans="1:11" ht="18" customHeight="1">
      <c r="A17" s="73"/>
      <c r="B17" s="51" t="s">
        <v>1</v>
      </c>
      <c r="C17" s="52">
        <f t="shared" si="9"/>
        <v>13575</v>
      </c>
      <c r="D17" s="52">
        <v>256</v>
      </c>
      <c r="E17" s="52">
        <v>586</v>
      </c>
      <c r="F17" s="52">
        <v>3473</v>
      </c>
      <c r="G17" s="52">
        <v>1546</v>
      </c>
      <c r="H17" s="52">
        <v>2211</v>
      </c>
      <c r="I17" s="52">
        <v>1801</v>
      </c>
      <c r="J17" s="52">
        <v>1210</v>
      </c>
      <c r="K17" s="52">
        <v>2492</v>
      </c>
    </row>
    <row r="18" spans="1:11" ht="18" customHeight="1">
      <c r="A18" s="73"/>
      <c r="B18" s="51" t="s">
        <v>2</v>
      </c>
      <c r="C18" s="52">
        <f t="shared" si="9"/>
        <v>1876</v>
      </c>
      <c r="D18" s="52">
        <v>137</v>
      </c>
      <c r="E18" s="52">
        <v>109</v>
      </c>
      <c r="F18" s="52">
        <v>268</v>
      </c>
      <c r="G18" s="52">
        <v>145</v>
      </c>
      <c r="H18" s="52">
        <v>372</v>
      </c>
      <c r="I18" s="52">
        <v>274</v>
      </c>
      <c r="J18" s="52">
        <v>251</v>
      </c>
      <c r="K18" s="52">
        <v>320</v>
      </c>
    </row>
    <row r="19" spans="1:11" ht="18" customHeight="1">
      <c r="A19" s="73"/>
      <c r="B19" s="49" t="s">
        <v>30</v>
      </c>
      <c r="C19" s="53">
        <f t="shared" si="9"/>
        <v>1575</v>
      </c>
      <c r="D19" s="53">
        <v>92</v>
      </c>
      <c r="E19" s="53">
        <v>92</v>
      </c>
      <c r="F19" s="53">
        <v>276</v>
      </c>
      <c r="G19" s="53">
        <v>182</v>
      </c>
      <c r="H19" s="53">
        <v>461</v>
      </c>
      <c r="I19" s="53">
        <v>1</v>
      </c>
      <c r="J19" s="53">
        <v>2</v>
      </c>
      <c r="K19" s="53">
        <v>469</v>
      </c>
    </row>
    <row r="20" spans="1:11" ht="18" customHeight="1">
      <c r="A20" s="73"/>
      <c r="B20" s="20" t="s">
        <v>33</v>
      </c>
      <c r="C20" s="50">
        <f t="shared" si="9"/>
        <v>21943</v>
      </c>
      <c r="D20" s="50">
        <f aca="true" t="shared" si="10" ref="D20:K20">SUM(D16:D19)</f>
        <v>493</v>
      </c>
      <c r="E20" s="50">
        <f t="shared" si="10"/>
        <v>855</v>
      </c>
      <c r="F20" s="50">
        <f t="shared" si="10"/>
        <v>4772</v>
      </c>
      <c r="G20" s="50">
        <f t="shared" si="10"/>
        <v>1943</v>
      </c>
      <c r="H20" s="50">
        <f t="shared" si="10"/>
        <v>4521</v>
      </c>
      <c r="I20" s="50">
        <f t="shared" si="10"/>
        <v>2327</v>
      </c>
      <c r="J20" s="50">
        <f t="shared" si="10"/>
        <v>1757</v>
      </c>
      <c r="K20" s="50">
        <f t="shared" si="10"/>
        <v>5275</v>
      </c>
    </row>
    <row r="21" spans="1:11" ht="18" customHeight="1">
      <c r="A21" s="73" t="s">
        <v>34</v>
      </c>
      <c r="B21" s="48" t="s">
        <v>29</v>
      </c>
      <c r="C21" s="46">
        <f t="shared" si="9"/>
        <v>0</v>
      </c>
      <c r="D21" s="46">
        <v>0</v>
      </c>
      <c r="E21" s="46">
        <v>0</v>
      </c>
      <c r="F21" s="46">
        <v>0</v>
      </c>
      <c r="G21" s="46">
        <v>0</v>
      </c>
      <c r="H21" s="46">
        <v>0</v>
      </c>
      <c r="I21" s="46">
        <v>0</v>
      </c>
      <c r="J21" s="46">
        <v>0</v>
      </c>
      <c r="K21" s="46">
        <v>0</v>
      </c>
    </row>
    <row r="22" spans="1:11" ht="18" customHeight="1">
      <c r="A22" s="73"/>
      <c r="B22" s="51" t="s">
        <v>1</v>
      </c>
      <c r="C22" s="52">
        <f t="shared" si="9"/>
        <v>15</v>
      </c>
      <c r="D22" s="52">
        <v>0</v>
      </c>
      <c r="E22" s="52">
        <v>0</v>
      </c>
      <c r="F22" s="52">
        <v>0</v>
      </c>
      <c r="G22" s="52">
        <v>0</v>
      </c>
      <c r="H22" s="52">
        <v>0</v>
      </c>
      <c r="I22" s="52">
        <v>3</v>
      </c>
      <c r="J22" s="52">
        <v>0</v>
      </c>
      <c r="K22" s="52">
        <v>12</v>
      </c>
    </row>
    <row r="23" spans="1:11" ht="18" customHeight="1">
      <c r="A23" s="73"/>
      <c r="B23" s="51" t="s">
        <v>2</v>
      </c>
      <c r="C23" s="52">
        <f t="shared" si="9"/>
        <v>1928</v>
      </c>
      <c r="D23" s="52">
        <v>41</v>
      </c>
      <c r="E23" s="52">
        <v>31</v>
      </c>
      <c r="F23" s="52">
        <v>401</v>
      </c>
      <c r="G23" s="52">
        <v>237</v>
      </c>
      <c r="H23" s="52">
        <v>371</v>
      </c>
      <c r="I23" s="52">
        <v>125</v>
      </c>
      <c r="J23" s="52">
        <v>206</v>
      </c>
      <c r="K23" s="52">
        <v>516</v>
      </c>
    </row>
    <row r="24" spans="1:11" ht="18" customHeight="1">
      <c r="A24" s="73"/>
      <c r="B24" s="49" t="s">
        <v>30</v>
      </c>
      <c r="C24" s="53">
        <f t="shared" si="9"/>
        <v>8583</v>
      </c>
      <c r="D24" s="53">
        <v>200</v>
      </c>
      <c r="E24" s="53">
        <v>346</v>
      </c>
      <c r="F24" s="53">
        <v>1596</v>
      </c>
      <c r="G24" s="53">
        <v>688</v>
      </c>
      <c r="H24" s="53">
        <v>1613</v>
      </c>
      <c r="I24" s="53">
        <v>970</v>
      </c>
      <c r="J24" s="53">
        <v>1138</v>
      </c>
      <c r="K24" s="53">
        <v>2032</v>
      </c>
    </row>
    <row r="25" spans="1:11" ht="18" customHeight="1">
      <c r="A25" s="73"/>
      <c r="B25" s="20" t="s">
        <v>33</v>
      </c>
      <c r="C25" s="50">
        <f t="shared" si="9"/>
        <v>10526</v>
      </c>
      <c r="D25" s="50">
        <f aca="true" t="shared" si="11" ref="D25:K25">SUM(D21:D24)</f>
        <v>241</v>
      </c>
      <c r="E25" s="50">
        <f t="shared" si="11"/>
        <v>377</v>
      </c>
      <c r="F25" s="50">
        <f t="shared" si="11"/>
        <v>1997</v>
      </c>
      <c r="G25" s="50">
        <f t="shared" si="11"/>
        <v>925</v>
      </c>
      <c r="H25" s="50">
        <f t="shared" si="11"/>
        <v>1984</v>
      </c>
      <c r="I25" s="50">
        <f t="shared" si="11"/>
        <v>1098</v>
      </c>
      <c r="J25" s="50">
        <f t="shared" si="11"/>
        <v>1344</v>
      </c>
      <c r="K25" s="50">
        <f t="shared" si="11"/>
        <v>2560</v>
      </c>
    </row>
    <row r="26" spans="1:11" ht="12.75" customHeight="1">
      <c r="A26" s="26"/>
      <c r="B26" s="43" t="s">
        <v>57</v>
      </c>
      <c r="C26" s="26"/>
      <c r="D26" s="26"/>
      <c r="E26" s="26"/>
      <c r="F26" s="26"/>
      <c r="G26" s="26"/>
      <c r="H26" s="26"/>
      <c r="I26" s="26"/>
      <c r="J26" s="26"/>
      <c r="K26" s="26"/>
    </row>
    <row r="27" spans="1:11" ht="12.75" customHeight="1">
      <c r="A27" s="26"/>
      <c r="B27" s="54"/>
      <c r="C27" s="26"/>
      <c r="D27" s="26"/>
      <c r="E27" s="26"/>
      <c r="F27" s="26"/>
      <c r="G27" s="26"/>
      <c r="H27" s="26"/>
      <c r="I27" s="26"/>
      <c r="J27" s="26"/>
      <c r="K27" s="26"/>
    </row>
    <row r="28" spans="1:11" ht="12.75" customHeight="1">
      <c r="A28" s="26"/>
      <c r="B28" s="54"/>
      <c r="C28" s="26"/>
      <c r="D28" s="26"/>
      <c r="E28" s="26"/>
      <c r="F28" s="26"/>
      <c r="G28" s="26"/>
      <c r="H28" s="26"/>
      <c r="I28" s="26"/>
      <c r="J28" s="26"/>
      <c r="K28" s="26"/>
    </row>
    <row r="29" spans="1:11" ht="12.75" customHeight="1">
      <c r="A29" s="72" t="s">
        <v>62</v>
      </c>
      <c r="B29" s="72"/>
      <c r="C29" s="72"/>
      <c r="D29" s="72"/>
      <c r="E29" s="72"/>
      <c r="F29" s="72"/>
      <c r="G29" s="72"/>
      <c r="H29" s="72"/>
      <c r="I29" s="72"/>
      <c r="J29" s="72"/>
      <c r="K29" s="72"/>
    </row>
    <row r="30" spans="1:11" s="45" customFormat="1" ht="36" customHeight="1">
      <c r="A30" s="80"/>
      <c r="B30" s="80"/>
      <c r="C30" s="44" t="s">
        <v>19</v>
      </c>
      <c r="D30" s="44" t="s">
        <v>20</v>
      </c>
      <c r="E30" s="44" t="s">
        <v>21</v>
      </c>
      <c r="F30" s="44" t="s">
        <v>22</v>
      </c>
      <c r="G30" s="44" t="s">
        <v>23</v>
      </c>
      <c r="H30" s="44" t="s">
        <v>24</v>
      </c>
      <c r="I30" s="44" t="s">
        <v>25</v>
      </c>
      <c r="J30" s="44" t="s">
        <v>26</v>
      </c>
      <c r="K30" s="44" t="s">
        <v>27</v>
      </c>
    </row>
    <row r="31" spans="1:11" ht="18" customHeight="1">
      <c r="A31" s="73" t="s">
        <v>28</v>
      </c>
      <c r="B31" s="74" t="s">
        <v>29</v>
      </c>
      <c r="C31" s="46">
        <f aca="true" t="shared" si="12" ref="C31:K31">C40+C45</f>
        <v>5129</v>
      </c>
      <c r="D31" s="46">
        <f t="shared" si="12"/>
        <v>8</v>
      </c>
      <c r="E31" s="46">
        <f t="shared" si="12"/>
        <v>68</v>
      </c>
      <c r="F31" s="46">
        <f t="shared" si="12"/>
        <v>755</v>
      </c>
      <c r="G31" s="46">
        <f t="shared" si="12"/>
        <v>112</v>
      </c>
      <c r="H31" s="46">
        <f t="shared" si="12"/>
        <v>1554</v>
      </c>
      <c r="I31" s="46">
        <f t="shared" si="12"/>
        <v>251</v>
      </c>
      <c r="J31" s="46">
        <f t="shared" si="12"/>
        <v>387</v>
      </c>
      <c r="K31" s="46">
        <f t="shared" si="12"/>
        <v>1994</v>
      </c>
    </row>
    <row r="32" spans="1:11" ht="18" customHeight="1">
      <c r="A32" s="73"/>
      <c r="B32" s="75"/>
      <c r="C32" s="47">
        <f>C31/C39</f>
        <v>0.1561054297540784</v>
      </c>
      <c r="D32" s="47">
        <f aca="true" t="shared" si="13" ref="D32:K32">D31/D39</f>
        <v>0.009768009768009768</v>
      </c>
      <c r="E32" s="47">
        <f t="shared" si="13"/>
        <v>0.05564648117839607</v>
      </c>
      <c r="F32" s="47">
        <f t="shared" si="13"/>
        <v>0.11099676565715966</v>
      </c>
      <c r="G32" s="47">
        <f t="shared" si="13"/>
        <v>0.04180664427025009</v>
      </c>
      <c r="H32" s="47">
        <f t="shared" si="13"/>
        <v>0.23118119607259743</v>
      </c>
      <c r="I32" s="47">
        <f t="shared" si="13"/>
        <v>0.07134735645252985</v>
      </c>
      <c r="J32" s="47">
        <f t="shared" si="13"/>
        <v>0.12479845211222186</v>
      </c>
      <c r="K32" s="47">
        <f t="shared" si="13"/>
        <v>0.2494682847491555</v>
      </c>
    </row>
    <row r="33" spans="1:11" ht="18" customHeight="1">
      <c r="A33" s="73"/>
      <c r="B33" s="74" t="s">
        <v>1</v>
      </c>
      <c r="C33" s="46">
        <f aca="true" t="shared" si="14" ref="C33:K33">C41+C46</f>
        <v>13497</v>
      </c>
      <c r="D33" s="46">
        <f t="shared" si="14"/>
        <v>354</v>
      </c>
      <c r="E33" s="46">
        <f t="shared" si="14"/>
        <v>536</v>
      </c>
      <c r="F33" s="46">
        <f t="shared" si="14"/>
        <v>3326</v>
      </c>
      <c r="G33" s="46">
        <f t="shared" si="14"/>
        <v>1493</v>
      </c>
      <c r="H33" s="46">
        <f t="shared" si="14"/>
        <v>2310</v>
      </c>
      <c r="I33" s="46">
        <f t="shared" si="14"/>
        <v>1833</v>
      </c>
      <c r="J33" s="46">
        <f t="shared" si="14"/>
        <v>1073</v>
      </c>
      <c r="K33" s="46">
        <f t="shared" si="14"/>
        <v>2572</v>
      </c>
    </row>
    <row r="34" spans="1:11" ht="18" customHeight="1">
      <c r="A34" s="73"/>
      <c r="B34" s="75"/>
      <c r="C34" s="47">
        <f>C33/C39</f>
        <v>0.4107925493060628</v>
      </c>
      <c r="D34" s="47">
        <f aca="true" t="shared" si="15" ref="D34:K34">D33/D39</f>
        <v>0.43223443223443225</v>
      </c>
      <c r="E34" s="47">
        <f t="shared" si="15"/>
        <v>0.4386252045826514</v>
      </c>
      <c r="F34" s="47">
        <f t="shared" si="15"/>
        <v>0.48897383122611</v>
      </c>
      <c r="G34" s="47">
        <f t="shared" si="15"/>
        <v>0.557297499066816</v>
      </c>
      <c r="H34" s="47">
        <f t="shared" si="15"/>
        <v>0.3436477238916989</v>
      </c>
      <c r="I34" s="47">
        <f t="shared" si="15"/>
        <v>0.5210346787947697</v>
      </c>
      <c r="J34" s="47">
        <f t="shared" si="15"/>
        <v>0.34601741373750405</v>
      </c>
      <c r="K34" s="47">
        <f t="shared" si="15"/>
        <v>0.321781558864006</v>
      </c>
    </row>
    <row r="35" spans="1:11" ht="18" customHeight="1">
      <c r="A35" s="73"/>
      <c r="B35" s="74" t="s">
        <v>2</v>
      </c>
      <c r="C35" s="46">
        <f aca="true" t="shared" si="16" ref="C35:K35">C42+C47</f>
        <v>4302</v>
      </c>
      <c r="D35" s="46">
        <f t="shared" si="16"/>
        <v>209</v>
      </c>
      <c r="E35" s="46">
        <f t="shared" si="16"/>
        <v>172</v>
      </c>
      <c r="F35" s="46">
        <f t="shared" si="16"/>
        <v>754</v>
      </c>
      <c r="G35" s="46">
        <f t="shared" si="16"/>
        <v>431</v>
      </c>
      <c r="H35" s="46">
        <f t="shared" si="16"/>
        <v>793</v>
      </c>
      <c r="I35" s="46">
        <f t="shared" si="16"/>
        <v>465</v>
      </c>
      <c r="J35" s="46">
        <f t="shared" si="16"/>
        <v>551</v>
      </c>
      <c r="K35" s="46">
        <f t="shared" si="16"/>
        <v>927</v>
      </c>
    </row>
    <row r="36" spans="1:11" ht="18" customHeight="1">
      <c r="A36" s="73"/>
      <c r="B36" s="75"/>
      <c r="C36" s="47">
        <f>C35/C39</f>
        <v>0.13093498904309714</v>
      </c>
      <c r="D36" s="47">
        <f aca="true" t="shared" si="17" ref="D36:K36">D35/D39</f>
        <v>0.25518925518925517</v>
      </c>
      <c r="E36" s="47">
        <f t="shared" si="17"/>
        <v>0.1407528641571195</v>
      </c>
      <c r="F36" s="47">
        <f t="shared" si="17"/>
        <v>0.1108497500735078</v>
      </c>
      <c r="G36" s="47">
        <f t="shared" si="17"/>
        <v>0.1608809257185517</v>
      </c>
      <c r="H36" s="47">
        <f t="shared" si="17"/>
        <v>0.11797084201130616</v>
      </c>
      <c r="I36" s="47">
        <f t="shared" si="17"/>
        <v>0.1321773735076748</v>
      </c>
      <c r="J36" s="47">
        <f t="shared" si="17"/>
        <v>0.17768461786520479</v>
      </c>
      <c r="K36" s="47">
        <f t="shared" si="17"/>
        <v>0.11597647941949206</v>
      </c>
    </row>
    <row r="37" spans="1:11" ht="18" customHeight="1">
      <c r="A37" s="73"/>
      <c r="B37" s="76" t="s">
        <v>30</v>
      </c>
      <c r="C37" s="46">
        <f aca="true" t="shared" si="18" ref="C37:K37">C43+C48</f>
        <v>9928</v>
      </c>
      <c r="D37" s="46">
        <f t="shared" si="18"/>
        <v>248</v>
      </c>
      <c r="E37" s="46">
        <f t="shared" si="18"/>
        <v>446</v>
      </c>
      <c r="F37" s="46">
        <f t="shared" si="18"/>
        <v>1967</v>
      </c>
      <c r="G37" s="46">
        <f t="shared" si="18"/>
        <v>643</v>
      </c>
      <c r="H37" s="46">
        <f t="shared" si="18"/>
        <v>2065</v>
      </c>
      <c r="I37" s="46">
        <f t="shared" si="18"/>
        <v>969</v>
      </c>
      <c r="J37" s="46">
        <f t="shared" si="18"/>
        <v>1090</v>
      </c>
      <c r="K37" s="46">
        <f t="shared" si="18"/>
        <v>2500</v>
      </c>
    </row>
    <row r="38" spans="1:11" ht="18" customHeight="1">
      <c r="A38" s="73"/>
      <c r="B38" s="77"/>
      <c r="C38" s="47">
        <f>C37/C39</f>
        <v>0.30216703189676164</v>
      </c>
      <c r="D38" s="47">
        <f aca="true" t="shared" si="19" ref="D38:K38">D37/D39</f>
        <v>0.3028083028083028</v>
      </c>
      <c r="E38" s="47">
        <f t="shared" si="19"/>
        <v>0.3649754500818331</v>
      </c>
      <c r="F38" s="47">
        <f t="shared" si="19"/>
        <v>0.2891796530432226</v>
      </c>
      <c r="G38" s="47">
        <f t="shared" si="19"/>
        <v>0.24001493094438223</v>
      </c>
      <c r="H38" s="47">
        <f t="shared" si="19"/>
        <v>0.3072002380243975</v>
      </c>
      <c r="I38" s="47">
        <f t="shared" si="19"/>
        <v>0.27544059124502557</v>
      </c>
      <c r="J38" s="47">
        <f t="shared" si="19"/>
        <v>0.3514995162850693</v>
      </c>
      <c r="K38" s="47">
        <f t="shared" si="19"/>
        <v>0.3127736769673464</v>
      </c>
    </row>
    <row r="39" spans="1:11" ht="18" customHeight="1">
      <c r="A39" s="73"/>
      <c r="B39" s="20" t="s">
        <v>31</v>
      </c>
      <c r="C39" s="50">
        <f aca="true" t="shared" si="20" ref="C39:K39">C44+C49</f>
        <v>32856</v>
      </c>
      <c r="D39" s="50">
        <f t="shared" si="20"/>
        <v>819</v>
      </c>
      <c r="E39" s="50">
        <f t="shared" si="20"/>
        <v>1222</v>
      </c>
      <c r="F39" s="50">
        <f t="shared" si="20"/>
        <v>6802</v>
      </c>
      <c r="G39" s="50">
        <f t="shared" si="20"/>
        <v>2679</v>
      </c>
      <c r="H39" s="50">
        <f t="shared" si="20"/>
        <v>6722</v>
      </c>
      <c r="I39" s="50">
        <f t="shared" si="20"/>
        <v>3518</v>
      </c>
      <c r="J39" s="50">
        <f t="shared" si="20"/>
        <v>3101</v>
      </c>
      <c r="K39" s="50">
        <f t="shared" si="20"/>
        <v>7993</v>
      </c>
    </row>
    <row r="40" spans="1:11" ht="18" customHeight="1">
      <c r="A40" s="73" t="s">
        <v>32</v>
      </c>
      <c r="B40" s="48" t="s">
        <v>29</v>
      </c>
      <c r="C40" s="46">
        <f aca="true" t="shared" si="21" ref="C40:C49">SUM(D40:K40)</f>
        <v>5129</v>
      </c>
      <c r="D40" s="55">
        <v>8</v>
      </c>
      <c r="E40" s="55">
        <v>68</v>
      </c>
      <c r="F40" s="55">
        <v>755</v>
      </c>
      <c r="G40" s="55">
        <v>112</v>
      </c>
      <c r="H40" s="55">
        <v>1554</v>
      </c>
      <c r="I40" s="55">
        <v>251</v>
      </c>
      <c r="J40" s="55">
        <v>387</v>
      </c>
      <c r="K40" s="55">
        <v>1994</v>
      </c>
    </row>
    <row r="41" spans="1:11" ht="18" customHeight="1">
      <c r="A41" s="73"/>
      <c r="B41" s="51" t="s">
        <v>1</v>
      </c>
      <c r="C41" s="52">
        <f t="shared" si="21"/>
        <v>13465</v>
      </c>
      <c r="D41" s="56">
        <v>354</v>
      </c>
      <c r="E41" s="56">
        <v>536</v>
      </c>
      <c r="F41" s="56">
        <v>3326</v>
      </c>
      <c r="G41" s="56">
        <v>1493</v>
      </c>
      <c r="H41" s="56">
        <v>2310</v>
      </c>
      <c r="I41" s="56">
        <v>1833</v>
      </c>
      <c r="J41" s="56">
        <v>1073</v>
      </c>
      <c r="K41" s="56">
        <v>2540</v>
      </c>
    </row>
    <row r="42" spans="1:11" ht="18" customHeight="1">
      <c r="A42" s="73"/>
      <c r="B42" s="51" t="s">
        <v>2</v>
      </c>
      <c r="C42" s="52">
        <f t="shared" si="21"/>
        <v>2190</v>
      </c>
      <c r="D42" s="56">
        <v>168</v>
      </c>
      <c r="E42" s="56">
        <v>109</v>
      </c>
      <c r="F42" s="56">
        <v>353</v>
      </c>
      <c r="G42" s="56">
        <v>145</v>
      </c>
      <c r="H42" s="56">
        <v>372</v>
      </c>
      <c r="I42" s="56">
        <v>337</v>
      </c>
      <c r="J42" s="56">
        <v>295</v>
      </c>
      <c r="K42" s="56">
        <v>411</v>
      </c>
    </row>
    <row r="43" spans="1:11" ht="18" customHeight="1">
      <c r="A43" s="73"/>
      <c r="B43" s="49" t="s">
        <v>30</v>
      </c>
      <c r="C43" s="53">
        <f t="shared" si="21"/>
        <v>1570</v>
      </c>
      <c r="D43" s="57">
        <v>48</v>
      </c>
      <c r="E43" s="57">
        <v>132</v>
      </c>
      <c r="F43" s="57">
        <v>336</v>
      </c>
      <c r="G43" s="57">
        <v>52</v>
      </c>
      <c r="H43" s="57">
        <v>461</v>
      </c>
      <c r="I43" s="57">
        <v>51</v>
      </c>
      <c r="J43" s="57">
        <v>2</v>
      </c>
      <c r="K43" s="57">
        <v>488</v>
      </c>
    </row>
    <row r="44" spans="1:11" ht="18" customHeight="1">
      <c r="A44" s="73"/>
      <c r="B44" s="20" t="s">
        <v>33</v>
      </c>
      <c r="C44" s="50">
        <f t="shared" si="21"/>
        <v>22354</v>
      </c>
      <c r="D44" s="50">
        <f aca="true" t="shared" si="22" ref="D44:K44">SUM(D40:D43)</f>
        <v>578</v>
      </c>
      <c r="E44" s="50">
        <f t="shared" si="22"/>
        <v>845</v>
      </c>
      <c r="F44" s="50">
        <f t="shared" si="22"/>
        <v>4770</v>
      </c>
      <c r="G44" s="50">
        <f t="shared" si="22"/>
        <v>1802</v>
      </c>
      <c r="H44" s="50">
        <f t="shared" si="22"/>
        <v>4697</v>
      </c>
      <c r="I44" s="50">
        <f t="shared" si="22"/>
        <v>2472</v>
      </c>
      <c r="J44" s="50">
        <f t="shared" si="22"/>
        <v>1757</v>
      </c>
      <c r="K44" s="50">
        <f t="shared" si="22"/>
        <v>5433</v>
      </c>
    </row>
    <row r="45" spans="1:11" ht="18" customHeight="1">
      <c r="A45" s="73" t="s">
        <v>34</v>
      </c>
      <c r="B45" s="48" t="s">
        <v>29</v>
      </c>
      <c r="C45" s="46">
        <f t="shared" si="21"/>
        <v>0</v>
      </c>
      <c r="D45" s="55">
        <v>0</v>
      </c>
      <c r="E45" s="55">
        <v>0</v>
      </c>
      <c r="F45" s="55">
        <v>0</v>
      </c>
      <c r="G45" s="55">
        <v>0</v>
      </c>
      <c r="H45" s="55">
        <v>0</v>
      </c>
      <c r="I45" s="55">
        <v>0</v>
      </c>
      <c r="J45" s="55">
        <v>0</v>
      </c>
      <c r="K45" s="55">
        <v>0</v>
      </c>
    </row>
    <row r="46" spans="1:11" ht="18" customHeight="1">
      <c r="A46" s="73"/>
      <c r="B46" s="51" t="s">
        <v>1</v>
      </c>
      <c r="C46" s="52">
        <f t="shared" si="21"/>
        <v>32</v>
      </c>
      <c r="D46" s="56">
        <v>0</v>
      </c>
      <c r="E46" s="56">
        <v>0</v>
      </c>
      <c r="F46" s="56">
        <v>0</v>
      </c>
      <c r="G46" s="56">
        <v>0</v>
      </c>
      <c r="H46" s="56">
        <v>0</v>
      </c>
      <c r="I46" s="56">
        <v>0</v>
      </c>
      <c r="J46" s="56">
        <v>0</v>
      </c>
      <c r="K46" s="56">
        <v>32</v>
      </c>
    </row>
    <row r="47" spans="1:11" ht="18" customHeight="1">
      <c r="A47" s="73"/>
      <c r="B47" s="51" t="s">
        <v>2</v>
      </c>
      <c r="C47" s="52">
        <f t="shared" si="21"/>
        <v>2112</v>
      </c>
      <c r="D47" s="56">
        <v>41</v>
      </c>
      <c r="E47" s="56">
        <v>63</v>
      </c>
      <c r="F47" s="56">
        <v>401</v>
      </c>
      <c r="G47" s="56">
        <v>286</v>
      </c>
      <c r="H47" s="56">
        <v>421</v>
      </c>
      <c r="I47" s="56">
        <v>128</v>
      </c>
      <c r="J47" s="56">
        <v>256</v>
      </c>
      <c r="K47" s="56">
        <v>516</v>
      </c>
    </row>
    <row r="48" spans="1:11" ht="18" customHeight="1">
      <c r="A48" s="73"/>
      <c r="B48" s="49" t="s">
        <v>30</v>
      </c>
      <c r="C48" s="53">
        <f t="shared" si="21"/>
        <v>8358</v>
      </c>
      <c r="D48" s="57">
        <v>200</v>
      </c>
      <c r="E48" s="57">
        <v>314</v>
      </c>
      <c r="F48" s="57">
        <v>1631</v>
      </c>
      <c r="G48" s="57">
        <v>591</v>
      </c>
      <c r="H48" s="57">
        <v>1604</v>
      </c>
      <c r="I48" s="57">
        <v>918</v>
      </c>
      <c r="J48" s="57">
        <v>1088</v>
      </c>
      <c r="K48" s="57">
        <v>2012</v>
      </c>
    </row>
    <row r="49" spans="1:11" ht="18" customHeight="1">
      <c r="A49" s="73"/>
      <c r="B49" s="20" t="s">
        <v>33</v>
      </c>
      <c r="C49" s="50">
        <f t="shared" si="21"/>
        <v>10502</v>
      </c>
      <c r="D49" s="50">
        <f aca="true" t="shared" si="23" ref="D49:K49">SUM(D45:D48)</f>
        <v>241</v>
      </c>
      <c r="E49" s="50">
        <f t="shared" si="23"/>
        <v>377</v>
      </c>
      <c r="F49" s="50">
        <f t="shared" si="23"/>
        <v>2032</v>
      </c>
      <c r="G49" s="50">
        <f t="shared" si="23"/>
        <v>877</v>
      </c>
      <c r="H49" s="50">
        <f t="shared" si="23"/>
        <v>2025</v>
      </c>
      <c r="I49" s="50">
        <f t="shared" si="23"/>
        <v>1046</v>
      </c>
      <c r="J49" s="50">
        <f t="shared" si="23"/>
        <v>1344</v>
      </c>
      <c r="K49" s="50">
        <f t="shared" si="23"/>
        <v>2560</v>
      </c>
    </row>
    <row r="50" spans="1:11" ht="13.5">
      <c r="A50" s="26"/>
      <c r="B50" s="43" t="s">
        <v>58</v>
      </c>
      <c r="C50" s="26"/>
      <c r="D50" s="26"/>
      <c r="E50" s="26"/>
      <c r="F50" s="26"/>
      <c r="G50" s="26"/>
      <c r="H50" s="26"/>
      <c r="I50" s="26"/>
      <c r="J50" s="26"/>
      <c r="K50" s="26"/>
    </row>
    <row r="51" spans="1:11" ht="13.5">
      <c r="A51" s="26"/>
      <c r="B51" s="54"/>
      <c r="C51" s="26"/>
      <c r="D51" s="26"/>
      <c r="E51" s="26"/>
      <c r="F51" s="26"/>
      <c r="G51" s="26"/>
      <c r="H51" s="26"/>
      <c r="I51" s="26"/>
      <c r="J51" s="26"/>
      <c r="K51" s="26"/>
    </row>
    <row r="52" spans="1:11" ht="13.5">
      <c r="A52" s="26"/>
      <c r="B52" s="54"/>
      <c r="C52" s="26"/>
      <c r="D52" s="26"/>
      <c r="E52" s="26"/>
      <c r="F52" s="26"/>
      <c r="G52" s="26"/>
      <c r="H52" s="26"/>
      <c r="I52" s="26"/>
      <c r="J52" s="26"/>
      <c r="K52" s="26"/>
    </row>
    <row r="53" spans="1:11" ht="13.5">
      <c r="A53" s="26"/>
      <c r="B53" s="54"/>
      <c r="C53" s="26"/>
      <c r="D53" s="26"/>
      <c r="E53" s="26"/>
      <c r="F53" s="26"/>
      <c r="G53" s="26"/>
      <c r="H53" s="26"/>
      <c r="I53" s="26"/>
      <c r="J53" s="26"/>
      <c r="K53" s="26"/>
    </row>
    <row r="54" spans="1:11" ht="13.5">
      <c r="A54" s="26"/>
      <c r="B54" s="54"/>
      <c r="C54" s="26"/>
      <c r="D54" s="26"/>
      <c r="E54" s="26"/>
      <c r="F54" s="26"/>
      <c r="G54" s="26"/>
      <c r="H54" s="26"/>
      <c r="I54" s="26"/>
      <c r="J54" s="26"/>
      <c r="K54" s="26"/>
    </row>
    <row r="55" spans="1:11" ht="13.5">
      <c r="A55" s="26"/>
      <c r="B55" s="54"/>
      <c r="C55" s="26"/>
      <c r="D55" s="26"/>
      <c r="E55" s="26"/>
      <c r="F55" s="26"/>
      <c r="G55" s="26"/>
      <c r="H55" s="26"/>
      <c r="I55" s="26"/>
      <c r="J55" s="26"/>
      <c r="K55" s="26"/>
    </row>
    <row r="56" spans="1:11" ht="13.5">
      <c r="A56" s="26"/>
      <c r="B56" s="54"/>
      <c r="C56" s="26"/>
      <c r="D56" s="26"/>
      <c r="E56" s="26"/>
      <c r="F56" s="26"/>
      <c r="G56" s="26"/>
      <c r="H56" s="26"/>
      <c r="I56" s="26"/>
      <c r="J56" s="26"/>
      <c r="K56" s="26"/>
    </row>
    <row r="57" spans="1:11" ht="13.5">
      <c r="A57" s="26"/>
      <c r="B57" s="54"/>
      <c r="C57" s="26"/>
      <c r="D57" s="26"/>
      <c r="E57" s="26"/>
      <c r="F57" s="26"/>
      <c r="G57" s="26"/>
      <c r="H57" s="26"/>
      <c r="I57" s="26"/>
      <c r="J57" s="26"/>
      <c r="K57" s="26"/>
    </row>
    <row r="58" spans="1:11" ht="13.5">
      <c r="A58" s="26"/>
      <c r="B58" s="54"/>
      <c r="C58" s="26"/>
      <c r="D58" s="26"/>
      <c r="E58" s="26"/>
      <c r="F58" s="26"/>
      <c r="G58" s="26"/>
      <c r="H58" s="26"/>
      <c r="I58" s="26"/>
      <c r="J58" s="26"/>
      <c r="K58" s="26"/>
    </row>
    <row r="59" spans="1:11" ht="13.5">
      <c r="A59" s="26"/>
      <c r="B59" s="54"/>
      <c r="C59" s="26"/>
      <c r="D59" s="26"/>
      <c r="E59" s="26"/>
      <c r="F59" s="26"/>
      <c r="G59" s="26"/>
      <c r="H59" s="26"/>
      <c r="I59" s="26"/>
      <c r="J59" s="26"/>
      <c r="K59" s="26"/>
    </row>
    <row r="60" spans="1:11" ht="13.5">
      <c r="A60" s="26"/>
      <c r="B60" s="54"/>
      <c r="C60" s="26"/>
      <c r="D60" s="26"/>
      <c r="E60" s="26"/>
      <c r="F60" s="26"/>
      <c r="G60" s="26"/>
      <c r="H60" s="26"/>
      <c r="I60" s="26"/>
      <c r="J60" s="26"/>
      <c r="K60" s="26"/>
    </row>
    <row r="61" spans="1:11" ht="13.5">
      <c r="A61" s="26"/>
      <c r="B61" s="54"/>
      <c r="C61" s="26"/>
      <c r="D61" s="26"/>
      <c r="E61" s="26"/>
      <c r="F61" s="26"/>
      <c r="G61" s="26"/>
      <c r="H61" s="26"/>
      <c r="I61" s="26"/>
      <c r="J61" s="26"/>
      <c r="K61" s="26"/>
    </row>
    <row r="62" spans="1:11" ht="13.5">
      <c r="A62" s="26"/>
      <c r="B62" s="54"/>
      <c r="C62" s="26"/>
      <c r="D62" s="26"/>
      <c r="E62" s="26"/>
      <c r="F62" s="26"/>
      <c r="G62" s="26"/>
      <c r="H62" s="26"/>
      <c r="I62" s="26"/>
      <c r="J62" s="26"/>
      <c r="K62" s="26"/>
    </row>
    <row r="63" spans="1:11" ht="13.5">
      <c r="A63" s="26"/>
      <c r="B63" s="54"/>
      <c r="C63" s="26"/>
      <c r="D63" s="26"/>
      <c r="E63" s="26"/>
      <c r="F63" s="26"/>
      <c r="G63" s="26"/>
      <c r="H63" s="26"/>
      <c r="I63" s="26"/>
      <c r="J63" s="26"/>
      <c r="K63" s="26"/>
    </row>
    <row r="64" spans="1:11" ht="13.5">
      <c r="A64" s="26"/>
      <c r="B64" s="54"/>
      <c r="C64" s="26"/>
      <c r="D64" s="26"/>
      <c r="E64" s="26"/>
      <c r="F64" s="26"/>
      <c r="G64" s="26"/>
      <c r="H64" s="26"/>
      <c r="I64" s="26"/>
      <c r="J64" s="26"/>
      <c r="K64" s="26"/>
    </row>
    <row r="65" spans="1:11" ht="13.5">
      <c r="A65" s="26"/>
      <c r="B65" s="54"/>
      <c r="C65" s="26"/>
      <c r="D65" s="26"/>
      <c r="E65" s="26"/>
      <c r="F65" s="26"/>
      <c r="G65" s="26"/>
      <c r="H65" s="26"/>
      <c r="I65" s="26"/>
      <c r="J65" s="26"/>
      <c r="K65" s="26"/>
    </row>
    <row r="66" spans="1:11" ht="13.5">
      <c r="A66" s="26"/>
      <c r="B66" s="54"/>
      <c r="C66" s="26"/>
      <c r="D66" s="26"/>
      <c r="E66" s="26"/>
      <c r="F66" s="26"/>
      <c r="G66" s="26"/>
      <c r="H66" s="26"/>
      <c r="I66" s="26"/>
      <c r="J66" s="26"/>
      <c r="K66" s="26"/>
    </row>
    <row r="67" spans="1:11" ht="13.5">
      <c r="A67" s="26"/>
      <c r="B67" s="54"/>
      <c r="C67" s="26"/>
      <c r="D67" s="26"/>
      <c r="E67" s="26"/>
      <c r="F67" s="26"/>
      <c r="G67" s="26"/>
      <c r="H67" s="26"/>
      <c r="I67" s="26"/>
      <c r="J67" s="26"/>
      <c r="K67" s="26"/>
    </row>
    <row r="68" spans="1:11" ht="13.5">
      <c r="A68" s="26"/>
      <c r="B68" s="54"/>
      <c r="C68" s="26"/>
      <c r="D68" s="26"/>
      <c r="E68" s="26"/>
      <c r="F68" s="26"/>
      <c r="G68" s="26"/>
      <c r="H68" s="26"/>
      <c r="I68" s="26"/>
      <c r="J68" s="26"/>
      <c r="K68" s="26"/>
    </row>
    <row r="69" spans="1:11" ht="13.5">
      <c r="A69" s="26"/>
      <c r="B69" s="54"/>
      <c r="C69" s="26"/>
      <c r="D69" s="26"/>
      <c r="E69" s="26"/>
      <c r="F69" s="26"/>
      <c r="G69" s="26"/>
      <c r="H69" s="26"/>
      <c r="I69" s="26"/>
      <c r="J69" s="26"/>
      <c r="K69" s="26"/>
    </row>
    <row r="70" spans="1:11" ht="13.5">
      <c r="A70" s="26"/>
      <c r="B70" s="54"/>
      <c r="C70" s="26"/>
      <c r="D70" s="26"/>
      <c r="E70" s="26"/>
      <c r="F70" s="26"/>
      <c r="G70" s="26"/>
      <c r="H70" s="26"/>
      <c r="I70" s="26"/>
      <c r="J70" s="26"/>
      <c r="K70" s="26"/>
    </row>
    <row r="71" spans="1:11" ht="13.5">
      <c r="A71" s="26"/>
      <c r="B71" s="54"/>
      <c r="C71" s="26"/>
      <c r="D71" s="26"/>
      <c r="E71" s="26"/>
      <c r="F71" s="26"/>
      <c r="G71" s="26"/>
      <c r="H71" s="26"/>
      <c r="I71" s="26"/>
      <c r="J71" s="26"/>
      <c r="K71" s="26"/>
    </row>
    <row r="72" spans="1:11" ht="13.5">
      <c r="A72" s="26"/>
      <c r="B72" s="54"/>
      <c r="C72" s="26"/>
      <c r="D72" s="26"/>
      <c r="E72" s="26"/>
      <c r="F72" s="26"/>
      <c r="G72" s="26"/>
      <c r="H72" s="26"/>
      <c r="I72" s="26"/>
      <c r="J72" s="26"/>
      <c r="K72" s="26"/>
    </row>
    <row r="73" spans="1:11" ht="13.5">
      <c r="A73" s="26"/>
      <c r="B73" s="54"/>
      <c r="C73" s="26"/>
      <c r="D73" s="26"/>
      <c r="E73" s="26"/>
      <c r="F73" s="26"/>
      <c r="G73" s="26"/>
      <c r="H73" s="26"/>
      <c r="I73" s="26"/>
      <c r="J73" s="26"/>
      <c r="K73" s="26"/>
    </row>
    <row r="74" spans="1:11" ht="13.5">
      <c r="A74" s="26"/>
      <c r="B74" s="54"/>
      <c r="C74" s="26"/>
      <c r="D74" s="26"/>
      <c r="E74" s="26"/>
      <c r="F74" s="26"/>
      <c r="G74" s="26"/>
      <c r="H74" s="26"/>
      <c r="I74" s="26"/>
      <c r="J74" s="26"/>
      <c r="K74" s="26"/>
    </row>
    <row r="75" spans="1:11" ht="13.5">
      <c r="A75" s="26"/>
      <c r="B75" s="54"/>
      <c r="C75" s="26"/>
      <c r="D75" s="26"/>
      <c r="E75" s="26"/>
      <c r="F75" s="26"/>
      <c r="G75" s="26"/>
      <c r="H75" s="26"/>
      <c r="I75" s="26"/>
      <c r="J75" s="26"/>
      <c r="K75" s="26"/>
    </row>
    <row r="76" spans="1:11" ht="13.5">
      <c r="A76" s="26"/>
      <c r="B76" s="54"/>
      <c r="C76" s="26"/>
      <c r="D76" s="26"/>
      <c r="E76" s="26"/>
      <c r="F76" s="26"/>
      <c r="G76" s="26"/>
      <c r="H76" s="26"/>
      <c r="I76" s="26"/>
      <c r="J76" s="26"/>
      <c r="K76" s="26"/>
    </row>
    <row r="77" spans="1:11" ht="13.5">
      <c r="A77" s="26"/>
      <c r="B77" s="54"/>
      <c r="C77" s="26"/>
      <c r="D77" s="26"/>
      <c r="E77" s="26"/>
      <c r="F77" s="26"/>
      <c r="G77" s="26"/>
      <c r="H77" s="26"/>
      <c r="I77" s="26"/>
      <c r="J77" s="26"/>
      <c r="K77" s="26"/>
    </row>
    <row r="78" spans="1:11" ht="13.5">
      <c r="A78" s="26"/>
      <c r="B78" s="54"/>
      <c r="C78" s="26"/>
      <c r="D78" s="26"/>
      <c r="E78" s="26"/>
      <c r="F78" s="26"/>
      <c r="G78" s="26"/>
      <c r="H78" s="26"/>
      <c r="I78" s="26"/>
      <c r="J78" s="26"/>
      <c r="K78" s="26"/>
    </row>
    <row r="79" spans="1:11" ht="13.5">
      <c r="A79" s="26"/>
      <c r="B79" s="54"/>
      <c r="C79" s="26"/>
      <c r="D79" s="26"/>
      <c r="E79" s="26"/>
      <c r="F79" s="26"/>
      <c r="G79" s="26"/>
      <c r="H79" s="26"/>
      <c r="I79" s="26"/>
      <c r="J79" s="26"/>
      <c r="K79" s="26"/>
    </row>
    <row r="80" spans="1:11" ht="13.5">
      <c r="A80" s="26"/>
      <c r="B80" s="54"/>
      <c r="C80" s="26"/>
      <c r="D80" s="26"/>
      <c r="E80" s="26"/>
      <c r="F80" s="26"/>
      <c r="G80" s="26"/>
      <c r="H80" s="26"/>
      <c r="I80" s="26"/>
      <c r="J80" s="26"/>
      <c r="K80" s="26"/>
    </row>
    <row r="81" spans="1:11" ht="13.5">
      <c r="A81" s="26"/>
      <c r="B81" s="54"/>
      <c r="C81" s="26"/>
      <c r="D81" s="26"/>
      <c r="E81" s="26"/>
      <c r="F81" s="26"/>
      <c r="G81" s="26"/>
      <c r="H81" s="26"/>
      <c r="I81" s="26"/>
      <c r="J81" s="26"/>
      <c r="K81" s="26"/>
    </row>
    <row r="82" spans="1:11" ht="13.5">
      <c r="A82" s="26"/>
      <c r="B82" s="54"/>
      <c r="C82" s="26"/>
      <c r="D82" s="26"/>
      <c r="E82" s="26"/>
      <c r="F82" s="26"/>
      <c r="G82" s="26"/>
      <c r="H82" s="26"/>
      <c r="I82" s="26"/>
      <c r="J82" s="26"/>
      <c r="K82" s="26"/>
    </row>
    <row r="83" spans="1:11" ht="13.5">
      <c r="A83" s="26"/>
      <c r="B83" s="54"/>
      <c r="C83" s="26"/>
      <c r="D83" s="26"/>
      <c r="E83" s="26"/>
      <c r="F83" s="26"/>
      <c r="G83" s="26"/>
      <c r="H83" s="26"/>
      <c r="I83" s="26"/>
      <c r="J83" s="26"/>
      <c r="K83" s="26"/>
    </row>
    <row r="84" spans="1:11" ht="13.5">
      <c r="A84" s="26"/>
      <c r="B84" s="54"/>
      <c r="C84" s="26"/>
      <c r="D84" s="26"/>
      <c r="E84" s="26"/>
      <c r="F84" s="26"/>
      <c r="G84" s="26"/>
      <c r="H84" s="26"/>
      <c r="I84" s="26"/>
      <c r="J84" s="26"/>
      <c r="K84" s="26"/>
    </row>
    <row r="85" spans="1:11" ht="13.5">
      <c r="A85" s="26"/>
      <c r="B85" s="54"/>
      <c r="C85" s="26"/>
      <c r="D85" s="26"/>
      <c r="E85" s="26"/>
      <c r="F85" s="26"/>
      <c r="G85" s="26"/>
      <c r="H85" s="26"/>
      <c r="I85" s="26"/>
      <c r="J85" s="26"/>
      <c r="K85" s="26"/>
    </row>
    <row r="86" spans="1:11" ht="13.5">
      <c r="A86" s="26"/>
      <c r="B86" s="54"/>
      <c r="C86" s="26"/>
      <c r="D86" s="26"/>
      <c r="E86" s="26"/>
      <c r="F86" s="26"/>
      <c r="G86" s="26"/>
      <c r="H86" s="26"/>
      <c r="I86" s="26"/>
      <c r="J86" s="26"/>
      <c r="K86" s="26"/>
    </row>
    <row r="87" spans="1:11" ht="13.5">
      <c r="A87" s="26"/>
      <c r="B87" s="54"/>
      <c r="C87" s="26"/>
      <c r="D87" s="26"/>
      <c r="E87" s="26"/>
      <c r="F87" s="26"/>
      <c r="G87" s="26"/>
      <c r="H87" s="26"/>
      <c r="I87" s="26"/>
      <c r="J87" s="26"/>
      <c r="K87" s="26"/>
    </row>
  </sheetData>
  <mergeCells count="20">
    <mergeCell ref="A40:A44"/>
    <mergeCell ref="A45:A49"/>
    <mergeCell ref="A2:K2"/>
    <mergeCell ref="A3:K3"/>
    <mergeCell ref="A6:B6"/>
    <mergeCell ref="A30:B30"/>
    <mergeCell ref="B7:B8"/>
    <mergeCell ref="B9:B10"/>
    <mergeCell ref="B11:B12"/>
    <mergeCell ref="B13:B14"/>
    <mergeCell ref="A5:K5"/>
    <mergeCell ref="A29:K29"/>
    <mergeCell ref="A31:A39"/>
    <mergeCell ref="A7:A15"/>
    <mergeCell ref="A16:A20"/>
    <mergeCell ref="A21:A25"/>
    <mergeCell ref="B31:B32"/>
    <mergeCell ref="B33:B34"/>
    <mergeCell ref="B35:B36"/>
    <mergeCell ref="B37:B38"/>
  </mergeCells>
  <printOptions/>
  <pageMargins left="0.5905511811023623" right="0.5905511811023623" top="0.3937007874015748" bottom="0.3937007874015748" header="0.5118110236220472" footer="0.5118110236220472"/>
  <pageSetup fitToHeight="1" fitToWidth="1" horizontalDpi="600" verticalDpi="600" orientation="portrait" paperSize="9" scale="88" r:id="rId2"/>
  <drawing r:id="rId1"/>
</worksheet>
</file>

<file path=xl/worksheets/sheet3.xml><?xml version="1.0" encoding="utf-8"?>
<worksheet xmlns="http://schemas.openxmlformats.org/spreadsheetml/2006/main" xmlns:r="http://schemas.openxmlformats.org/officeDocument/2006/relationships">
  <sheetPr>
    <tabColor indexed="13"/>
  </sheetPr>
  <dimension ref="A1:L73"/>
  <sheetViews>
    <sheetView view="pageBreakPreview" zoomScale="70" zoomScaleSheetLayoutView="70" workbookViewId="0" topLeftCell="A1">
      <selection activeCell="D2" sqref="D2"/>
    </sheetView>
  </sheetViews>
  <sheetFormatPr defaultColWidth="9.00390625" defaultRowHeight="13.5"/>
  <cols>
    <col min="1" max="2" width="9.00390625" style="22" customWidth="1"/>
    <col min="3" max="8" width="14.50390625" style="22" customWidth="1"/>
    <col min="9" max="16384" width="9.00390625" style="22"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3.25" customHeight="1">
      <c r="A3" s="82" t="s">
        <v>10</v>
      </c>
      <c r="B3" s="83"/>
      <c r="C3" s="83"/>
      <c r="D3" s="83"/>
      <c r="E3" s="83"/>
      <c r="F3" s="83"/>
      <c r="G3" s="83"/>
      <c r="H3" s="83"/>
      <c r="I3" s="83"/>
      <c r="J3" s="83"/>
    </row>
    <row r="18" spans="1:10" ht="13.5">
      <c r="A18" s="85" t="s">
        <v>60</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ht="18" customHeight="1">
      <c r="H38" s="9" t="s">
        <v>5</v>
      </c>
    </row>
    <row r="39" spans="3:8" ht="18" customHeight="1">
      <c r="C39" s="6"/>
      <c r="D39" s="7" t="s">
        <v>0</v>
      </c>
      <c r="E39" s="7" t="s">
        <v>1</v>
      </c>
      <c r="F39" s="7" t="s">
        <v>2</v>
      </c>
      <c r="G39" s="7" t="s">
        <v>3</v>
      </c>
      <c r="H39" s="7" t="s">
        <v>4</v>
      </c>
    </row>
    <row r="40" spans="3:8" ht="18" customHeight="1">
      <c r="C40" s="3" t="s">
        <v>6</v>
      </c>
      <c r="D40" s="4">
        <v>4917</v>
      </c>
      <c r="E40" s="4">
        <v>13575</v>
      </c>
      <c r="F40" s="4">
        <v>1876</v>
      </c>
      <c r="G40" s="4">
        <v>1575</v>
      </c>
      <c r="H40" s="4">
        <f>SUM(D40:G40)</f>
        <v>21943</v>
      </c>
    </row>
    <row r="41" spans="3:8" ht="18" customHeight="1">
      <c r="C41" s="3" t="s">
        <v>7</v>
      </c>
      <c r="D41" s="4">
        <v>0</v>
      </c>
      <c r="E41" s="4">
        <v>15</v>
      </c>
      <c r="F41" s="4">
        <v>1928</v>
      </c>
      <c r="G41" s="4">
        <v>8583</v>
      </c>
      <c r="H41" s="4">
        <f>SUM(D41:G41)</f>
        <v>10526</v>
      </c>
    </row>
    <row r="42" spans="3:8" ht="18" customHeight="1">
      <c r="C42" s="3" t="s">
        <v>8</v>
      </c>
      <c r="D42" s="4">
        <f>SUM(D40:D41)</f>
        <v>4917</v>
      </c>
      <c r="E42" s="4">
        <f>SUM(E40:E41)</f>
        <v>13590</v>
      </c>
      <c r="F42" s="4">
        <f>SUM(F40:F41)</f>
        <v>3804</v>
      </c>
      <c r="G42" s="4">
        <f>SUM(G40:G41)</f>
        <v>10158</v>
      </c>
      <c r="H42" s="4">
        <f>SUM(D42:G42)</f>
        <v>32469</v>
      </c>
    </row>
    <row r="43" spans="3:8" ht="18" customHeight="1">
      <c r="C43" s="3" t="s">
        <v>9</v>
      </c>
      <c r="D43" s="5">
        <f>D42/H42</f>
        <v>0.15143675505867135</v>
      </c>
      <c r="E43" s="5">
        <f>E42/H42</f>
        <v>0.4185530814007207</v>
      </c>
      <c r="F43" s="5">
        <f>F42/H42</f>
        <v>0.11715790446271829</v>
      </c>
      <c r="G43" s="5">
        <f>G42/H42</f>
        <v>0.31285225907788966</v>
      </c>
      <c r="H43" s="5">
        <v>1</v>
      </c>
    </row>
    <row r="44" ht="18" customHeight="1">
      <c r="C44" s="58" t="s">
        <v>63</v>
      </c>
    </row>
    <row r="52" spans="1:12" ht="22.5" customHeight="1">
      <c r="A52" s="84" t="s">
        <v>52</v>
      </c>
      <c r="B52" s="84"/>
      <c r="C52" s="84"/>
      <c r="D52" s="84"/>
      <c r="E52" s="84"/>
      <c r="F52" s="84"/>
      <c r="G52" s="84"/>
      <c r="H52" s="84"/>
      <c r="I52" s="84"/>
      <c r="J52" s="84"/>
      <c r="K52" s="1"/>
      <c r="L52" s="1"/>
    </row>
    <row r="67" ht="18" customHeight="1">
      <c r="H67" s="9" t="s">
        <v>5</v>
      </c>
    </row>
    <row r="68" spans="3:8" ht="18" customHeight="1">
      <c r="C68" s="6"/>
      <c r="D68" s="7" t="s">
        <v>0</v>
      </c>
      <c r="E68" s="7" t="s">
        <v>1</v>
      </c>
      <c r="F68" s="7" t="s">
        <v>2</v>
      </c>
      <c r="G68" s="7" t="s">
        <v>3</v>
      </c>
      <c r="H68" s="7" t="s">
        <v>4</v>
      </c>
    </row>
    <row r="69" spans="3:8" ht="18" customHeight="1">
      <c r="C69" s="3" t="s">
        <v>6</v>
      </c>
      <c r="D69" s="4">
        <v>5129</v>
      </c>
      <c r="E69" s="4">
        <v>13465</v>
      </c>
      <c r="F69" s="4">
        <v>2190</v>
      </c>
      <c r="G69" s="4">
        <v>1570</v>
      </c>
      <c r="H69" s="4">
        <f>SUM(D69:G69)</f>
        <v>22354</v>
      </c>
    </row>
    <row r="70" spans="3:8" ht="18" customHeight="1">
      <c r="C70" s="3" t="s">
        <v>7</v>
      </c>
      <c r="D70" s="4">
        <v>0</v>
      </c>
      <c r="E70" s="4">
        <v>32</v>
      </c>
      <c r="F70" s="4">
        <v>2112</v>
      </c>
      <c r="G70" s="4">
        <v>8358</v>
      </c>
      <c r="H70" s="4">
        <f>SUM(D70:G70)</f>
        <v>10502</v>
      </c>
    </row>
    <row r="71" spans="3:8" ht="18" customHeight="1">
      <c r="C71" s="3" t="s">
        <v>8</v>
      </c>
      <c r="D71" s="4">
        <f>SUM(D69:D70)</f>
        <v>5129</v>
      </c>
      <c r="E71" s="4">
        <f>SUM(E69:E70)</f>
        <v>13497</v>
      </c>
      <c r="F71" s="4">
        <f>SUM(F69:F70)</f>
        <v>4302</v>
      </c>
      <c r="G71" s="4">
        <f>SUM(G69:G70)</f>
        <v>9928</v>
      </c>
      <c r="H71" s="4">
        <f>SUM(D71:G71)</f>
        <v>32856</v>
      </c>
    </row>
    <row r="72" spans="3:8" ht="18" customHeight="1">
      <c r="C72" s="3" t="s">
        <v>9</v>
      </c>
      <c r="D72" s="5">
        <f>D71/H71</f>
        <v>0.1561054297540784</v>
      </c>
      <c r="E72" s="5">
        <f>E71/H71</f>
        <v>0.4107925493060628</v>
      </c>
      <c r="F72" s="5">
        <f>F71/H71</f>
        <v>0.13093498904309714</v>
      </c>
      <c r="G72" s="5">
        <f>G71/H71</f>
        <v>0.30216703189676164</v>
      </c>
      <c r="H72" s="5">
        <v>1</v>
      </c>
    </row>
    <row r="73" ht="18" customHeight="1">
      <c r="C73" s="58" t="s">
        <v>64</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A1" sqref="A1:J1"/>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3.25" customHeight="1">
      <c r="A3" s="82" t="s">
        <v>11</v>
      </c>
      <c r="B3" s="86"/>
      <c r="C3" s="86"/>
      <c r="D3" s="86"/>
      <c r="E3" s="86"/>
      <c r="F3" s="86"/>
      <c r="G3" s="86"/>
      <c r="H3" s="86"/>
      <c r="I3" s="86"/>
      <c r="J3" s="86"/>
    </row>
    <row r="18" spans="1:10" ht="13.5">
      <c r="A18" s="85" t="s">
        <v>65</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8</v>
      </c>
      <c r="E40" s="4">
        <v>256</v>
      </c>
      <c r="F40" s="4">
        <v>137</v>
      </c>
      <c r="G40" s="4">
        <v>92</v>
      </c>
      <c r="H40" s="4">
        <f>SUM(D40:G40)</f>
        <v>493</v>
      </c>
    </row>
    <row r="41" spans="3:8" ht="18" customHeight="1">
      <c r="C41" s="3" t="s">
        <v>7</v>
      </c>
      <c r="D41" s="4">
        <v>0</v>
      </c>
      <c r="E41" s="4">
        <v>0</v>
      </c>
      <c r="F41" s="4">
        <v>41</v>
      </c>
      <c r="G41" s="4">
        <v>200</v>
      </c>
      <c r="H41" s="4">
        <f>SUM(D41:G41)</f>
        <v>241</v>
      </c>
    </row>
    <row r="42" spans="3:8" ht="18" customHeight="1">
      <c r="C42" s="3" t="s">
        <v>8</v>
      </c>
      <c r="D42" s="4">
        <f>SUM(D40:D41)</f>
        <v>8</v>
      </c>
      <c r="E42" s="4">
        <f>SUM(E40:E41)</f>
        <v>256</v>
      </c>
      <c r="F42" s="4">
        <f>SUM(F40:F41)</f>
        <v>178</v>
      </c>
      <c r="G42" s="4">
        <f>SUM(G40:G41)</f>
        <v>292</v>
      </c>
      <c r="H42" s="4">
        <f>SUM(D42:G42)</f>
        <v>734</v>
      </c>
    </row>
    <row r="43" spans="3:8" ht="18" customHeight="1">
      <c r="C43" s="3" t="s">
        <v>9</v>
      </c>
      <c r="D43" s="5">
        <f>D42/H42</f>
        <v>0.010899182561307902</v>
      </c>
      <c r="E43" s="5">
        <f>E42/H42</f>
        <v>0.34877384196185285</v>
      </c>
      <c r="F43" s="5">
        <f>F42/H42</f>
        <v>0.24250681198910082</v>
      </c>
      <c r="G43" s="5">
        <f>G42/H42</f>
        <v>0.3978201634877384</v>
      </c>
      <c r="H43" s="5">
        <v>1</v>
      </c>
    </row>
    <row r="44" ht="18" customHeight="1">
      <c r="C44" s="8" t="s">
        <v>66</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8</v>
      </c>
      <c r="E69" s="4">
        <v>354</v>
      </c>
      <c r="F69" s="4">
        <v>168</v>
      </c>
      <c r="G69" s="4">
        <v>48</v>
      </c>
      <c r="H69" s="4">
        <f>SUM(D69:G69)</f>
        <v>578</v>
      </c>
    </row>
    <row r="70" spans="3:8" ht="18" customHeight="1">
      <c r="C70" s="3" t="s">
        <v>7</v>
      </c>
      <c r="D70" s="4">
        <v>0</v>
      </c>
      <c r="E70" s="4">
        <v>0</v>
      </c>
      <c r="F70" s="4">
        <v>41</v>
      </c>
      <c r="G70" s="4">
        <v>200</v>
      </c>
      <c r="H70" s="4">
        <f>SUM(D70:G70)</f>
        <v>241</v>
      </c>
    </row>
    <row r="71" spans="3:8" ht="18" customHeight="1">
      <c r="C71" s="3" t="s">
        <v>8</v>
      </c>
      <c r="D71" s="4">
        <f>SUM(D69:D70)</f>
        <v>8</v>
      </c>
      <c r="E71" s="4">
        <f>SUM(E69:E70)</f>
        <v>354</v>
      </c>
      <c r="F71" s="4">
        <f>SUM(F69:F70)</f>
        <v>209</v>
      </c>
      <c r="G71" s="4">
        <f>SUM(G69:G70)</f>
        <v>248</v>
      </c>
      <c r="H71" s="4">
        <f>SUM(D71:G71)</f>
        <v>819</v>
      </c>
    </row>
    <row r="72" spans="3:8" ht="18" customHeight="1">
      <c r="C72" s="3" t="s">
        <v>9</v>
      </c>
      <c r="D72" s="5">
        <f>D71/H71</f>
        <v>0.009768009768009768</v>
      </c>
      <c r="E72" s="5">
        <f>E71/H71</f>
        <v>0.43223443223443225</v>
      </c>
      <c r="F72" s="5">
        <f>F71/H71</f>
        <v>0.25518925518925517</v>
      </c>
      <c r="G72" s="5">
        <f>G71/H71</f>
        <v>0.3028083028083028</v>
      </c>
      <c r="H72" s="5">
        <v>1</v>
      </c>
    </row>
    <row r="73" ht="18" customHeight="1">
      <c r="C73" s="8" t="s">
        <v>67</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5.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C2" sqref="C2"/>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3.25" customHeight="1">
      <c r="A3" s="87" t="s">
        <v>12</v>
      </c>
      <c r="B3" s="88"/>
      <c r="C3" s="88"/>
      <c r="D3" s="88"/>
      <c r="E3" s="88"/>
      <c r="F3" s="88"/>
      <c r="G3" s="88"/>
      <c r="H3" s="88"/>
      <c r="I3" s="88"/>
      <c r="J3" s="88"/>
    </row>
    <row r="18" spans="1:10" ht="13.5">
      <c r="A18" s="85" t="s">
        <v>68</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68</v>
      </c>
      <c r="E40" s="4">
        <v>586</v>
      </c>
      <c r="F40" s="4">
        <v>109</v>
      </c>
      <c r="G40" s="4">
        <v>92</v>
      </c>
      <c r="H40" s="4">
        <f>SUM(D40:G40)</f>
        <v>855</v>
      </c>
    </row>
    <row r="41" spans="3:8" ht="18" customHeight="1">
      <c r="C41" s="3" t="s">
        <v>7</v>
      </c>
      <c r="D41" s="4">
        <v>0</v>
      </c>
      <c r="E41" s="4">
        <v>0</v>
      </c>
      <c r="F41" s="4">
        <v>31</v>
      </c>
      <c r="G41" s="4">
        <v>346</v>
      </c>
      <c r="H41" s="4">
        <f>SUM(D41:G41)</f>
        <v>377</v>
      </c>
    </row>
    <row r="42" spans="3:8" ht="18" customHeight="1">
      <c r="C42" s="3" t="s">
        <v>8</v>
      </c>
      <c r="D42" s="4">
        <f>SUM(D40:D41)</f>
        <v>68</v>
      </c>
      <c r="E42" s="4">
        <f>SUM(E40:E41)</f>
        <v>586</v>
      </c>
      <c r="F42" s="4">
        <f>SUM(F40:F41)</f>
        <v>140</v>
      </c>
      <c r="G42" s="4">
        <f>SUM(G40:G41)</f>
        <v>438</v>
      </c>
      <c r="H42" s="4">
        <f>SUM(D42:G42)</f>
        <v>1232</v>
      </c>
    </row>
    <row r="43" spans="3:8" ht="18" customHeight="1">
      <c r="C43" s="3" t="s">
        <v>9</v>
      </c>
      <c r="D43" s="5">
        <f>D42/H42</f>
        <v>0.05519480519480519</v>
      </c>
      <c r="E43" s="5">
        <f>E42/H42</f>
        <v>0.47564935064935066</v>
      </c>
      <c r="F43" s="5">
        <f>F42/H42</f>
        <v>0.11363636363636363</v>
      </c>
      <c r="G43" s="5">
        <f>G42/H42</f>
        <v>0.3555194805194805</v>
      </c>
      <c r="H43" s="5">
        <v>1</v>
      </c>
    </row>
    <row r="44" ht="18" customHeight="1">
      <c r="C44" s="8" t="s">
        <v>69</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68</v>
      </c>
      <c r="E69" s="4">
        <v>536</v>
      </c>
      <c r="F69" s="4">
        <v>109</v>
      </c>
      <c r="G69" s="4">
        <v>132</v>
      </c>
      <c r="H69" s="4">
        <f>SUM(D69:G69)</f>
        <v>845</v>
      </c>
    </row>
    <row r="70" spans="3:8" ht="18" customHeight="1">
      <c r="C70" s="3" t="s">
        <v>7</v>
      </c>
      <c r="D70" s="4">
        <v>0</v>
      </c>
      <c r="E70" s="4">
        <v>0</v>
      </c>
      <c r="F70" s="4">
        <v>63</v>
      </c>
      <c r="G70" s="4">
        <v>314</v>
      </c>
      <c r="H70" s="4">
        <f>SUM(D70:G70)</f>
        <v>377</v>
      </c>
    </row>
    <row r="71" spans="3:8" ht="18" customHeight="1">
      <c r="C71" s="3" t="s">
        <v>8</v>
      </c>
      <c r="D71" s="4">
        <f>SUM(D69:D70)</f>
        <v>68</v>
      </c>
      <c r="E71" s="4">
        <f>SUM(E69:E70)</f>
        <v>536</v>
      </c>
      <c r="F71" s="4">
        <f>SUM(F69:F70)</f>
        <v>172</v>
      </c>
      <c r="G71" s="4">
        <f>SUM(G69:G70)</f>
        <v>446</v>
      </c>
      <c r="H71" s="4">
        <f>SUM(D71:G71)</f>
        <v>1222</v>
      </c>
    </row>
    <row r="72" spans="3:8" ht="18" customHeight="1">
      <c r="C72" s="3" t="s">
        <v>9</v>
      </c>
      <c r="D72" s="5">
        <f>D71/H71</f>
        <v>0.05564648117839607</v>
      </c>
      <c r="E72" s="5">
        <f>E71/H71</f>
        <v>0.4386252045826514</v>
      </c>
      <c r="F72" s="5">
        <f>F71/H71</f>
        <v>0.1407528641571195</v>
      </c>
      <c r="G72" s="5">
        <f>G71/H71</f>
        <v>0.3649754500818331</v>
      </c>
      <c r="H72" s="5">
        <v>1</v>
      </c>
    </row>
    <row r="73" ht="18" customHeight="1">
      <c r="C73" s="8" t="s">
        <v>70</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A1" sqref="A1:J1"/>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3.25" customHeight="1">
      <c r="A3" s="87" t="s">
        <v>13</v>
      </c>
      <c r="B3" s="88"/>
      <c r="C3" s="88"/>
      <c r="D3" s="88"/>
      <c r="E3" s="88"/>
      <c r="F3" s="88"/>
      <c r="G3" s="88"/>
      <c r="H3" s="88"/>
      <c r="I3" s="88"/>
      <c r="J3" s="88"/>
    </row>
    <row r="18" spans="1:10" ht="13.5">
      <c r="A18" s="85" t="s">
        <v>71</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755</v>
      </c>
      <c r="E40" s="4">
        <v>3473</v>
      </c>
      <c r="F40" s="4">
        <v>268</v>
      </c>
      <c r="G40" s="4">
        <v>276</v>
      </c>
      <c r="H40" s="4">
        <f>SUM(D40:G40)</f>
        <v>4772</v>
      </c>
    </row>
    <row r="41" spans="3:8" ht="18" customHeight="1">
      <c r="C41" s="3" t="s">
        <v>7</v>
      </c>
      <c r="D41" s="4">
        <v>0</v>
      </c>
      <c r="E41" s="4">
        <v>0</v>
      </c>
      <c r="F41" s="4">
        <v>401</v>
      </c>
      <c r="G41" s="4">
        <v>1596</v>
      </c>
      <c r="H41" s="4">
        <f>SUM(D41:G41)</f>
        <v>1997</v>
      </c>
    </row>
    <row r="42" spans="3:8" ht="18" customHeight="1">
      <c r="C42" s="3" t="s">
        <v>8</v>
      </c>
      <c r="D42" s="4">
        <f>SUM(D40:D41)</f>
        <v>755</v>
      </c>
      <c r="E42" s="4">
        <f>SUM(E40:E41)</f>
        <v>3473</v>
      </c>
      <c r="F42" s="4">
        <f>SUM(F40:F41)</f>
        <v>669</v>
      </c>
      <c r="G42" s="4">
        <f>SUM(G40:G41)</f>
        <v>1872</v>
      </c>
      <c r="H42" s="4">
        <f>SUM(D42:G42)</f>
        <v>6769</v>
      </c>
    </row>
    <row r="43" spans="3:8" ht="18" customHeight="1">
      <c r="C43" s="3" t="s">
        <v>9</v>
      </c>
      <c r="D43" s="5">
        <f>D42/H42</f>
        <v>0.11153789333727286</v>
      </c>
      <c r="E43" s="5">
        <f>E42/H42</f>
        <v>0.5130743093514551</v>
      </c>
      <c r="F43" s="5">
        <f>F42/H42</f>
        <v>0.09883291475845768</v>
      </c>
      <c r="G43" s="5">
        <f>G42/H42</f>
        <v>0.2765548825528143</v>
      </c>
      <c r="H43" s="5">
        <v>1</v>
      </c>
    </row>
    <row r="44" ht="18" customHeight="1">
      <c r="C44" s="8" t="s">
        <v>72</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755</v>
      </c>
      <c r="E69" s="4">
        <v>3326</v>
      </c>
      <c r="F69" s="4">
        <v>353</v>
      </c>
      <c r="G69" s="4">
        <v>336</v>
      </c>
      <c r="H69" s="4">
        <f>SUM(D69:G69)</f>
        <v>4770</v>
      </c>
    </row>
    <row r="70" spans="3:8" ht="18" customHeight="1">
      <c r="C70" s="3" t="s">
        <v>7</v>
      </c>
      <c r="D70" s="4">
        <v>0</v>
      </c>
      <c r="E70" s="4">
        <v>0</v>
      </c>
      <c r="F70" s="4">
        <v>401</v>
      </c>
      <c r="G70" s="4">
        <v>1631</v>
      </c>
      <c r="H70" s="4">
        <f>SUM(D70:G70)</f>
        <v>2032</v>
      </c>
    </row>
    <row r="71" spans="3:8" ht="18" customHeight="1">
      <c r="C71" s="3" t="s">
        <v>8</v>
      </c>
      <c r="D71" s="4">
        <f>SUM(D69:D70)</f>
        <v>755</v>
      </c>
      <c r="E71" s="4">
        <f>SUM(E69:E70)</f>
        <v>3326</v>
      </c>
      <c r="F71" s="4">
        <f>SUM(F69:F70)</f>
        <v>754</v>
      </c>
      <c r="G71" s="4">
        <f>SUM(G69:G70)</f>
        <v>1967</v>
      </c>
      <c r="H71" s="4">
        <f>SUM(D71:G71)</f>
        <v>6802</v>
      </c>
    </row>
    <row r="72" spans="3:8" ht="18" customHeight="1">
      <c r="C72" s="3" t="s">
        <v>9</v>
      </c>
      <c r="D72" s="5">
        <f>D71/H71</f>
        <v>0.11099676565715966</v>
      </c>
      <c r="E72" s="5">
        <f>E71/H71</f>
        <v>0.48897383122611</v>
      </c>
      <c r="F72" s="5">
        <f>F71/H71</f>
        <v>0.1108497500735078</v>
      </c>
      <c r="G72" s="5">
        <f>G71/H71</f>
        <v>0.2891796530432226</v>
      </c>
      <c r="H72" s="5">
        <v>1</v>
      </c>
    </row>
    <row r="73" ht="18" customHeight="1">
      <c r="C73" s="8" t="s">
        <v>73</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7.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C2" sqref="C2"/>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4.75" customHeight="1">
      <c r="A3" s="82" t="s">
        <v>14</v>
      </c>
      <c r="B3" s="83"/>
      <c r="C3" s="83"/>
      <c r="D3" s="83"/>
      <c r="E3" s="83"/>
      <c r="F3" s="83"/>
      <c r="G3" s="83"/>
      <c r="H3" s="83"/>
      <c r="I3" s="83"/>
      <c r="J3" s="83"/>
    </row>
    <row r="18" spans="1:10" ht="13.5">
      <c r="A18" s="85" t="s">
        <v>74</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70</v>
      </c>
      <c r="E40" s="4">
        <v>1546</v>
      </c>
      <c r="F40" s="4">
        <v>145</v>
      </c>
      <c r="G40" s="4">
        <v>182</v>
      </c>
      <c r="H40" s="4">
        <f>SUM(D40:G40)</f>
        <v>1943</v>
      </c>
    </row>
    <row r="41" spans="3:8" ht="18" customHeight="1">
      <c r="C41" s="3" t="s">
        <v>7</v>
      </c>
      <c r="D41" s="4">
        <v>0</v>
      </c>
      <c r="E41" s="4">
        <v>0</v>
      </c>
      <c r="F41" s="4">
        <v>237</v>
      </c>
      <c r="G41" s="4">
        <v>688</v>
      </c>
      <c r="H41" s="4">
        <f>SUM(D41:G41)</f>
        <v>925</v>
      </c>
    </row>
    <row r="42" spans="3:8" ht="18" customHeight="1">
      <c r="C42" s="3" t="s">
        <v>8</v>
      </c>
      <c r="D42" s="4">
        <f>SUM(D40:D41)</f>
        <v>70</v>
      </c>
      <c r="E42" s="4">
        <f>SUM(E40:E41)</f>
        <v>1546</v>
      </c>
      <c r="F42" s="4">
        <f>SUM(F40:F41)</f>
        <v>382</v>
      </c>
      <c r="G42" s="4">
        <f>SUM(G40:G41)</f>
        <v>870</v>
      </c>
      <c r="H42" s="4">
        <f>SUM(D42:G42)</f>
        <v>2868</v>
      </c>
    </row>
    <row r="43" spans="3:8" ht="18" customHeight="1">
      <c r="C43" s="3" t="s">
        <v>9</v>
      </c>
      <c r="D43" s="5">
        <f>D42/H42</f>
        <v>0.024407252440725245</v>
      </c>
      <c r="E43" s="5">
        <f>E42/H42</f>
        <v>0.5390516039051604</v>
      </c>
      <c r="F43" s="5">
        <f>F42/H42</f>
        <v>0.13319386331938632</v>
      </c>
      <c r="G43" s="5">
        <f>G42/H42</f>
        <v>0.303347280334728</v>
      </c>
      <c r="H43" s="5">
        <v>1</v>
      </c>
    </row>
    <row r="44" ht="18" customHeight="1">
      <c r="C44" s="8" t="s">
        <v>75</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112</v>
      </c>
      <c r="E69" s="4">
        <v>1493</v>
      </c>
      <c r="F69" s="4">
        <v>145</v>
      </c>
      <c r="G69" s="4">
        <v>52</v>
      </c>
      <c r="H69" s="4">
        <f>SUM(D69:G69)</f>
        <v>1802</v>
      </c>
    </row>
    <row r="70" spans="3:8" ht="18" customHeight="1">
      <c r="C70" s="3" t="s">
        <v>7</v>
      </c>
      <c r="D70" s="4">
        <v>0</v>
      </c>
      <c r="E70" s="4">
        <v>0</v>
      </c>
      <c r="F70" s="4">
        <v>286</v>
      </c>
      <c r="G70" s="4">
        <v>591</v>
      </c>
      <c r="H70" s="4">
        <f>SUM(D70:G70)</f>
        <v>877</v>
      </c>
    </row>
    <row r="71" spans="3:8" ht="18" customHeight="1">
      <c r="C71" s="3" t="s">
        <v>8</v>
      </c>
      <c r="D71" s="4">
        <f>SUM(D69:D70)</f>
        <v>112</v>
      </c>
      <c r="E71" s="4">
        <f>SUM(E69:E70)</f>
        <v>1493</v>
      </c>
      <c r="F71" s="4">
        <f>SUM(F69:F70)</f>
        <v>431</v>
      </c>
      <c r="G71" s="4">
        <f>SUM(G69:G70)</f>
        <v>643</v>
      </c>
      <c r="H71" s="4">
        <f>SUM(D71:G71)</f>
        <v>2679</v>
      </c>
    </row>
    <row r="72" spans="3:8" ht="18" customHeight="1">
      <c r="C72" s="3" t="s">
        <v>9</v>
      </c>
      <c r="D72" s="5">
        <f>D71/H71</f>
        <v>0.04180664427025009</v>
      </c>
      <c r="E72" s="5">
        <f>E71/H71</f>
        <v>0.557297499066816</v>
      </c>
      <c r="F72" s="5">
        <f>F71/H71</f>
        <v>0.1608809257185517</v>
      </c>
      <c r="G72" s="5">
        <f>G71/H71</f>
        <v>0.24001493094438223</v>
      </c>
      <c r="H72" s="5">
        <v>1</v>
      </c>
    </row>
    <row r="73" ht="18" customHeight="1">
      <c r="C73" s="8" t="s">
        <v>76</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8.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A1" sqref="A1:J1"/>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4.75" customHeight="1">
      <c r="A3" s="82" t="s">
        <v>15</v>
      </c>
      <c r="B3" s="83"/>
      <c r="C3" s="83"/>
      <c r="D3" s="83"/>
      <c r="E3" s="83"/>
      <c r="F3" s="83"/>
      <c r="G3" s="83"/>
      <c r="H3" s="83"/>
      <c r="I3" s="83"/>
      <c r="J3" s="83"/>
    </row>
    <row r="18" spans="1:10" ht="13.5">
      <c r="A18" s="85" t="s">
        <v>77</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1477</v>
      </c>
      <c r="E40" s="4">
        <v>2211</v>
      </c>
      <c r="F40" s="4">
        <v>372</v>
      </c>
      <c r="G40" s="4">
        <v>461</v>
      </c>
      <c r="H40" s="4">
        <f>SUM(D40:G40)</f>
        <v>4521</v>
      </c>
    </row>
    <row r="41" spans="3:8" ht="18" customHeight="1">
      <c r="C41" s="3" t="s">
        <v>7</v>
      </c>
      <c r="D41" s="4">
        <v>0</v>
      </c>
      <c r="E41" s="4">
        <v>0</v>
      </c>
      <c r="F41" s="4">
        <v>371</v>
      </c>
      <c r="G41" s="4">
        <v>1613</v>
      </c>
      <c r="H41" s="4">
        <f>SUM(D41:G41)</f>
        <v>1984</v>
      </c>
    </row>
    <row r="42" spans="3:8" ht="18" customHeight="1">
      <c r="C42" s="3" t="s">
        <v>8</v>
      </c>
      <c r="D42" s="4">
        <f>SUM(D40:D41)</f>
        <v>1477</v>
      </c>
      <c r="E42" s="4">
        <f>SUM(E40:E41)</f>
        <v>2211</v>
      </c>
      <c r="F42" s="4">
        <f>SUM(F40:F41)</f>
        <v>743</v>
      </c>
      <c r="G42" s="4">
        <f>SUM(G40:G41)</f>
        <v>2074</v>
      </c>
      <c r="H42" s="4">
        <f>SUM(D42:G42)</f>
        <v>6505</v>
      </c>
    </row>
    <row r="43" spans="3:8" ht="18" customHeight="1">
      <c r="C43" s="3" t="s">
        <v>9</v>
      </c>
      <c r="D43" s="5">
        <f>D42/H42</f>
        <v>0.22705611068408915</v>
      </c>
      <c r="E43" s="5">
        <f>E42/H42</f>
        <v>0.3398923904688701</v>
      </c>
      <c r="F43" s="5">
        <f>F42/H42</f>
        <v>0.11421983089930822</v>
      </c>
      <c r="G43" s="5">
        <f>G42/H42</f>
        <v>0.3188316679477325</v>
      </c>
      <c r="H43" s="5">
        <v>1</v>
      </c>
    </row>
    <row r="44" ht="18" customHeight="1">
      <c r="C44" s="8" t="s">
        <v>78</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1554</v>
      </c>
      <c r="E69" s="4">
        <v>2310</v>
      </c>
      <c r="F69" s="4">
        <v>372</v>
      </c>
      <c r="G69" s="4">
        <v>461</v>
      </c>
      <c r="H69" s="4">
        <f>SUM(D69:G69)</f>
        <v>4697</v>
      </c>
    </row>
    <row r="70" spans="3:8" ht="18" customHeight="1">
      <c r="C70" s="3" t="s">
        <v>7</v>
      </c>
      <c r="D70" s="4">
        <v>0</v>
      </c>
      <c r="E70" s="4">
        <v>0</v>
      </c>
      <c r="F70" s="4">
        <v>421</v>
      </c>
      <c r="G70" s="4">
        <v>1604</v>
      </c>
      <c r="H70" s="4">
        <f>SUM(D70:G70)</f>
        <v>2025</v>
      </c>
    </row>
    <row r="71" spans="3:8" ht="18" customHeight="1">
      <c r="C71" s="3" t="s">
        <v>8</v>
      </c>
      <c r="D71" s="4">
        <f>SUM(D69:D70)</f>
        <v>1554</v>
      </c>
      <c r="E71" s="4">
        <f>SUM(E69:E70)</f>
        <v>2310</v>
      </c>
      <c r="F71" s="4">
        <f>SUM(F69:F70)</f>
        <v>793</v>
      </c>
      <c r="G71" s="4">
        <f>SUM(G69:G70)</f>
        <v>2065</v>
      </c>
      <c r="H71" s="4">
        <f>SUM(D71:G71)</f>
        <v>6722</v>
      </c>
    </row>
    <row r="72" spans="3:8" ht="18" customHeight="1">
      <c r="C72" s="3" t="s">
        <v>9</v>
      </c>
      <c r="D72" s="5">
        <f>D71/H71</f>
        <v>0.23118119607259743</v>
      </c>
      <c r="E72" s="5">
        <f>E71/H71</f>
        <v>0.3436477238916989</v>
      </c>
      <c r="F72" s="5">
        <f>F71/H71</f>
        <v>0.11797084201130616</v>
      </c>
      <c r="G72" s="5">
        <f>G71/H71</f>
        <v>0.3072002380243975</v>
      </c>
      <c r="H72" s="5">
        <v>1</v>
      </c>
    </row>
    <row r="73" ht="18" customHeight="1">
      <c r="C73" s="8" t="s">
        <v>79</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L73"/>
  <sheetViews>
    <sheetView view="pageBreakPreview" zoomScale="70" zoomScaleSheetLayoutView="70" workbookViewId="0" topLeftCell="A1">
      <selection activeCell="A1" sqref="A1:J1"/>
    </sheetView>
  </sheetViews>
  <sheetFormatPr defaultColWidth="9.00390625" defaultRowHeight="13.5"/>
  <cols>
    <col min="3" max="8" width="14.50390625" style="0" customWidth="1"/>
  </cols>
  <sheetData>
    <row r="1" spans="1:10" ht="25.5" customHeight="1">
      <c r="A1" s="81"/>
      <c r="B1" s="81"/>
      <c r="C1" s="81"/>
      <c r="D1" s="81"/>
      <c r="E1" s="81"/>
      <c r="F1" s="81"/>
      <c r="G1" s="81"/>
      <c r="H1" s="81"/>
      <c r="I1" s="81"/>
      <c r="J1" s="81"/>
    </row>
    <row r="2" spans="1:10" ht="25.5" customHeight="1">
      <c r="A2" s="2"/>
      <c r="B2" s="2"/>
      <c r="C2" s="2"/>
      <c r="D2" s="2"/>
      <c r="E2" s="2"/>
      <c r="F2" s="2"/>
      <c r="G2" s="2"/>
      <c r="H2" s="2"/>
      <c r="I2" s="2"/>
      <c r="J2" s="2"/>
    </row>
    <row r="3" spans="1:10" ht="23.25" customHeight="1">
      <c r="A3" s="87" t="s">
        <v>16</v>
      </c>
      <c r="B3" s="88"/>
      <c r="C3" s="88"/>
      <c r="D3" s="88"/>
      <c r="E3" s="88"/>
      <c r="F3" s="88"/>
      <c r="G3" s="88"/>
      <c r="H3" s="88"/>
      <c r="I3" s="88"/>
      <c r="J3" s="88"/>
    </row>
    <row r="18" spans="1:10" ht="13.5">
      <c r="A18" s="85" t="s">
        <v>80</v>
      </c>
      <c r="B18" s="85"/>
      <c r="C18" s="85"/>
      <c r="D18" s="85"/>
      <c r="E18" s="85"/>
      <c r="F18" s="85"/>
      <c r="G18" s="85"/>
      <c r="H18" s="85"/>
      <c r="I18" s="85"/>
      <c r="J18" s="85"/>
    </row>
    <row r="19" spans="1:10" ht="13.5">
      <c r="A19" s="85"/>
      <c r="B19" s="85"/>
      <c r="C19" s="85"/>
      <c r="D19" s="85"/>
      <c r="E19" s="85"/>
      <c r="F19" s="85"/>
      <c r="G19" s="85"/>
      <c r="H19" s="85"/>
      <c r="I19" s="85"/>
      <c r="J19" s="85"/>
    </row>
    <row r="20" spans="1:10" ht="13.5">
      <c r="A20" s="85"/>
      <c r="B20" s="85"/>
      <c r="C20" s="85"/>
      <c r="D20" s="85"/>
      <c r="E20" s="85"/>
      <c r="F20" s="85"/>
      <c r="G20" s="85"/>
      <c r="H20" s="85"/>
      <c r="I20" s="85"/>
      <c r="J20" s="85"/>
    </row>
    <row r="23" spans="1:12" ht="22.5" customHeight="1">
      <c r="A23" s="84" t="s">
        <v>51</v>
      </c>
      <c r="B23" s="84"/>
      <c r="C23" s="84"/>
      <c r="D23" s="84"/>
      <c r="E23" s="84"/>
      <c r="F23" s="84"/>
      <c r="G23" s="84"/>
      <c r="H23" s="84"/>
      <c r="I23" s="84"/>
      <c r="J23" s="84"/>
      <c r="K23" s="1"/>
      <c r="L23" s="1"/>
    </row>
    <row r="38" spans="3:8" ht="18" customHeight="1">
      <c r="C38" s="10"/>
      <c r="D38" s="10"/>
      <c r="E38" s="10"/>
      <c r="F38" s="10"/>
      <c r="G38" s="10"/>
      <c r="H38" s="9" t="s">
        <v>5</v>
      </c>
    </row>
    <row r="39" spans="3:8" ht="18" customHeight="1">
      <c r="C39" s="6"/>
      <c r="D39" s="7" t="s">
        <v>0</v>
      </c>
      <c r="E39" s="7" t="s">
        <v>1</v>
      </c>
      <c r="F39" s="7" t="s">
        <v>2</v>
      </c>
      <c r="G39" s="7" t="s">
        <v>3</v>
      </c>
      <c r="H39" s="7" t="s">
        <v>4</v>
      </c>
    </row>
    <row r="40" spans="3:8" ht="18" customHeight="1">
      <c r="C40" s="3" t="s">
        <v>6</v>
      </c>
      <c r="D40" s="4">
        <v>251</v>
      </c>
      <c r="E40" s="4">
        <v>1801</v>
      </c>
      <c r="F40" s="4">
        <v>274</v>
      </c>
      <c r="G40" s="4">
        <v>1</v>
      </c>
      <c r="H40" s="4">
        <f>SUM(D40:G40)</f>
        <v>2327</v>
      </c>
    </row>
    <row r="41" spans="3:8" ht="18" customHeight="1">
      <c r="C41" s="3" t="s">
        <v>7</v>
      </c>
      <c r="D41" s="4">
        <v>0</v>
      </c>
      <c r="E41" s="4">
        <v>3</v>
      </c>
      <c r="F41" s="4">
        <v>125</v>
      </c>
      <c r="G41" s="4">
        <v>970</v>
      </c>
      <c r="H41" s="4">
        <f>SUM(D41:G41)</f>
        <v>1098</v>
      </c>
    </row>
    <row r="42" spans="3:8" ht="18" customHeight="1">
      <c r="C42" s="3" t="s">
        <v>8</v>
      </c>
      <c r="D42" s="4">
        <f>SUM(D40:D41)</f>
        <v>251</v>
      </c>
      <c r="E42" s="4">
        <f>SUM(E40:E41)</f>
        <v>1804</v>
      </c>
      <c r="F42" s="4">
        <f>SUM(F40:F41)</f>
        <v>399</v>
      </c>
      <c r="G42" s="4">
        <f>SUM(G40:G41)</f>
        <v>971</v>
      </c>
      <c r="H42" s="4">
        <f>SUM(D42:G42)</f>
        <v>3425</v>
      </c>
    </row>
    <row r="43" spans="3:8" ht="18" customHeight="1">
      <c r="C43" s="3" t="s">
        <v>9</v>
      </c>
      <c r="D43" s="5">
        <f>D42/H42</f>
        <v>0.07328467153284672</v>
      </c>
      <c r="E43" s="5">
        <f>E42/H42</f>
        <v>0.5267153284671533</v>
      </c>
      <c r="F43" s="5">
        <f>F42/H42</f>
        <v>0.1164963503649635</v>
      </c>
      <c r="G43" s="5">
        <f>G42/H42</f>
        <v>0.2835036496350365</v>
      </c>
      <c r="H43" s="5">
        <v>1</v>
      </c>
    </row>
    <row r="44" ht="18" customHeight="1">
      <c r="C44" s="8" t="s">
        <v>81</v>
      </c>
    </row>
    <row r="52" spans="1:12" ht="22.5" customHeight="1">
      <c r="A52" s="84" t="s">
        <v>52</v>
      </c>
      <c r="B52" s="84"/>
      <c r="C52" s="84"/>
      <c r="D52" s="84"/>
      <c r="E52" s="84"/>
      <c r="F52" s="84"/>
      <c r="G52" s="84"/>
      <c r="H52" s="84"/>
      <c r="I52" s="84"/>
      <c r="J52" s="84"/>
      <c r="K52" s="1"/>
      <c r="L52" s="1"/>
    </row>
    <row r="67" spans="3:8" ht="18" customHeight="1">
      <c r="C67" s="10"/>
      <c r="D67" s="10"/>
      <c r="E67" s="10"/>
      <c r="F67" s="10"/>
      <c r="G67" s="10"/>
      <c r="H67" s="9" t="s">
        <v>5</v>
      </c>
    </row>
    <row r="68" spans="3:8" ht="18" customHeight="1">
      <c r="C68" s="6"/>
      <c r="D68" s="7" t="s">
        <v>0</v>
      </c>
      <c r="E68" s="7" t="s">
        <v>1</v>
      </c>
      <c r="F68" s="7" t="s">
        <v>2</v>
      </c>
      <c r="G68" s="7" t="s">
        <v>3</v>
      </c>
      <c r="H68" s="7" t="s">
        <v>4</v>
      </c>
    </row>
    <row r="69" spans="3:8" ht="18" customHeight="1">
      <c r="C69" s="3" t="s">
        <v>6</v>
      </c>
      <c r="D69" s="4">
        <v>251</v>
      </c>
      <c r="E69" s="4">
        <v>1833</v>
      </c>
      <c r="F69" s="4">
        <v>337</v>
      </c>
      <c r="G69" s="4">
        <v>51</v>
      </c>
      <c r="H69" s="4">
        <f>SUM(D69:G69)</f>
        <v>2472</v>
      </c>
    </row>
    <row r="70" spans="3:8" ht="18" customHeight="1">
      <c r="C70" s="3" t="s">
        <v>7</v>
      </c>
      <c r="D70" s="4">
        <v>0</v>
      </c>
      <c r="E70" s="4">
        <v>0</v>
      </c>
      <c r="F70" s="4">
        <v>128</v>
      </c>
      <c r="G70" s="4">
        <v>918</v>
      </c>
      <c r="H70" s="4">
        <f>SUM(D70:G70)</f>
        <v>1046</v>
      </c>
    </row>
    <row r="71" spans="3:8" ht="18" customHeight="1">
      <c r="C71" s="3" t="s">
        <v>8</v>
      </c>
      <c r="D71" s="4">
        <f>SUM(D69:D70)</f>
        <v>251</v>
      </c>
      <c r="E71" s="4">
        <f>SUM(E69:E70)</f>
        <v>1833</v>
      </c>
      <c r="F71" s="4">
        <f>SUM(F69:F70)</f>
        <v>465</v>
      </c>
      <c r="G71" s="4">
        <f>SUM(G69:G70)</f>
        <v>969</v>
      </c>
      <c r="H71" s="4">
        <f>SUM(D71:G71)</f>
        <v>3518</v>
      </c>
    </row>
    <row r="72" spans="3:8" ht="18" customHeight="1">
      <c r="C72" s="3" t="s">
        <v>9</v>
      </c>
      <c r="D72" s="5">
        <f>D71/H71</f>
        <v>0.07134735645252985</v>
      </c>
      <c r="E72" s="5">
        <f>E71/H71</f>
        <v>0.5210346787947697</v>
      </c>
      <c r="F72" s="5">
        <f>F71/H71</f>
        <v>0.1321773735076748</v>
      </c>
      <c r="G72" s="5">
        <f>G71/H71</f>
        <v>0.27544059124502557</v>
      </c>
      <c r="H72" s="5">
        <v>1</v>
      </c>
    </row>
    <row r="73" ht="18" customHeight="1">
      <c r="C73" s="8" t="s">
        <v>82</v>
      </c>
    </row>
  </sheetData>
  <mergeCells count="5">
    <mergeCell ref="A1:J1"/>
    <mergeCell ref="A3:J3"/>
    <mergeCell ref="A23:J23"/>
    <mergeCell ref="A52:J52"/>
    <mergeCell ref="A18:J20"/>
  </mergeCells>
  <printOptions horizontalCentered="1"/>
  <pageMargins left="0.7874015748031497" right="0.7874015748031497" top="0.7480314960629921" bottom="0.31496062992125984" header="0.5118110236220472" footer="0.5118110236220472"/>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00231398</dc:creator>
  <cp:keywords/>
  <dc:description/>
  <cp:lastModifiedBy>00208848</cp:lastModifiedBy>
  <cp:lastPrinted>2017-05-16T01:56:52Z</cp:lastPrinted>
  <dcterms:created xsi:type="dcterms:W3CDTF">2015-02-18T04:17:37Z</dcterms:created>
  <dcterms:modified xsi:type="dcterms:W3CDTF">2017-05-16T01:56:57Z</dcterms:modified>
  <cp:category/>
  <cp:version/>
  <cp:contentType/>
  <cp:contentStatus/>
</cp:coreProperties>
</file>