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7380" activeTab="0"/>
  </bookViews>
  <sheets>
    <sheet name="賀茂" sheetId="1" r:id="rId1"/>
    <sheet name="熱海伊東" sheetId="2" r:id="rId2"/>
    <sheet name="駿東田方" sheetId="3" r:id="rId3"/>
    <sheet name="富士" sheetId="4" r:id="rId4"/>
    <sheet name="静岡" sheetId="5" r:id="rId5"/>
    <sheet name="志太榛原" sheetId="6" r:id="rId6"/>
    <sheet name="中東遠" sheetId="7" r:id="rId7"/>
    <sheet name="西部" sheetId="8" r:id="rId8"/>
    <sheet name="【参考】全県" sheetId="9" r:id="rId9"/>
  </sheets>
  <definedNames>
    <definedName name="_xlnm.Print_Titles" localSheetId="8">'【参考】全県'!$7:$8</definedName>
    <definedName name="_xlnm.Print_Titles" localSheetId="0">'賀茂'!$7:$8</definedName>
    <definedName name="_xlnm.Print_Titles" localSheetId="5">'志太榛原'!$7:$8</definedName>
    <definedName name="_xlnm.Print_Titles" localSheetId="2">'駿東田方'!$7:$8</definedName>
    <definedName name="_xlnm.Print_Titles" localSheetId="7">'西部'!$7:$8</definedName>
    <definedName name="_xlnm.Print_Titles" localSheetId="4">'静岡'!$7:$8</definedName>
    <definedName name="_xlnm.Print_Titles" localSheetId="6">'中東遠'!$7:$8</definedName>
    <definedName name="_xlnm.Print_Titles" localSheetId="1">'熱海伊東'!$7:$8</definedName>
    <definedName name="_xlnm.Print_Titles" localSheetId="3">'富士'!$7:$8</definedName>
  </definedNames>
  <calcPr fullCalcOnLoad="1"/>
</workbook>
</file>

<file path=xl/sharedStrings.xml><?xml version="1.0" encoding="utf-8"?>
<sst xmlns="http://schemas.openxmlformats.org/spreadsheetml/2006/main" count="584" uniqueCount="69">
  <si>
    <t>往診料</t>
  </si>
  <si>
    <t>在宅患者訪問診療</t>
  </si>
  <si>
    <t>在宅ターミナルケア加算</t>
  </si>
  <si>
    <t>看取り加算</t>
  </si>
  <si>
    <t>訪問診療＆往診料</t>
  </si>
  <si>
    <t>訪問看護指導料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</si>
  <si>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</si>
  <si>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</si>
  <si>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</si>
  <si>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</si>
  <si>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</si>
  <si>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</si>
  <si>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</si>
  <si>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</si>
  <si>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</si>
  <si>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</si>
  <si>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御殿場市</t>
  </si>
  <si>
    <t>裾野市</t>
  </si>
  <si>
    <t>伊豆市</t>
  </si>
  <si>
    <t>伊豆の国市</t>
  </si>
  <si>
    <t>清水町</t>
  </si>
  <si>
    <t>長泉町</t>
  </si>
  <si>
    <t>小山町</t>
  </si>
  <si>
    <t>富士宮市</t>
  </si>
  <si>
    <t>富士市</t>
  </si>
  <si>
    <t>静岡市</t>
  </si>
  <si>
    <t>島田市</t>
  </si>
  <si>
    <t>焼津市</t>
  </si>
  <si>
    <t>藤枝市</t>
  </si>
  <si>
    <t>牧之原市</t>
  </si>
  <si>
    <t>吉田町</t>
  </si>
  <si>
    <t>川根本町</t>
  </si>
  <si>
    <t>磐田市</t>
  </si>
  <si>
    <t>掛川市</t>
  </si>
  <si>
    <t>袋井市</t>
  </si>
  <si>
    <t>御前崎市</t>
  </si>
  <si>
    <t>菊川市</t>
  </si>
  <si>
    <t>森町</t>
  </si>
  <si>
    <t>浜松市</t>
  </si>
  <si>
    <t>湖西市</t>
  </si>
  <si>
    <t>圏域名</t>
  </si>
  <si>
    <t>市町名</t>
  </si>
  <si>
    <t>医療機関別</t>
  </si>
  <si>
    <t>実施機関数</t>
  </si>
  <si>
    <t>賀茂</t>
  </si>
  <si>
    <t>診療所</t>
  </si>
  <si>
    <t>病院</t>
  </si>
  <si>
    <t>小計</t>
  </si>
  <si>
    <t>圏域計</t>
  </si>
  <si>
    <t>熱海伊東</t>
  </si>
  <si>
    <t>駿東田方</t>
  </si>
  <si>
    <t>函南町</t>
  </si>
  <si>
    <t>富士</t>
  </si>
  <si>
    <t>静岡</t>
  </si>
  <si>
    <t>志太榛原</t>
  </si>
  <si>
    <t>中東遠</t>
  </si>
  <si>
    <t>西部</t>
  </si>
  <si>
    <t>静岡県</t>
  </si>
  <si>
    <t>県計</t>
  </si>
  <si>
    <t>H25</t>
  </si>
  <si>
    <t>H27.9～H28.8</t>
  </si>
  <si>
    <t>H37</t>
  </si>
  <si>
    <t>圏域計</t>
  </si>
  <si>
    <t>訪問診療分</t>
  </si>
  <si>
    <t>【参考】</t>
  </si>
  <si>
    <t>必要量等</t>
  </si>
  <si>
    <t>請求件数</t>
  </si>
  <si>
    <t>※訪問診療年間のレセプト請求件数を12ヶ月で除した数値</t>
  </si>
  <si>
    <t>在宅医療に関する参考資料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</si>
</sst>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000_ "/>
    <numFmt numFmtId="179" formatCode="0.0000_ "/>
    <numFmt numFmtId="180" formatCode="0.000_ "/>
    <numFmt numFmtId="181" formatCode="0.00_ "/>
    <numFmt numFmtId="182" formatCode="0.0_ "/>
  </numFmts>
  <fonts count="2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177" fontId="0" fillId="21" borderId="10" xfId="0" applyNumberFormat="1" applyFill="1" applyBorder="1" applyAlignment="1">
      <alignment vertical="center"/>
    </xf>
    <xf numFmtId="177" fontId="0" fillId="7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177" fontId="0" fillId="3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shrinkToFit="1"/>
    </xf>
    <xf numFmtId="0" fontId="0" fillId="4" borderId="14" xfId="0" applyFon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30</xdr:row>
      <xdr:rowOff>9525</xdr:rowOff>
    </xdr:from>
    <xdr:to>
      <xdr:col>5</xdr:col>
      <xdr:colOff>28575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05175" y="63150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18</xdr:row>
      <xdr:rowOff>9525</xdr:rowOff>
    </xdr:from>
    <xdr:to>
      <xdr:col>5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86125" y="37623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228600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42</xdr:row>
      <xdr:rowOff>9525</xdr:rowOff>
    </xdr:from>
    <xdr:to>
      <xdr:col>5</xdr:col>
      <xdr:colOff>57150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33750" y="87915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18</xdr:row>
      <xdr:rowOff>9525</xdr:rowOff>
    </xdr:from>
    <xdr:to>
      <xdr:col>6</xdr:col>
      <xdr:colOff>57150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9550" y="37623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15</xdr:row>
      <xdr:rowOff>9525</xdr:rowOff>
    </xdr:from>
    <xdr:to>
      <xdr:col>6</xdr:col>
      <xdr:colOff>57150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9550" y="313372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30</xdr:row>
      <xdr:rowOff>9525</xdr:rowOff>
    </xdr:from>
    <xdr:to>
      <xdr:col>6</xdr:col>
      <xdr:colOff>57150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9550" y="62769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30</xdr:row>
      <xdr:rowOff>9525</xdr:rowOff>
    </xdr:from>
    <xdr:to>
      <xdr:col>6</xdr:col>
      <xdr:colOff>57150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9550" y="62769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18</xdr:row>
      <xdr:rowOff>9525</xdr:rowOff>
    </xdr:from>
    <xdr:to>
      <xdr:col>6</xdr:col>
      <xdr:colOff>57150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9550" y="37623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6583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※「請求件数」欄は年間の延べ件数であるため、実際の患者数とは異なる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125</xdr:row>
      <xdr:rowOff>9525</xdr:rowOff>
    </xdr:from>
    <xdr:to>
      <xdr:col>6</xdr:col>
      <xdr:colOff>57150</xdr:colOff>
      <xdr:row>126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261842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257175</xdr:colOff>
      <xdr:row>1</xdr:row>
      <xdr:rowOff>66675</xdr:rowOff>
    </xdr:from>
    <xdr:to>
      <xdr:col>14</xdr:col>
      <xdr:colOff>238125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57175" y="285750"/>
          <a:ext cx="98107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●静岡県国民健康保険団体連合会から、診療報酬実績（レセプトデータ）の提供を受け、【圏域別】、【市町別】、【診療所・病院の別】に集計
●平成27年9月請求分から平成28年8月請求分までの1年間のデータを集計【「国保分」及び「後期高齢分」の合計】
●「往診料」、「在宅患者訪問診療」、「在宅ターミナルケア加算」、「看取り加算」、「訪問看護指導料」の各項目のレセプト請求件数等を集計
※「請求件数」は年間の延べ件数であるため、実際の患者数とは異なる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P4" sqref="P4"/>
    </sheetView>
  </sheetViews>
  <sheetFormatPr defaultColWidth="9.00390625" defaultRowHeight="13.5"/>
  <cols>
    <col min="3" max="3" width="10.00390625" style="2" customWidth="1"/>
  </cols>
  <sheetData>
    <row r="1" spans="1:14" ht="17.25">
      <c r="A1" s="1" t="s">
        <v>68</v>
      </c>
      <c r="N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44</v>
      </c>
      <c r="B9" s="16" t="s">
        <v>6</v>
      </c>
      <c r="C9" s="5" t="s">
        <v>45</v>
      </c>
      <c r="D9" s="6">
        <v>14</v>
      </c>
      <c r="E9" s="6">
        <v>241</v>
      </c>
      <c r="F9" s="6">
        <v>10</v>
      </c>
      <c r="G9" s="6">
        <v>1270</v>
      </c>
      <c r="H9" s="6">
        <v>5</v>
      </c>
      <c r="I9" s="6">
        <v>6</v>
      </c>
      <c r="J9" s="6">
        <v>5</v>
      </c>
      <c r="K9" s="6">
        <v>6</v>
      </c>
      <c r="L9" s="6">
        <v>8</v>
      </c>
      <c r="M9" s="6">
        <v>61</v>
      </c>
      <c r="N9" s="6">
        <v>1</v>
      </c>
      <c r="O9" s="6">
        <v>5</v>
      </c>
    </row>
    <row r="10" spans="1:15" ht="16.5" customHeight="1">
      <c r="A10" s="17"/>
      <c r="B10" s="17"/>
      <c r="C10" s="5" t="s">
        <v>46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14</v>
      </c>
      <c r="E11" s="8">
        <f t="shared" si="0"/>
        <v>241</v>
      </c>
      <c r="F11" s="8">
        <f t="shared" si="0"/>
        <v>10</v>
      </c>
      <c r="G11" s="8">
        <f t="shared" si="0"/>
        <v>1270</v>
      </c>
      <c r="H11" s="8">
        <f t="shared" si="0"/>
        <v>5</v>
      </c>
      <c r="I11" s="8">
        <f t="shared" si="0"/>
        <v>6</v>
      </c>
      <c r="J11" s="8">
        <f t="shared" si="0"/>
        <v>5</v>
      </c>
      <c r="K11" s="8">
        <f t="shared" si="0"/>
        <v>6</v>
      </c>
      <c r="L11" s="8">
        <f t="shared" si="0"/>
        <v>8</v>
      </c>
      <c r="M11" s="8">
        <f t="shared" si="0"/>
        <v>61</v>
      </c>
      <c r="N11" s="8">
        <f t="shared" si="0"/>
        <v>1</v>
      </c>
      <c r="O11" s="8">
        <f t="shared" si="0"/>
        <v>5</v>
      </c>
    </row>
    <row r="12" spans="1:15" ht="16.5" customHeight="1">
      <c r="A12" s="17"/>
      <c r="B12" s="16" t="s">
        <v>7</v>
      </c>
      <c r="C12" s="5" t="s">
        <v>45</v>
      </c>
      <c r="D12" s="6">
        <v>2</v>
      </c>
      <c r="E12" s="6">
        <v>132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6.5" customHeight="1">
      <c r="A13" s="17"/>
      <c r="B13" s="17"/>
      <c r="C13" s="5" t="s">
        <v>46</v>
      </c>
      <c r="D13" s="6">
        <v>2</v>
      </c>
      <c r="E13" s="6">
        <v>14</v>
      </c>
      <c r="F13" s="6">
        <v>1</v>
      </c>
      <c r="G13" s="6">
        <v>290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3</v>
      </c>
      <c r="N13" s="6">
        <v>1</v>
      </c>
      <c r="O13" s="6">
        <v>31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4</v>
      </c>
      <c r="E14" s="8">
        <f t="shared" si="1"/>
        <v>146</v>
      </c>
      <c r="F14" s="8">
        <f t="shared" si="1"/>
        <v>1</v>
      </c>
      <c r="G14" s="8">
        <f t="shared" si="1"/>
        <v>290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1</v>
      </c>
      <c r="M14" s="8">
        <f t="shared" si="1"/>
        <v>3</v>
      </c>
      <c r="N14" s="8">
        <f t="shared" si="1"/>
        <v>1</v>
      </c>
      <c r="O14" s="8">
        <f t="shared" si="1"/>
        <v>31</v>
      </c>
    </row>
    <row r="15" spans="1:15" ht="16.5" customHeight="1">
      <c r="A15" s="17"/>
      <c r="B15" s="16" t="s">
        <v>8</v>
      </c>
      <c r="C15" s="5" t="s">
        <v>45</v>
      </c>
      <c r="D15" s="6">
        <v>3</v>
      </c>
      <c r="E15" s="6">
        <v>4</v>
      </c>
      <c r="F15" s="6">
        <v>2</v>
      </c>
      <c r="G15" s="6">
        <v>160</v>
      </c>
      <c r="H15" s="6">
        <v>0</v>
      </c>
      <c r="I15" s="6">
        <v>0</v>
      </c>
      <c r="J15" s="6">
        <v>0</v>
      </c>
      <c r="K15" s="6">
        <v>0</v>
      </c>
      <c r="L15" s="6">
        <v>2</v>
      </c>
      <c r="M15" s="6">
        <v>2</v>
      </c>
      <c r="N15" s="6">
        <v>0</v>
      </c>
      <c r="O15" s="6">
        <v>0</v>
      </c>
    </row>
    <row r="16" spans="1:15" ht="16.5" customHeight="1">
      <c r="A16" s="17"/>
      <c r="B16" s="17"/>
      <c r="C16" s="5" t="s">
        <v>46</v>
      </c>
      <c r="D16" s="6">
        <v>0</v>
      </c>
      <c r="E16" s="6">
        <v>0</v>
      </c>
      <c r="F16" s="6">
        <v>1</v>
      </c>
      <c r="G16" s="6">
        <v>20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6.5" customHeight="1">
      <c r="A17" s="17"/>
      <c r="B17" s="18"/>
      <c r="C17" s="7" t="s">
        <v>47</v>
      </c>
      <c r="D17" s="8">
        <f aca="true" t="shared" si="2" ref="D17:O17">SUM(D15:D16)</f>
        <v>3</v>
      </c>
      <c r="E17" s="8">
        <f t="shared" si="2"/>
        <v>4</v>
      </c>
      <c r="F17" s="8">
        <f t="shared" si="2"/>
        <v>3</v>
      </c>
      <c r="G17" s="8">
        <f t="shared" si="2"/>
        <v>180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2</v>
      </c>
      <c r="M17" s="8">
        <f t="shared" si="2"/>
        <v>2</v>
      </c>
      <c r="N17" s="8">
        <f t="shared" si="2"/>
        <v>0</v>
      </c>
      <c r="O17" s="8">
        <f t="shared" si="2"/>
        <v>0</v>
      </c>
    </row>
    <row r="18" spans="1:15" ht="16.5" customHeight="1">
      <c r="A18" s="17"/>
      <c r="B18" s="16" t="s">
        <v>9</v>
      </c>
      <c r="C18" s="5" t="s">
        <v>45</v>
      </c>
      <c r="D18" s="6">
        <v>3</v>
      </c>
      <c r="E18" s="6">
        <v>111</v>
      </c>
      <c r="F18" s="6">
        <v>2</v>
      </c>
      <c r="G18" s="6">
        <v>132</v>
      </c>
      <c r="H18" s="6">
        <v>1</v>
      </c>
      <c r="I18" s="6">
        <v>5</v>
      </c>
      <c r="J18" s="6">
        <v>1</v>
      </c>
      <c r="K18" s="6">
        <v>5</v>
      </c>
      <c r="L18" s="6">
        <v>2</v>
      </c>
      <c r="M18" s="6">
        <v>15</v>
      </c>
      <c r="N18" s="6">
        <v>0</v>
      </c>
      <c r="O18" s="6">
        <v>0</v>
      </c>
    </row>
    <row r="19" spans="1:15" ht="16.5" customHeight="1">
      <c r="A19" s="17"/>
      <c r="B19" s="17"/>
      <c r="C19" s="5" t="s">
        <v>46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6.5" customHeight="1">
      <c r="A20" s="17"/>
      <c r="B20" s="18"/>
      <c r="C20" s="7" t="s">
        <v>47</v>
      </c>
      <c r="D20" s="8">
        <f aca="true" t="shared" si="3" ref="D20:O20">SUM(D18:D19)</f>
        <v>3</v>
      </c>
      <c r="E20" s="8">
        <f t="shared" si="3"/>
        <v>111</v>
      </c>
      <c r="F20" s="8">
        <f t="shared" si="3"/>
        <v>2</v>
      </c>
      <c r="G20" s="8">
        <f t="shared" si="3"/>
        <v>132</v>
      </c>
      <c r="H20" s="8">
        <f t="shared" si="3"/>
        <v>1</v>
      </c>
      <c r="I20" s="8">
        <f t="shared" si="3"/>
        <v>5</v>
      </c>
      <c r="J20" s="8">
        <f t="shared" si="3"/>
        <v>1</v>
      </c>
      <c r="K20" s="8">
        <f t="shared" si="3"/>
        <v>5</v>
      </c>
      <c r="L20" s="8">
        <f t="shared" si="3"/>
        <v>2</v>
      </c>
      <c r="M20" s="8">
        <f t="shared" si="3"/>
        <v>15</v>
      </c>
      <c r="N20" s="8">
        <f t="shared" si="3"/>
        <v>0</v>
      </c>
      <c r="O20" s="8">
        <f t="shared" si="3"/>
        <v>0</v>
      </c>
    </row>
    <row r="21" spans="1:15" ht="16.5" customHeight="1">
      <c r="A21" s="17"/>
      <c r="B21" s="16" t="s">
        <v>10</v>
      </c>
      <c r="C21" s="5" t="s">
        <v>45</v>
      </c>
      <c r="D21" s="6">
        <v>3</v>
      </c>
      <c r="E21" s="6">
        <v>221</v>
      </c>
      <c r="F21" s="6">
        <v>1</v>
      </c>
      <c r="G21" s="6">
        <v>414</v>
      </c>
      <c r="H21" s="6">
        <v>1</v>
      </c>
      <c r="I21" s="6">
        <v>5</v>
      </c>
      <c r="J21" s="6">
        <v>0</v>
      </c>
      <c r="K21" s="6">
        <v>0</v>
      </c>
      <c r="L21" s="6">
        <v>1</v>
      </c>
      <c r="M21" s="6">
        <v>5</v>
      </c>
      <c r="N21" s="6">
        <v>0</v>
      </c>
      <c r="O21" s="6">
        <v>0</v>
      </c>
    </row>
    <row r="22" spans="1:15" ht="16.5" customHeight="1">
      <c r="A22" s="17"/>
      <c r="B22" s="17"/>
      <c r="C22" s="5" t="s">
        <v>46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17"/>
      <c r="B23" s="18"/>
      <c r="C23" s="7" t="s">
        <v>47</v>
      </c>
      <c r="D23" s="8">
        <f aca="true" t="shared" si="4" ref="D23:O23">SUM(D21:D22)</f>
        <v>3</v>
      </c>
      <c r="E23" s="8">
        <f t="shared" si="4"/>
        <v>221</v>
      </c>
      <c r="F23" s="8">
        <f t="shared" si="4"/>
        <v>1</v>
      </c>
      <c r="G23" s="8">
        <f t="shared" si="4"/>
        <v>414</v>
      </c>
      <c r="H23" s="8">
        <f t="shared" si="4"/>
        <v>1</v>
      </c>
      <c r="I23" s="8">
        <f t="shared" si="4"/>
        <v>5</v>
      </c>
      <c r="J23" s="8">
        <f t="shared" si="4"/>
        <v>0</v>
      </c>
      <c r="K23" s="8">
        <f t="shared" si="4"/>
        <v>0</v>
      </c>
      <c r="L23" s="8">
        <f t="shared" si="4"/>
        <v>1</v>
      </c>
      <c r="M23" s="8">
        <f t="shared" si="4"/>
        <v>5</v>
      </c>
      <c r="N23" s="8">
        <f t="shared" si="4"/>
        <v>0</v>
      </c>
      <c r="O23" s="8">
        <f t="shared" si="4"/>
        <v>0</v>
      </c>
    </row>
    <row r="24" spans="1:15" ht="16.5" customHeight="1">
      <c r="A24" s="17"/>
      <c r="B24" s="16" t="s">
        <v>11</v>
      </c>
      <c r="C24" s="5" t="s">
        <v>45</v>
      </c>
      <c r="D24" s="6">
        <v>3</v>
      </c>
      <c r="E24" s="6">
        <v>616</v>
      </c>
      <c r="F24" s="6">
        <v>2</v>
      </c>
      <c r="G24" s="6">
        <v>1141</v>
      </c>
      <c r="H24" s="6">
        <v>1</v>
      </c>
      <c r="I24" s="6">
        <v>5</v>
      </c>
      <c r="J24" s="6">
        <v>1</v>
      </c>
      <c r="K24" s="6">
        <v>5</v>
      </c>
      <c r="L24" s="6">
        <v>2</v>
      </c>
      <c r="M24" s="6">
        <v>94</v>
      </c>
      <c r="N24" s="6">
        <v>1</v>
      </c>
      <c r="O24" s="6">
        <v>6</v>
      </c>
    </row>
    <row r="25" spans="1:15" ht="16.5" customHeight="1">
      <c r="A25" s="17"/>
      <c r="B25" s="17"/>
      <c r="C25" s="5" t="s">
        <v>46</v>
      </c>
      <c r="D25" s="6">
        <v>1</v>
      </c>
      <c r="E25" s="6">
        <v>16</v>
      </c>
      <c r="F25" s="6">
        <v>1</v>
      </c>
      <c r="G25" s="6">
        <v>382</v>
      </c>
      <c r="H25" s="6">
        <v>1</v>
      </c>
      <c r="I25" s="6">
        <v>6</v>
      </c>
      <c r="J25" s="6">
        <v>1</v>
      </c>
      <c r="K25" s="6">
        <v>5</v>
      </c>
      <c r="L25" s="6">
        <v>1</v>
      </c>
      <c r="M25" s="6">
        <v>15</v>
      </c>
      <c r="N25" s="6">
        <v>1</v>
      </c>
      <c r="O25" s="6">
        <v>1</v>
      </c>
    </row>
    <row r="26" spans="1:15" ht="16.5" customHeight="1">
      <c r="A26" s="17"/>
      <c r="B26" s="18"/>
      <c r="C26" s="7" t="s">
        <v>47</v>
      </c>
      <c r="D26" s="8">
        <f aca="true" t="shared" si="5" ref="D26:O26">SUM(D24:D25)</f>
        <v>4</v>
      </c>
      <c r="E26" s="8">
        <f t="shared" si="5"/>
        <v>632</v>
      </c>
      <c r="F26" s="8">
        <f t="shared" si="5"/>
        <v>3</v>
      </c>
      <c r="G26" s="8">
        <f t="shared" si="5"/>
        <v>1523</v>
      </c>
      <c r="H26" s="8">
        <f t="shared" si="5"/>
        <v>2</v>
      </c>
      <c r="I26" s="8">
        <f t="shared" si="5"/>
        <v>11</v>
      </c>
      <c r="J26" s="8">
        <f t="shared" si="5"/>
        <v>2</v>
      </c>
      <c r="K26" s="8">
        <f t="shared" si="5"/>
        <v>10</v>
      </c>
      <c r="L26" s="8">
        <f t="shared" si="5"/>
        <v>3</v>
      </c>
      <c r="M26" s="8">
        <f t="shared" si="5"/>
        <v>109</v>
      </c>
      <c r="N26" s="8">
        <f t="shared" si="5"/>
        <v>2</v>
      </c>
      <c r="O26" s="8">
        <f t="shared" si="5"/>
        <v>7</v>
      </c>
    </row>
    <row r="27" spans="1:15" ht="16.5" customHeight="1">
      <c r="A27" s="18"/>
      <c r="B27" s="28" t="s">
        <v>48</v>
      </c>
      <c r="C27" s="29"/>
      <c r="D27" s="9">
        <f aca="true" t="shared" si="6" ref="D27:O27">D11+D14+D17+D20+D23+D26</f>
        <v>31</v>
      </c>
      <c r="E27" s="9">
        <f t="shared" si="6"/>
        <v>1355</v>
      </c>
      <c r="F27" s="9">
        <f t="shared" si="6"/>
        <v>20</v>
      </c>
      <c r="G27" s="9">
        <f t="shared" si="6"/>
        <v>3809</v>
      </c>
      <c r="H27" s="9">
        <f t="shared" si="6"/>
        <v>9</v>
      </c>
      <c r="I27" s="9">
        <f t="shared" si="6"/>
        <v>27</v>
      </c>
      <c r="J27" s="9">
        <f t="shared" si="6"/>
        <v>8</v>
      </c>
      <c r="K27" s="9">
        <f t="shared" si="6"/>
        <v>21</v>
      </c>
      <c r="L27" s="9">
        <f t="shared" si="6"/>
        <v>17</v>
      </c>
      <c r="M27" s="9">
        <f t="shared" si="6"/>
        <v>195</v>
      </c>
      <c r="N27" s="9">
        <f t="shared" si="6"/>
        <v>4</v>
      </c>
      <c r="O27" s="9">
        <f t="shared" si="6"/>
        <v>43</v>
      </c>
    </row>
    <row r="28" ht="16.5" customHeight="1"/>
    <row r="29" spans="2:6" ht="16.5" customHeight="1">
      <c r="B29" s="3" t="s">
        <v>64</v>
      </c>
      <c r="C29" s="24" t="s">
        <v>62</v>
      </c>
      <c r="D29" s="23" t="s">
        <v>63</v>
      </c>
      <c r="E29" s="23"/>
      <c r="F29" s="23"/>
    </row>
    <row r="30" spans="2:6" ht="13.5">
      <c r="B30" s="14"/>
      <c r="C30" s="25"/>
      <c r="D30" s="13" t="s">
        <v>59</v>
      </c>
      <c r="E30" s="13" t="s">
        <v>60</v>
      </c>
      <c r="F30" s="13" t="s">
        <v>61</v>
      </c>
    </row>
    <row r="31" spans="2:7" ht="13.5">
      <c r="B31" s="14"/>
      <c r="C31" s="12" t="s">
        <v>65</v>
      </c>
      <c r="D31" s="12">
        <v>295</v>
      </c>
      <c r="E31" s="12">
        <v>317</v>
      </c>
      <c r="F31" s="12">
        <v>428</v>
      </c>
      <c r="G31" t="s">
        <v>67</v>
      </c>
    </row>
  </sheetData>
  <sheetProtection/>
  <mergeCells count="19">
    <mergeCell ref="D29:F29"/>
    <mergeCell ref="C29:C30"/>
    <mergeCell ref="D7:E7"/>
    <mergeCell ref="B7:B8"/>
    <mergeCell ref="C7:C8"/>
    <mergeCell ref="B21:B23"/>
    <mergeCell ref="B24:B26"/>
    <mergeCell ref="B27:C27"/>
    <mergeCell ref="A7:A8"/>
    <mergeCell ref="N7:O7"/>
    <mergeCell ref="F7:G7"/>
    <mergeCell ref="H7:I7"/>
    <mergeCell ref="J7:K7"/>
    <mergeCell ref="L7:M7"/>
    <mergeCell ref="A9:A27"/>
    <mergeCell ref="B9:B11"/>
    <mergeCell ref="B12:B14"/>
    <mergeCell ref="B15:B17"/>
    <mergeCell ref="B18:B20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Q6" sqref="Q6"/>
    </sheetView>
  </sheetViews>
  <sheetFormatPr defaultColWidth="9.00390625" defaultRowHeight="13.5"/>
  <cols>
    <col min="3" max="3" width="10.00390625" style="2" customWidth="1"/>
    <col min="5" max="5" width="9.125" style="0" customWidth="1"/>
  </cols>
  <sheetData>
    <row r="1" spans="1:14" ht="17.25">
      <c r="A1" s="1" t="s">
        <v>68</v>
      </c>
      <c r="N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49</v>
      </c>
      <c r="B9" s="16" t="s">
        <v>12</v>
      </c>
      <c r="C9" s="5" t="s">
        <v>45</v>
      </c>
      <c r="D9" s="6">
        <v>15</v>
      </c>
      <c r="E9" s="6">
        <v>887</v>
      </c>
      <c r="F9" s="6">
        <v>11</v>
      </c>
      <c r="G9" s="6">
        <v>3135</v>
      </c>
      <c r="H9" s="6">
        <v>5</v>
      </c>
      <c r="I9" s="6">
        <v>57</v>
      </c>
      <c r="J9" s="6">
        <v>4</v>
      </c>
      <c r="K9" s="6">
        <v>54</v>
      </c>
      <c r="L9" s="6">
        <v>7</v>
      </c>
      <c r="M9" s="6">
        <v>431</v>
      </c>
      <c r="N9" s="6">
        <v>3</v>
      </c>
      <c r="O9" s="6">
        <v>17</v>
      </c>
    </row>
    <row r="10" spans="1:15" ht="16.5" customHeight="1">
      <c r="A10" s="17"/>
      <c r="B10" s="17"/>
      <c r="C10" s="5" t="s">
        <v>46</v>
      </c>
      <c r="D10" s="6">
        <v>2</v>
      </c>
      <c r="E10" s="6">
        <v>7</v>
      </c>
      <c r="F10" s="6">
        <v>1</v>
      </c>
      <c r="G10" s="6">
        <v>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17</v>
      </c>
      <c r="E11" s="8">
        <f t="shared" si="0"/>
        <v>894</v>
      </c>
      <c r="F11" s="8">
        <f t="shared" si="0"/>
        <v>12</v>
      </c>
      <c r="G11" s="8">
        <f t="shared" si="0"/>
        <v>3138</v>
      </c>
      <c r="H11" s="8">
        <f t="shared" si="0"/>
        <v>5</v>
      </c>
      <c r="I11" s="8">
        <f t="shared" si="0"/>
        <v>57</v>
      </c>
      <c r="J11" s="8">
        <f t="shared" si="0"/>
        <v>4</v>
      </c>
      <c r="K11" s="8">
        <f t="shared" si="0"/>
        <v>54</v>
      </c>
      <c r="L11" s="8">
        <f t="shared" si="0"/>
        <v>7</v>
      </c>
      <c r="M11" s="8">
        <f t="shared" si="0"/>
        <v>431</v>
      </c>
      <c r="N11" s="8">
        <f t="shared" si="0"/>
        <v>3</v>
      </c>
      <c r="O11" s="8">
        <f t="shared" si="0"/>
        <v>17</v>
      </c>
    </row>
    <row r="12" spans="1:15" ht="16.5" customHeight="1">
      <c r="A12" s="17"/>
      <c r="B12" s="16" t="s">
        <v>13</v>
      </c>
      <c r="C12" s="5" t="s">
        <v>45</v>
      </c>
      <c r="D12" s="6">
        <v>19</v>
      </c>
      <c r="E12" s="6">
        <v>539</v>
      </c>
      <c r="F12" s="6">
        <v>8</v>
      </c>
      <c r="G12" s="6">
        <v>2885</v>
      </c>
      <c r="H12" s="6">
        <v>5</v>
      </c>
      <c r="I12" s="6">
        <v>61</v>
      </c>
      <c r="J12" s="6">
        <v>5</v>
      </c>
      <c r="K12" s="6">
        <v>68</v>
      </c>
      <c r="L12" s="6">
        <v>8</v>
      </c>
      <c r="M12" s="6">
        <v>235</v>
      </c>
      <c r="N12" s="6">
        <v>1</v>
      </c>
      <c r="O12" s="6">
        <v>3</v>
      </c>
    </row>
    <row r="13" spans="1:15" ht="16.5" customHeight="1">
      <c r="A13" s="17"/>
      <c r="B13" s="17"/>
      <c r="C13" s="5" t="s">
        <v>46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19</v>
      </c>
      <c r="E14" s="8">
        <f t="shared" si="1"/>
        <v>539</v>
      </c>
      <c r="F14" s="8">
        <f t="shared" si="1"/>
        <v>8</v>
      </c>
      <c r="G14" s="8">
        <f t="shared" si="1"/>
        <v>2885</v>
      </c>
      <c r="H14" s="8">
        <f t="shared" si="1"/>
        <v>5</v>
      </c>
      <c r="I14" s="8">
        <f t="shared" si="1"/>
        <v>61</v>
      </c>
      <c r="J14" s="8">
        <f t="shared" si="1"/>
        <v>5</v>
      </c>
      <c r="K14" s="8">
        <f t="shared" si="1"/>
        <v>68</v>
      </c>
      <c r="L14" s="8">
        <f t="shared" si="1"/>
        <v>8</v>
      </c>
      <c r="M14" s="8">
        <f t="shared" si="1"/>
        <v>235</v>
      </c>
      <c r="N14" s="8">
        <f t="shared" si="1"/>
        <v>1</v>
      </c>
      <c r="O14" s="8">
        <f t="shared" si="1"/>
        <v>3</v>
      </c>
    </row>
    <row r="15" spans="1:15" ht="16.5" customHeight="1">
      <c r="A15" s="18"/>
      <c r="B15" s="28" t="s">
        <v>48</v>
      </c>
      <c r="C15" s="29"/>
      <c r="D15" s="9">
        <f aca="true" t="shared" si="2" ref="D15:O15">D11+D14</f>
        <v>36</v>
      </c>
      <c r="E15" s="9">
        <f t="shared" si="2"/>
        <v>1433</v>
      </c>
      <c r="F15" s="9">
        <f t="shared" si="2"/>
        <v>20</v>
      </c>
      <c r="G15" s="9">
        <f t="shared" si="2"/>
        <v>6023</v>
      </c>
      <c r="H15" s="9">
        <f t="shared" si="2"/>
        <v>10</v>
      </c>
      <c r="I15" s="9">
        <f t="shared" si="2"/>
        <v>118</v>
      </c>
      <c r="J15" s="9">
        <f t="shared" si="2"/>
        <v>9</v>
      </c>
      <c r="K15" s="9">
        <f t="shared" si="2"/>
        <v>122</v>
      </c>
      <c r="L15" s="9">
        <f t="shared" si="2"/>
        <v>15</v>
      </c>
      <c r="M15" s="9">
        <f t="shared" si="2"/>
        <v>666</v>
      </c>
      <c r="N15" s="9">
        <f t="shared" si="2"/>
        <v>4</v>
      </c>
      <c r="O15" s="9">
        <f t="shared" si="2"/>
        <v>20</v>
      </c>
    </row>
    <row r="16" ht="16.5" customHeight="1"/>
    <row r="17" spans="2:6" ht="13.5">
      <c r="B17" s="3" t="s">
        <v>64</v>
      </c>
      <c r="C17" s="24" t="s">
        <v>62</v>
      </c>
      <c r="D17" s="23" t="s">
        <v>63</v>
      </c>
      <c r="E17" s="23"/>
      <c r="F17" s="23"/>
    </row>
    <row r="18" spans="2:6" ht="13.5">
      <c r="B18" s="14"/>
      <c r="C18" s="25"/>
      <c r="D18" s="13" t="s">
        <v>59</v>
      </c>
      <c r="E18" s="13" t="s">
        <v>60</v>
      </c>
      <c r="F18" s="13" t="s">
        <v>61</v>
      </c>
    </row>
    <row r="19" spans="2:7" ht="13.5">
      <c r="B19" s="14"/>
      <c r="C19" s="12" t="s">
        <v>65</v>
      </c>
      <c r="D19" s="12">
        <v>419</v>
      </c>
      <c r="E19" s="15">
        <f>G15/12</f>
        <v>501.9166666666667</v>
      </c>
      <c r="F19" s="12">
        <v>735</v>
      </c>
      <c r="G19" t="s">
        <v>67</v>
      </c>
    </row>
  </sheetData>
  <sheetProtection/>
  <mergeCells count="15">
    <mergeCell ref="C17:C18"/>
    <mergeCell ref="D17:F17"/>
    <mergeCell ref="A9:A15"/>
    <mergeCell ref="B9:B11"/>
    <mergeCell ref="B15:C15"/>
    <mergeCell ref="B12:B14"/>
    <mergeCell ref="N7:O7"/>
    <mergeCell ref="F7:G7"/>
    <mergeCell ref="H7:I7"/>
    <mergeCell ref="J7:K7"/>
    <mergeCell ref="L7:M7"/>
    <mergeCell ref="D7:E7"/>
    <mergeCell ref="B7:B8"/>
    <mergeCell ref="C7:C8"/>
    <mergeCell ref="A7:A8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1">
      <selection activeCell="Q6" sqref="Q6"/>
    </sheetView>
  </sheetViews>
  <sheetFormatPr defaultColWidth="9.00390625" defaultRowHeight="13.5"/>
  <cols>
    <col min="3" max="3" width="10.00390625" style="2" customWidth="1"/>
  </cols>
  <sheetData>
    <row r="1" spans="1:15" ht="17.25">
      <c r="A1" s="1" t="s">
        <v>68</v>
      </c>
      <c r="N1" s="3"/>
      <c r="O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50</v>
      </c>
      <c r="B9" s="16" t="s">
        <v>14</v>
      </c>
      <c r="C9" s="5" t="s">
        <v>45</v>
      </c>
      <c r="D9" s="6">
        <v>48</v>
      </c>
      <c r="E9" s="6">
        <v>1647</v>
      </c>
      <c r="F9" s="6">
        <v>30</v>
      </c>
      <c r="G9" s="6">
        <v>11316</v>
      </c>
      <c r="H9" s="6">
        <v>20</v>
      </c>
      <c r="I9" s="6">
        <v>135</v>
      </c>
      <c r="J9" s="6">
        <v>17</v>
      </c>
      <c r="K9" s="6">
        <v>136</v>
      </c>
      <c r="L9" s="6">
        <v>22</v>
      </c>
      <c r="M9" s="6">
        <v>644</v>
      </c>
      <c r="N9" s="6">
        <v>6</v>
      </c>
      <c r="O9" s="6">
        <v>13</v>
      </c>
    </row>
    <row r="10" spans="1:15" ht="16.5" customHeight="1">
      <c r="A10" s="17"/>
      <c r="B10" s="17"/>
      <c r="C10" s="5" t="s">
        <v>46</v>
      </c>
      <c r="D10" s="6">
        <v>5</v>
      </c>
      <c r="E10" s="6">
        <v>131</v>
      </c>
      <c r="F10" s="6">
        <v>2</v>
      </c>
      <c r="G10" s="6">
        <v>67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3</v>
      </c>
      <c r="N10" s="6">
        <v>0</v>
      </c>
      <c r="O10" s="6">
        <v>0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53</v>
      </c>
      <c r="E11" s="8">
        <f t="shared" si="0"/>
        <v>1778</v>
      </c>
      <c r="F11" s="8">
        <f t="shared" si="0"/>
        <v>32</v>
      </c>
      <c r="G11" s="8">
        <f t="shared" si="0"/>
        <v>11383</v>
      </c>
      <c r="H11" s="8">
        <f t="shared" si="0"/>
        <v>20</v>
      </c>
      <c r="I11" s="8">
        <f t="shared" si="0"/>
        <v>135</v>
      </c>
      <c r="J11" s="8">
        <f t="shared" si="0"/>
        <v>17</v>
      </c>
      <c r="K11" s="8">
        <f t="shared" si="0"/>
        <v>136</v>
      </c>
      <c r="L11" s="8">
        <f t="shared" si="0"/>
        <v>23</v>
      </c>
      <c r="M11" s="8">
        <f t="shared" si="0"/>
        <v>647</v>
      </c>
      <c r="N11" s="8">
        <f t="shared" si="0"/>
        <v>6</v>
      </c>
      <c r="O11" s="8">
        <f t="shared" si="0"/>
        <v>13</v>
      </c>
    </row>
    <row r="12" spans="1:15" ht="16.5" customHeight="1">
      <c r="A12" s="17"/>
      <c r="B12" s="16" t="s">
        <v>15</v>
      </c>
      <c r="C12" s="5" t="s">
        <v>45</v>
      </c>
      <c r="D12" s="6">
        <v>29</v>
      </c>
      <c r="E12" s="6">
        <v>2384</v>
      </c>
      <c r="F12" s="6">
        <v>19</v>
      </c>
      <c r="G12" s="6">
        <v>4737</v>
      </c>
      <c r="H12" s="6">
        <v>8</v>
      </c>
      <c r="I12" s="6">
        <v>54</v>
      </c>
      <c r="J12" s="6">
        <v>10</v>
      </c>
      <c r="K12" s="6">
        <v>62</v>
      </c>
      <c r="L12" s="6">
        <v>12</v>
      </c>
      <c r="M12" s="6">
        <v>1554</v>
      </c>
      <c r="N12" s="6">
        <v>1</v>
      </c>
      <c r="O12" s="6">
        <v>1</v>
      </c>
    </row>
    <row r="13" spans="1:15" ht="16.5" customHeight="1">
      <c r="A13" s="17"/>
      <c r="B13" s="17"/>
      <c r="C13" s="5" t="s">
        <v>46</v>
      </c>
      <c r="D13" s="6">
        <v>2</v>
      </c>
      <c r="E13" s="6">
        <v>290</v>
      </c>
      <c r="F13" s="6">
        <v>3</v>
      </c>
      <c r="G13" s="6">
        <v>3154</v>
      </c>
      <c r="H13" s="6">
        <v>2</v>
      </c>
      <c r="I13" s="6">
        <v>18</v>
      </c>
      <c r="J13" s="6">
        <v>2</v>
      </c>
      <c r="K13" s="6">
        <v>39</v>
      </c>
      <c r="L13" s="6">
        <v>2</v>
      </c>
      <c r="M13" s="6">
        <v>215</v>
      </c>
      <c r="N13" s="6">
        <v>0</v>
      </c>
      <c r="O13" s="6">
        <v>0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31</v>
      </c>
      <c r="E14" s="8">
        <f t="shared" si="1"/>
        <v>2674</v>
      </c>
      <c r="F14" s="8">
        <f t="shared" si="1"/>
        <v>22</v>
      </c>
      <c r="G14" s="8">
        <f t="shared" si="1"/>
        <v>7891</v>
      </c>
      <c r="H14" s="8">
        <f t="shared" si="1"/>
        <v>10</v>
      </c>
      <c r="I14" s="8">
        <f t="shared" si="1"/>
        <v>72</v>
      </c>
      <c r="J14" s="8">
        <f t="shared" si="1"/>
        <v>12</v>
      </c>
      <c r="K14" s="8">
        <f t="shared" si="1"/>
        <v>101</v>
      </c>
      <c r="L14" s="8">
        <f t="shared" si="1"/>
        <v>14</v>
      </c>
      <c r="M14" s="8">
        <f t="shared" si="1"/>
        <v>1769</v>
      </c>
      <c r="N14" s="8">
        <f t="shared" si="1"/>
        <v>1</v>
      </c>
      <c r="O14" s="8">
        <f t="shared" si="1"/>
        <v>1</v>
      </c>
    </row>
    <row r="15" spans="1:15" ht="16.5" customHeight="1">
      <c r="A15" s="17"/>
      <c r="B15" s="16" t="s">
        <v>16</v>
      </c>
      <c r="C15" s="5" t="s">
        <v>45</v>
      </c>
      <c r="D15" s="6">
        <v>11</v>
      </c>
      <c r="E15" s="6">
        <v>211</v>
      </c>
      <c r="F15" s="6">
        <v>6</v>
      </c>
      <c r="G15" s="6">
        <v>789</v>
      </c>
      <c r="H15" s="6">
        <v>1</v>
      </c>
      <c r="I15" s="6">
        <v>4</v>
      </c>
      <c r="J15" s="6">
        <v>0</v>
      </c>
      <c r="K15" s="6">
        <v>0</v>
      </c>
      <c r="L15" s="6">
        <v>2</v>
      </c>
      <c r="M15" s="6">
        <v>27</v>
      </c>
      <c r="N15" s="6">
        <v>1</v>
      </c>
      <c r="O15" s="6">
        <v>6</v>
      </c>
    </row>
    <row r="16" spans="1:15" ht="16.5" customHeight="1">
      <c r="A16" s="17"/>
      <c r="B16" s="17"/>
      <c r="C16" s="5" t="s">
        <v>46</v>
      </c>
      <c r="D16" s="6">
        <v>2</v>
      </c>
      <c r="E16" s="6">
        <v>33</v>
      </c>
      <c r="F16" s="6">
        <v>4</v>
      </c>
      <c r="G16" s="6">
        <v>1180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14</v>
      </c>
      <c r="N16" s="6">
        <v>2</v>
      </c>
      <c r="O16" s="6">
        <v>21</v>
      </c>
    </row>
    <row r="17" spans="1:15" ht="16.5" customHeight="1">
      <c r="A17" s="17"/>
      <c r="B17" s="18"/>
      <c r="C17" s="7" t="s">
        <v>47</v>
      </c>
      <c r="D17" s="8">
        <f aca="true" t="shared" si="2" ref="D17:O17">SUM(D15:D16)</f>
        <v>13</v>
      </c>
      <c r="E17" s="8">
        <f t="shared" si="2"/>
        <v>244</v>
      </c>
      <c r="F17" s="8">
        <f t="shared" si="2"/>
        <v>10</v>
      </c>
      <c r="G17" s="8">
        <f t="shared" si="2"/>
        <v>1969</v>
      </c>
      <c r="H17" s="8">
        <f t="shared" si="2"/>
        <v>1</v>
      </c>
      <c r="I17" s="8">
        <f t="shared" si="2"/>
        <v>4</v>
      </c>
      <c r="J17" s="8">
        <f t="shared" si="2"/>
        <v>0</v>
      </c>
      <c r="K17" s="8">
        <f t="shared" si="2"/>
        <v>0</v>
      </c>
      <c r="L17" s="8">
        <f t="shared" si="2"/>
        <v>3</v>
      </c>
      <c r="M17" s="8">
        <f t="shared" si="2"/>
        <v>41</v>
      </c>
      <c r="N17" s="8">
        <f t="shared" si="2"/>
        <v>3</v>
      </c>
      <c r="O17" s="8">
        <f t="shared" si="2"/>
        <v>27</v>
      </c>
    </row>
    <row r="18" spans="1:15" ht="16.5" customHeight="1">
      <c r="A18" s="17"/>
      <c r="B18" s="16" t="s">
        <v>17</v>
      </c>
      <c r="C18" s="5" t="s">
        <v>45</v>
      </c>
      <c r="D18" s="6">
        <v>14</v>
      </c>
      <c r="E18" s="6">
        <v>1284</v>
      </c>
      <c r="F18" s="6">
        <v>10</v>
      </c>
      <c r="G18" s="6">
        <v>3253</v>
      </c>
      <c r="H18" s="6">
        <v>8</v>
      </c>
      <c r="I18" s="6">
        <v>35</v>
      </c>
      <c r="J18" s="6">
        <v>7</v>
      </c>
      <c r="K18" s="6">
        <v>37</v>
      </c>
      <c r="L18" s="6">
        <v>9</v>
      </c>
      <c r="M18" s="6">
        <v>427</v>
      </c>
      <c r="N18" s="6">
        <v>2</v>
      </c>
      <c r="O18" s="6">
        <v>24</v>
      </c>
    </row>
    <row r="19" spans="1:15" ht="16.5" customHeight="1">
      <c r="A19" s="17"/>
      <c r="B19" s="17"/>
      <c r="C19" s="5" t="s">
        <v>46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6.5" customHeight="1">
      <c r="A20" s="17"/>
      <c r="B20" s="18"/>
      <c r="C20" s="7" t="s">
        <v>47</v>
      </c>
      <c r="D20" s="8">
        <f aca="true" t="shared" si="3" ref="D20:O20">SUM(D18:D19)</f>
        <v>14</v>
      </c>
      <c r="E20" s="8">
        <f t="shared" si="3"/>
        <v>1284</v>
      </c>
      <c r="F20" s="8">
        <f t="shared" si="3"/>
        <v>10</v>
      </c>
      <c r="G20" s="8">
        <f t="shared" si="3"/>
        <v>3253</v>
      </c>
      <c r="H20" s="8">
        <f t="shared" si="3"/>
        <v>8</v>
      </c>
      <c r="I20" s="8">
        <f t="shared" si="3"/>
        <v>35</v>
      </c>
      <c r="J20" s="8">
        <f t="shared" si="3"/>
        <v>7</v>
      </c>
      <c r="K20" s="8">
        <f t="shared" si="3"/>
        <v>37</v>
      </c>
      <c r="L20" s="8">
        <f t="shared" si="3"/>
        <v>9</v>
      </c>
      <c r="M20" s="8">
        <f t="shared" si="3"/>
        <v>427</v>
      </c>
      <c r="N20" s="8">
        <f t="shared" si="3"/>
        <v>2</v>
      </c>
      <c r="O20" s="8">
        <f t="shared" si="3"/>
        <v>24</v>
      </c>
    </row>
    <row r="21" spans="1:15" ht="16.5" customHeight="1">
      <c r="A21" s="17"/>
      <c r="B21" s="16" t="s">
        <v>18</v>
      </c>
      <c r="C21" s="5" t="s">
        <v>45</v>
      </c>
      <c r="D21" s="6">
        <v>7</v>
      </c>
      <c r="E21" s="6">
        <v>316</v>
      </c>
      <c r="F21" s="6">
        <v>2</v>
      </c>
      <c r="G21" s="6">
        <v>423</v>
      </c>
      <c r="H21" s="6">
        <v>2</v>
      </c>
      <c r="I21" s="6">
        <v>6</v>
      </c>
      <c r="J21" s="6">
        <v>1</v>
      </c>
      <c r="K21" s="6">
        <v>3</v>
      </c>
      <c r="L21" s="6">
        <v>2</v>
      </c>
      <c r="M21" s="6">
        <v>39</v>
      </c>
      <c r="N21" s="6">
        <v>1</v>
      </c>
      <c r="O21" s="6">
        <v>1</v>
      </c>
    </row>
    <row r="22" spans="1:15" ht="16.5" customHeight="1">
      <c r="A22" s="17"/>
      <c r="B22" s="17"/>
      <c r="C22" s="5" t="s">
        <v>46</v>
      </c>
      <c r="D22" s="6">
        <v>3</v>
      </c>
      <c r="E22" s="6">
        <v>42</v>
      </c>
      <c r="F22" s="6">
        <v>2</v>
      </c>
      <c r="G22" s="6">
        <v>1483</v>
      </c>
      <c r="H22" s="6">
        <v>1</v>
      </c>
      <c r="I22" s="6">
        <v>8</v>
      </c>
      <c r="J22" s="6">
        <v>1</v>
      </c>
      <c r="K22" s="6">
        <v>8</v>
      </c>
      <c r="L22" s="6">
        <v>2</v>
      </c>
      <c r="M22" s="6">
        <v>23</v>
      </c>
      <c r="N22" s="6">
        <v>1</v>
      </c>
      <c r="O22" s="6">
        <v>25</v>
      </c>
    </row>
    <row r="23" spans="1:15" ht="16.5" customHeight="1">
      <c r="A23" s="17"/>
      <c r="B23" s="18"/>
      <c r="C23" s="7" t="s">
        <v>47</v>
      </c>
      <c r="D23" s="8">
        <f aca="true" t="shared" si="4" ref="D23:O23">SUM(D21:D22)</f>
        <v>10</v>
      </c>
      <c r="E23" s="8">
        <f t="shared" si="4"/>
        <v>358</v>
      </c>
      <c r="F23" s="8">
        <f t="shared" si="4"/>
        <v>4</v>
      </c>
      <c r="G23" s="8">
        <f t="shared" si="4"/>
        <v>1906</v>
      </c>
      <c r="H23" s="8">
        <f t="shared" si="4"/>
        <v>3</v>
      </c>
      <c r="I23" s="8">
        <f t="shared" si="4"/>
        <v>14</v>
      </c>
      <c r="J23" s="8">
        <f t="shared" si="4"/>
        <v>2</v>
      </c>
      <c r="K23" s="8">
        <f t="shared" si="4"/>
        <v>11</v>
      </c>
      <c r="L23" s="8">
        <f t="shared" si="4"/>
        <v>4</v>
      </c>
      <c r="M23" s="8">
        <f t="shared" si="4"/>
        <v>62</v>
      </c>
      <c r="N23" s="8">
        <f t="shared" si="4"/>
        <v>2</v>
      </c>
      <c r="O23" s="8">
        <f t="shared" si="4"/>
        <v>26</v>
      </c>
    </row>
    <row r="24" spans="1:15" ht="16.5" customHeight="1">
      <c r="A24" s="17"/>
      <c r="B24" s="30" t="s">
        <v>19</v>
      </c>
      <c r="C24" s="5" t="s">
        <v>45</v>
      </c>
      <c r="D24" s="6">
        <v>12</v>
      </c>
      <c r="E24" s="6">
        <v>435</v>
      </c>
      <c r="F24" s="6">
        <v>8</v>
      </c>
      <c r="G24" s="6">
        <v>921</v>
      </c>
      <c r="H24" s="6">
        <v>3</v>
      </c>
      <c r="I24" s="6">
        <v>10</v>
      </c>
      <c r="J24" s="6">
        <v>5</v>
      </c>
      <c r="K24" s="6">
        <v>18</v>
      </c>
      <c r="L24" s="6">
        <v>5</v>
      </c>
      <c r="M24" s="6">
        <v>210</v>
      </c>
      <c r="N24" s="6">
        <v>1</v>
      </c>
      <c r="O24" s="6">
        <v>14</v>
      </c>
    </row>
    <row r="25" spans="1:15" ht="16.5" customHeight="1">
      <c r="A25" s="17"/>
      <c r="B25" s="31"/>
      <c r="C25" s="5" t="s">
        <v>46</v>
      </c>
      <c r="D25" s="6">
        <v>2</v>
      </c>
      <c r="E25" s="6">
        <v>18</v>
      </c>
      <c r="F25" s="6">
        <v>2</v>
      </c>
      <c r="G25" s="6">
        <v>420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6.5" customHeight="1">
      <c r="A26" s="17"/>
      <c r="B26" s="32"/>
      <c r="C26" s="7" t="s">
        <v>47</v>
      </c>
      <c r="D26" s="8">
        <f aca="true" t="shared" si="5" ref="D26:O26">SUM(D24:D25)</f>
        <v>14</v>
      </c>
      <c r="E26" s="8">
        <f t="shared" si="5"/>
        <v>453</v>
      </c>
      <c r="F26" s="8">
        <f t="shared" si="5"/>
        <v>10</v>
      </c>
      <c r="G26" s="8">
        <f t="shared" si="5"/>
        <v>1341</v>
      </c>
      <c r="H26" s="8">
        <f t="shared" si="5"/>
        <v>3</v>
      </c>
      <c r="I26" s="8">
        <f t="shared" si="5"/>
        <v>10</v>
      </c>
      <c r="J26" s="8">
        <f t="shared" si="5"/>
        <v>5</v>
      </c>
      <c r="K26" s="8">
        <f t="shared" si="5"/>
        <v>18</v>
      </c>
      <c r="L26" s="8">
        <f t="shared" si="5"/>
        <v>5</v>
      </c>
      <c r="M26" s="8">
        <f t="shared" si="5"/>
        <v>210</v>
      </c>
      <c r="N26" s="8">
        <f t="shared" si="5"/>
        <v>1</v>
      </c>
      <c r="O26" s="8">
        <f t="shared" si="5"/>
        <v>14</v>
      </c>
    </row>
    <row r="27" spans="1:15" ht="16.5" customHeight="1">
      <c r="A27" s="17"/>
      <c r="B27" s="16" t="s">
        <v>51</v>
      </c>
      <c r="C27" s="5" t="s">
        <v>45</v>
      </c>
      <c r="D27" s="6">
        <v>5</v>
      </c>
      <c r="E27" s="6">
        <v>988</v>
      </c>
      <c r="F27" s="6">
        <v>3</v>
      </c>
      <c r="G27" s="6">
        <v>718</v>
      </c>
      <c r="H27" s="6">
        <v>1</v>
      </c>
      <c r="I27" s="6">
        <v>21</v>
      </c>
      <c r="J27" s="6">
        <v>1</v>
      </c>
      <c r="K27" s="6">
        <v>21</v>
      </c>
      <c r="L27" s="6">
        <v>1</v>
      </c>
      <c r="M27" s="6">
        <v>175</v>
      </c>
      <c r="N27" s="6">
        <v>1</v>
      </c>
      <c r="O27" s="6">
        <v>25</v>
      </c>
    </row>
    <row r="28" spans="1:15" ht="16.5" customHeight="1">
      <c r="A28" s="17"/>
      <c r="B28" s="17"/>
      <c r="C28" s="5" t="s">
        <v>46</v>
      </c>
      <c r="D28" s="6">
        <v>3</v>
      </c>
      <c r="E28" s="6">
        <v>33</v>
      </c>
      <c r="F28" s="6">
        <v>1</v>
      </c>
      <c r="G28" s="6">
        <v>10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7</v>
      </c>
    </row>
    <row r="29" spans="1:15" ht="16.5" customHeight="1">
      <c r="A29" s="17"/>
      <c r="B29" s="18"/>
      <c r="C29" s="7" t="s">
        <v>47</v>
      </c>
      <c r="D29" s="8">
        <f aca="true" t="shared" si="6" ref="D29:O29">SUM(D27:D28)</f>
        <v>8</v>
      </c>
      <c r="E29" s="8">
        <f t="shared" si="6"/>
        <v>1021</v>
      </c>
      <c r="F29" s="8">
        <f t="shared" si="6"/>
        <v>4</v>
      </c>
      <c r="G29" s="8">
        <f t="shared" si="6"/>
        <v>728</v>
      </c>
      <c r="H29" s="8">
        <f t="shared" si="6"/>
        <v>1</v>
      </c>
      <c r="I29" s="8">
        <f t="shared" si="6"/>
        <v>21</v>
      </c>
      <c r="J29" s="8">
        <f t="shared" si="6"/>
        <v>1</v>
      </c>
      <c r="K29" s="8">
        <f t="shared" si="6"/>
        <v>21</v>
      </c>
      <c r="L29" s="8">
        <f t="shared" si="6"/>
        <v>1</v>
      </c>
      <c r="M29" s="8">
        <f t="shared" si="6"/>
        <v>175</v>
      </c>
      <c r="N29" s="8">
        <f t="shared" si="6"/>
        <v>2</v>
      </c>
      <c r="O29" s="8">
        <f t="shared" si="6"/>
        <v>32</v>
      </c>
    </row>
    <row r="30" spans="1:15" ht="16.5" customHeight="1">
      <c r="A30" s="17"/>
      <c r="B30" s="16" t="s">
        <v>20</v>
      </c>
      <c r="C30" s="5" t="s">
        <v>45</v>
      </c>
      <c r="D30" s="6">
        <v>7</v>
      </c>
      <c r="E30" s="6">
        <v>76</v>
      </c>
      <c r="F30" s="6">
        <v>5</v>
      </c>
      <c r="G30" s="6">
        <v>378</v>
      </c>
      <c r="H30" s="6">
        <v>1</v>
      </c>
      <c r="I30" s="6">
        <v>6</v>
      </c>
      <c r="J30" s="6">
        <v>1</v>
      </c>
      <c r="K30" s="6">
        <v>8</v>
      </c>
      <c r="L30" s="6">
        <v>3</v>
      </c>
      <c r="M30" s="6">
        <v>22</v>
      </c>
      <c r="N30" s="6">
        <v>0</v>
      </c>
      <c r="O30" s="6">
        <v>0</v>
      </c>
    </row>
    <row r="31" spans="1:15" ht="16.5" customHeight="1">
      <c r="A31" s="17"/>
      <c r="B31" s="17"/>
      <c r="C31" s="5" t="s">
        <v>46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6.5" customHeight="1">
      <c r="A32" s="17"/>
      <c r="B32" s="18"/>
      <c r="C32" s="7" t="s">
        <v>47</v>
      </c>
      <c r="D32" s="8">
        <f aca="true" t="shared" si="7" ref="D32:O32">SUM(D30:D31)</f>
        <v>7</v>
      </c>
      <c r="E32" s="8">
        <f t="shared" si="7"/>
        <v>76</v>
      </c>
      <c r="F32" s="8">
        <f t="shared" si="7"/>
        <v>5</v>
      </c>
      <c r="G32" s="8">
        <f t="shared" si="7"/>
        <v>378</v>
      </c>
      <c r="H32" s="8">
        <f t="shared" si="7"/>
        <v>1</v>
      </c>
      <c r="I32" s="8">
        <f t="shared" si="7"/>
        <v>6</v>
      </c>
      <c r="J32" s="8">
        <f t="shared" si="7"/>
        <v>1</v>
      </c>
      <c r="K32" s="8">
        <f t="shared" si="7"/>
        <v>8</v>
      </c>
      <c r="L32" s="8">
        <f t="shared" si="7"/>
        <v>3</v>
      </c>
      <c r="M32" s="8">
        <f t="shared" si="7"/>
        <v>22</v>
      </c>
      <c r="N32" s="8">
        <f t="shared" si="7"/>
        <v>0</v>
      </c>
      <c r="O32" s="8">
        <f t="shared" si="7"/>
        <v>0</v>
      </c>
    </row>
    <row r="33" spans="1:15" ht="16.5" customHeight="1">
      <c r="A33" s="17"/>
      <c r="B33" s="16" t="s">
        <v>21</v>
      </c>
      <c r="C33" s="5" t="s">
        <v>45</v>
      </c>
      <c r="D33" s="6">
        <v>7</v>
      </c>
      <c r="E33" s="6">
        <v>178</v>
      </c>
      <c r="F33" s="6">
        <v>6</v>
      </c>
      <c r="G33" s="6">
        <v>1591</v>
      </c>
      <c r="H33" s="6">
        <v>3</v>
      </c>
      <c r="I33" s="6">
        <v>14</v>
      </c>
      <c r="J33" s="6">
        <v>3</v>
      </c>
      <c r="K33" s="6">
        <v>18</v>
      </c>
      <c r="L33" s="6">
        <v>4</v>
      </c>
      <c r="M33" s="6">
        <v>50</v>
      </c>
      <c r="N33" s="6">
        <v>2</v>
      </c>
      <c r="O33" s="6">
        <v>2</v>
      </c>
    </row>
    <row r="34" spans="1:15" ht="16.5" customHeight="1">
      <c r="A34" s="17"/>
      <c r="B34" s="17"/>
      <c r="C34" s="5" t="s">
        <v>46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6.5" customHeight="1">
      <c r="A35" s="17"/>
      <c r="B35" s="18"/>
      <c r="C35" s="7" t="s">
        <v>47</v>
      </c>
      <c r="D35" s="8">
        <f aca="true" t="shared" si="8" ref="D35:O35">SUM(D33:D34)</f>
        <v>7</v>
      </c>
      <c r="E35" s="8">
        <f t="shared" si="8"/>
        <v>178</v>
      </c>
      <c r="F35" s="8">
        <f t="shared" si="8"/>
        <v>6</v>
      </c>
      <c r="G35" s="8">
        <f t="shared" si="8"/>
        <v>1591</v>
      </c>
      <c r="H35" s="8">
        <f t="shared" si="8"/>
        <v>3</v>
      </c>
      <c r="I35" s="8">
        <f t="shared" si="8"/>
        <v>14</v>
      </c>
      <c r="J35" s="8">
        <f t="shared" si="8"/>
        <v>3</v>
      </c>
      <c r="K35" s="8">
        <f t="shared" si="8"/>
        <v>18</v>
      </c>
      <c r="L35" s="8">
        <f t="shared" si="8"/>
        <v>4</v>
      </c>
      <c r="M35" s="8">
        <f t="shared" si="8"/>
        <v>50</v>
      </c>
      <c r="N35" s="8">
        <f t="shared" si="8"/>
        <v>2</v>
      </c>
      <c r="O35" s="8">
        <f t="shared" si="8"/>
        <v>2</v>
      </c>
    </row>
    <row r="36" spans="1:15" ht="16.5" customHeight="1">
      <c r="A36" s="17"/>
      <c r="B36" s="16" t="s">
        <v>22</v>
      </c>
      <c r="C36" s="5" t="s">
        <v>45</v>
      </c>
      <c r="D36" s="6">
        <v>3</v>
      </c>
      <c r="E36" s="6">
        <v>21</v>
      </c>
      <c r="F36" s="6">
        <v>3</v>
      </c>
      <c r="G36" s="6">
        <v>29</v>
      </c>
      <c r="H36" s="6">
        <v>1</v>
      </c>
      <c r="I36" s="6">
        <v>1</v>
      </c>
      <c r="J36" s="6">
        <v>1</v>
      </c>
      <c r="K36" s="6">
        <v>1</v>
      </c>
      <c r="L36" s="6">
        <v>2</v>
      </c>
      <c r="M36" s="6">
        <v>3</v>
      </c>
      <c r="N36" s="6">
        <v>0</v>
      </c>
      <c r="O36" s="6">
        <v>0</v>
      </c>
    </row>
    <row r="37" spans="1:15" ht="16.5" customHeight="1">
      <c r="A37" s="17"/>
      <c r="B37" s="17"/>
      <c r="C37" s="5" t="s">
        <v>46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1:15" ht="16.5" customHeight="1">
      <c r="A38" s="17"/>
      <c r="B38" s="18"/>
      <c r="C38" s="7" t="s">
        <v>47</v>
      </c>
      <c r="D38" s="8">
        <f aca="true" t="shared" si="9" ref="D38:O38">SUM(D36:D37)</f>
        <v>3</v>
      </c>
      <c r="E38" s="8">
        <f t="shared" si="9"/>
        <v>21</v>
      </c>
      <c r="F38" s="8">
        <f t="shared" si="9"/>
        <v>3</v>
      </c>
      <c r="G38" s="8">
        <f t="shared" si="9"/>
        <v>29</v>
      </c>
      <c r="H38" s="8">
        <f t="shared" si="9"/>
        <v>1</v>
      </c>
      <c r="I38" s="8">
        <f t="shared" si="9"/>
        <v>1</v>
      </c>
      <c r="J38" s="8">
        <f t="shared" si="9"/>
        <v>1</v>
      </c>
      <c r="K38" s="8">
        <f t="shared" si="9"/>
        <v>1</v>
      </c>
      <c r="L38" s="8">
        <f t="shared" si="9"/>
        <v>2</v>
      </c>
      <c r="M38" s="8">
        <f t="shared" si="9"/>
        <v>3</v>
      </c>
      <c r="N38" s="8">
        <f t="shared" si="9"/>
        <v>0</v>
      </c>
      <c r="O38" s="8">
        <f t="shared" si="9"/>
        <v>0</v>
      </c>
    </row>
    <row r="39" spans="1:15" ht="16.5" customHeight="1">
      <c r="A39" s="18"/>
      <c r="B39" s="28" t="s">
        <v>48</v>
      </c>
      <c r="C39" s="29"/>
      <c r="D39" s="9">
        <f aca="true" t="shared" si="10" ref="D39:O39">D11+D14+D17+D20+D23+D26+D29+D32+D35+D38</f>
        <v>160</v>
      </c>
      <c r="E39" s="9">
        <f t="shared" si="10"/>
        <v>8087</v>
      </c>
      <c r="F39" s="9">
        <f t="shared" si="10"/>
        <v>106</v>
      </c>
      <c r="G39" s="9">
        <f t="shared" si="10"/>
        <v>30469</v>
      </c>
      <c r="H39" s="9">
        <f t="shared" si="10"/>
        <v>51</v>
      </c>
      <c r="I39" s="9">
        <f t="shared" si="10"/>
        <v>312</v>
      </c>
      <c r="J39" s="9">
        <f t="shared" si="10"/>
        <v>49</v>
      </c>
      <c r="K39" s="9">
        <f t="shared" si="10"/>
        <v>351</v>
      </c>
      <c r="L39" s="9">
        <f t="shared" si="10"/>
        <v>68</v>
      </c>
      <c r="M39" s="9">
        <f t="shared" si="10"/>
        <v>3406</v>
      </c>
      <c r="N39" s="9">
        <f t="shared" si="10"/>
        <v>19</v>
      </c>
      <c r="O39" s="9">
        <f t="shared" si="10"/>
        <v>139</v>
      </c>
    </row>
    <row r="40" ht="16.5" customHeight="1"/>
    <row r="41" spans="2:6" ht="13.5">
      <c r="B41" s="3" t="s">
        <v>64</v>
      </c>
      <c r="C41" s="24" t="s">
        <v>62</v>
      </c>
      <c r="D41" s="23" t="s">
        <v>63</v>
      </c>
      <c r="E41" s="23"/>
      <c r="F41" s="23"/>
    </row>
    <row r="42" spans="2:6" ht="13.5">
      <c r="B42" s="14"/>
      <c r="C42" s="25"/>
      <c r="D42" s="13" t="s">
        <v>59</v>
      </c>
      <c r="E42" s="13" t="s">
        <v>60</v>
      </c>
      <c r="F42" s="13" t="s">
        <v>61</v>
      </c>
    </row>
    <row r="43" spans="2:7" ht="13.5">
      <c r="B43" s="14"/>
      <c r="C43" s="12" t="s">
        <v>65</v>
      </c>
      <c r="D43" s="12">
        <v>2420</v>
      </c>
      <c r="E43" s="15">
        <f>G39/12</f>
        <v>2539.0833333333335</v>
      </c>
      <c r="F43" s="12">
        <v>3271</v>
      </c>
      <c r="G43" t="s">
        <v>67</v>
      </c>
    </row>
  </sheetData>
  <sheetProtection/>
  <mergeCells count="23">
    <mergeCell ref="A7:A8"/>
    <mergeCell ref="C41:C42"/>
    <mergeCell ref="D41:F41"/>
    <mergeCell ref="B12:B14"/>
    <mergeCell ref="B15:B17"/>
    <mergeCell ref="D7:E7"/>
    <mergeCell ref="B7:B8"/>
    <mergeCell ref="C7:C8"/>
    <mergeCell ref="B36:B38"/>
    <mergeCell ref="B39:C39"/>
    <mergeCell ref="N7:O7"/>
    <mergeCell ref="F7:G7"/>
    <mergeCell ref="H7:I7"/>
    <mergeCell ref="J7:K7"/>
    <mergeCell ref="L7:M7"/>
    <mergeCell ref="A9:A39"/>
    <mergeCell ref="B24:B26"/>
    <mergeCell ref="B30:B32"/>
    <mergeCell ref="B18:B20"/>
    <mergeCell ref="B21:B23"/>
    <mergeCell ref="B33:B35"/>
    <mergeCell ref="B27:B29"/>
    <mergeCell ref="B9:B1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workbookViewId="0" topLeftCell="A1">
      <selection activeCell="Q6" sqref="Q6"/>
    </sheetView>
  </sheetViews>
  <sheetFormatPr defaultColWidth="9.00390625" defaultRowHeight="13.5"/>
  <cols>
    <col min="3" max="3" width="10.00390625" style="2" customWidth="1"/>
  </cols>
  <sheetData>
    <row r="1" spans="1:15" ht="17.25">
      <c r="A1" s="1" t="s">
        <v>68</v>
      </c>
      <c r="N1" s="3"/>
      <c r="O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52</v>
      </c>
      <c r="B9" s="16" t="s">
        <v>23</v>
      </c>
      <c r="C9" s="5" t="s">
        <v>45</v>
      </c>
      <c r="D9" s="6">
        <v>23</v>
      </c>
      <c r="E9" s="6">
        <v>583</v>
      </c>
      <c r="F9" s="6">
        <v>9</v>
      </c>
      <c r="G9" s="6">
        <v>1176</v>
      </c>
      <c r="H9" s="6">
        <v>3</v>
      </c>
      <c r="I9" s="6">
        <v>3</v>
      </c>
      <c r="J9" s="6">
        <v>5</v>
      </c>
      <c r="K9" s="6">
        <v>14</v>
      </c>
      <c r="L9" s="6">
        <v>7</v>
      </c>
      <c r="M9" s="6">
        <v>39</v>
      </c>
      <c r="N9" s="6">
        <v>0</v>
      </c>
      <c r="O9" s="6">
        <v>0</v>
      </c>
    </row>
    <row r="10" spans="1:15" ht="16.5" customHeight="1">
      <c r="A10" s="17"/>
      <c r="B10" s="17"/>
      <c r="C10" s="5" t="s">
        <v>46</v>
      </c>
      <c r="D10" s="6">
        <v>2</v>
      </c>
      <c r="E10" s="6">
        <v>25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40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25</v>
      </c>
      <c r="E11" s="8">
        <f t="shared" si="0"/>
        <v>608</v>
      </c>
      <c r="F11" s="8">
        <f t="shared" si="0"/>
        <v>9</v>
      </c>
      <c r="G11" s="8">
        <f t="shared" si="0"/>
        <v>1176</v>
      </c>
      <c r="H11" s="8">
        <f t="shared" si="0"/>
        <v>3</v>
      </c>
      <c r="I11" s="8">
        <f t="shared" si="0"/>
        <v>3</v>
      </c>
      <c r="J11" s="8">
        <f t="shared" si="0"/>
        <v>5</v>
      </c>
      <c r="K11" s="8">
        <f t="shared" si="0"/>
        <v>14</v>
      </c>
      <c r="L11" s="8">
        <f t="shared" si="0"/>
        <v>7</v>
      </c>
      <c r="M11" s="8">
        <f t="shared" si="0"/>
        <v>39</v>
      </c>
      <c r="N11" s="8">
        <f t="shared" si="0"/>
        <v>1</v>
      </c>
      <c r="O11" s="8">
        <f t="shared" si="0"/>
        <v>40</v>
      </c>
    </row>
    <row r="12" spans="1:15" ht="16.5" customHeight="1">
      <c r="A12" s="17"/>
      <c r="B12" s="16" t="s">
        <v>24</v>
      </c>
      <c r="C12" s="5" t="s">
        <v>45</v>
      </c>
      <c r="D12" s="6">
        <v>53</v>
      </c>
      <c r="E12" s="6">
        <v>2554</v>
      </c>
      <c r="F12" s="6">
        <v>31</v>
      </c>
      <c r="G12" s="6">
        <v>9917</v>
      </c>
      <c r="H12" s="6">
        <v>15</v>
      </c>
      <c r="I12" s="6">
        <v>110</v>
      </c>
      <c r="J12" s="6">
        <v>16</v>
      </c>
      <c r="K12" s="6">
        <v>107</v>
      </c>
      <c r="L12" s="6">
        <v>25</v>
      </c>
      <c r="M12" s="6">
        <v>631</v>
      </c>
      <c r="N12" s="6">
        <v>7</v>
      </c>
      <c r="O12" s="6">
        <v>141</v>
      </c>
    </row>
    <row r="13" spans="1:15" ht="16.5" customHeight="1">
      <c r="A13" s="17"/>
      <c r="B13" s="17"/>
      <c r="C13" s="5" t="s">
        <v>46</v>
      </c>
      <c r="D13" s="6">
        <v>4</v>
      </c>
      <c r="E13" s="6">
        <v>118</v>
      </c>
      <c r="F13" s="6">
        <v>5</v>
      </c>
      <c r="G13" s="6">
        <v>2239</v>
      </c>
      <c r="H13" s="6">
        <v>2</v>
      </c>
      <c r="I13" s="6">
        <v>19</v>
      </c>
      <c r="J13" s="6">
        <v>1</v>
      </c>
      <c r="K13" s="6">
        <v>9</v>
      </c>
      <c r="L13" s="6">
        <v>3</v>
      </c>
      <c r="M13" s="6">
        <v>24</v>
      </c>
      <c r="N13" s="6">
        <v>1</v>
      </c>
      <c r="O13" s="6">
        <v>34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57</v>
      </c>
      <c r="E14" s="8">
        <f t="shared" si="1"/>
        <v>2672</v>
      </c>
      <c r="F14" s="8">
        <f t="shared" si="1"/>
        <v>36</v>
      </c>
      <c r="G14" s="8">
        <f t="shared" si="1"/>
        <v>12156</v>
      </c>
      <c r="H14" s="8">
        <f t="shared" si="1"/>
        <v>17</v>
      </c>
      <c r="I14" s="8">
        <f t="shared" si="1"/>
        <v>129</v>
      </c>
      <c r="J14" s="8">
        <f t="shared" si="1"/>
        <v>17</v>
      </c>
      <c r="K14" s="8">
        <f t="shared" si="1"/>
        <v>116</v>
      </c>
      <c r="L14" s="8">
        <f t="shared" si="1"/>
        <v>28</v>
      </c>
      <c r="M14" s="8">
        <f t="shared" si="1"/>
        <v>655</v>
      </c>
      <c r="N14" s="8">
        <f t="shared" si="1"/>
        <v>8</v>
      </c>
      <c r="O14" s="8">
        <f t="shared" si="1"/>
        <v>175</v>
      </c>
    </row>
    <row r="15" spans="1:15" ht="16.5" customHeight="1">
      <c r="A15" s="18"/>
      <c r="B15" s="28" t="s">
        <v>48</v>
      </c>
      <c r="C15" s="29"/>
      <c r="D15" s="9">
        <f aca="true" t="shared" si="2" ref="D15:O15">D11+D14</f>
        <v>82</v>
      </c>
      <c r="E15" s="9">
        <f t="shared" si="2"/>
        <v>3280</v>
      </c>
      <c r="F15" s="9">
        <f t="shared" si="2"/>
        <v>45</v>
      </c>
      <c r="G15" s="9">
        <f t="shared" si="2"/>
        <v>13332</v>
      </c>
      <c r="H15" s="9">
        <f t="shared" si="2"/>
        <v>20</v>
      </c>
      <c r="I15" s="9">
        <f t="shared" si="2"/>
        <v>132</v>
      </c>
      <c r="J15" s="9">
        <f t="shared" si="2"/>
        <v>22</v>
      </c>
      <c r="K15" s="9">
        <f t="shared" si="2"/>
        <v>130</v>
      </c>
      <c r="L15" s="9">
        <f t="shared" si="2"/>
        <v>35</v>
      </c>
      <c r="M15" s="9">
        <f t="shared" si="2"/>
        <v>694</v>
      </c>
      <c r="N15" s="9">
        <f t="shared" si="2"/>
        <v>9</v>
      </c>
      <c r="O15" s="9">
        <f t="shared" si="2"/>
        <v>215</v>
      </c>
    </row>
    <row r="16" ht="16.5" customHeight="1"/>
    <row r="17" spans="3:7" ht="13.5">
      <c r="C17" s="3" t="s">
        <v>64</v>
      </c>
      <c r="D17" s="24" t="s">
        <v>62</v>
      </c>
      <c r="E17" s="23" t="s">
        <v>63</v>
      </c>
      <c r="F17" s="23"/>
      <c r="G17" s="23"/>
    </row>
    <row r="18" spans="3:7" ht="13.5">
      <c r="C18" s="14"/>
      <c r="D18" s="25"/>
      <c r="E18" s="13" t="s">
        <v>59</v>
      </c>
      <c r="F18" s="13" t="s">
        <v>60</v>
      </c>
      <c r="G18" s="13" t="s">
        <v>61</v>
      </c>
    </row>
    <row r="19" spans="3:8" ht="13.5">
      <c r="C19" s="14"/>
      <c r="D19" s="12" t="s">
        <v>65</v>
      </c>
      <c r="E19" s="12">
        <v>1212</v>
      </c>
      <c r="F19" s="15">
        <f>G15/12</f>
        <v>1111</v>
      </c>
      <c r="G19" s="12">
        <v>1612</v>
      </c>
      <c r="H19" t="s">
        <v>67</v>
      </c>
    </row>
    <row r="20" spans="3:4" ht="13.5">
      <c r="C20"/>
      <c r="D20" s="2"/>
    </row>
  </sheetData>
  <sheetProtection/>
  <mergeCells count="15">
    <mergeCell ref="C7:C8"/>
    <mergeCell ref="D17:D18"/>
    <mergeCell ref="E17:G17"/>
    <mergeCell ref="B12:B14"/>
    <mergeCell ref="B9:B11"/>
    <mergeCell ref="A7:A8"/>
    <mergeCell ref="A9:A15"/>
    <mergeCell ref="B15:C15"/>
    <mergeCell ref="N7:O7"/>
    <mergeCell ref="F7:G7"/>
    <mergeCell ref="H7:I7"/>
    <mergeCell ref="J7:K7"/>
    <mergeCell ref="L7:M7"/>
    <mergeCell ref="D7:E7"/>
    <mergeCell ref="B7:B8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Q6" sqref="Q6"/>
    </sheetView>
  </sheetViews>
  <sheetFormatPr defaultColWidth="9.00390625" defaultRowHeight="13.5"/>
  <cols>
    <col min="3" max="3" width="10.00390625" style="2" customWidth="1"/>
  </cols>
  <sheetData>
    <row r="1" spans="1:15" ht="17.25">
      <c r="A1" s="1" t="s">
        <v>68</v>
      </c>
      <c r="N1" s="3"/>
      <c r="O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53</v>
      </c>
      <c r="B9" s="16" t="s">
        <v>25</v>
      </c>
      <c r="C9" s="5" t="s">
        <v>45</v>
      </c>
      <c r="D9" s="6">
        <v>201</v>
      </c>
      <c r="E9" s="6">
        <v>7392</v>
      </c>
      <c r="F9" s="6">
        <v>143</v>
      </c>
      <c r="G9" s="6">
        <v>33587</v>
      </c>
      <c r="H9" s="6">
        <v>63</v>
      </c>
      <c r="I9" s="6">
        <v>515</v>
      </c>
      <c r="J9" s="6">
        <v>65</v>
      </c>
      <c r="K9" s="6">
        <v>559</v>
      </c>
      <c r="L9" s="6">
        <v>112</v>
      </c>
      <c r="M9" s="6">
        <v>3483</v>
      </c>
      <c r="N9" s="6">
        <v>19</v>
      </c>
      <c r="O9" s="6">
        <v>320</v>
      </c>
    </row>
    <row r="10" spans="1:15" ht="16.5" customHeight="1">
      <c r="A10" s="17"/>
      <c r="B10" s="17"/>
      <c r="C10" s="5" t="s">
        <v>46</v>
      </c>
      <c r="D10" s="6">
        <v>6</v>
      </c>
      <c r="E10" s="6">
        <v>81</v>
      </c>
      <c r="F10" s="6">
        <v>7</v>
      </c>
      <c r="G10" s="6">
        <v>943</v>
      </c>
      <c r="H10" s="6">
        <v>1</v>
      </c>
      <c r="I10" s="6">
        <v>1</v>
      </c>
      <c r="J10" s="6">
        <v>2</v>
      </c>
      <c r="K10" s="6">
        <v>6</v>
      </c>
      <c r="L10" s="6">
        <v>3</v>
      </c>
      <c r="M10" s="6">
        <v>5</v>
      </c>
      <c r="N10" s="6">
        <v>2</v>
      </c>
      <c r="O10" s="6">
        <v>56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207</v>
      </c>
      <c r="E11" s="8">
        <f t="shared" si="0"/>
        <v>7473</v>
      </c>
      <c r="F11" s="8">
        <f t="shared" si="0"/>
        <v>150</v>
      </c>
      <c r="G11" s="8">
        <f t="shared" si="0"/>
        <v>34530</v>
      </c>
      <c r="H11" s="8">
        <f t="shared" si="0"/>
        <v>64</v>
      </c>
      <c r="I11" s="8">
        <f t="shared" si="0"/>
        <v>516</v>
      </c>
      <c r="J11" s="8">
        <f t="shared" si="0"/>
        <v>67</v>
      </c>
      <c r="K11" s="8">
        <f t="shared" si="0"/>
        <v>565</v>
      </c>
      <c r="L11" s="8">
        <f t="shared" si="0"/>
        <v>115</v>
      </c>
      <c r="M11" s="8">
        <f t="shared" si="0"/>
        <v>3488</v>
      </c>
      <c r="N11" s="8">
        <f t="shared" si="0"/>
        <v>21</v>
      </c>
      <c r="O11" s="8">
        <f t="shared" si="0"/>
        <v>376</v>
      </c>
    </row>
    <row r="12" spans="1:15" ht="16.5" customHeight="1">
      <c r="A12" s="18"/>
      <c r="B12" s="28" t="s">
        <v>48</v>
      </c>
      <c r="C12" s="29"/>
      <c r="D12" s="9">
        <f aca="true" t="shared" si="1" ref="D12:O12">D11</f>
        <v>207</v>
      </c>
      <c r="E12" s="9">
        <f t="shared" si="1"/>
        <v>7473</v>
      </c>
      <c r="F12" s="9">
        <f t="shared" si="1"/>
        <v>150</v>
      </c>
      <c r="G12" s="9">
        <f t="shared" si="1"/>
        <v>34530</v>
      </c>
      <c r="H12" s="9">
        <f t="shared" si="1"/>
        <v>64</v>
      </c>
      <c r="I12" s="9">
        <f t="shared" si="1"/>
        <v>516</v>
      </c>
      <c r="J12" s="9">
        <f t="shared" si="1"/>
        <v>67</v>
      </c>
      <c r="K12" s="9">
        <f t="shared" si="1"/>
        <v>565</v>
      </c>
      <c r="L12" s="9">
        <f t="shared" si="1"/>
        <v>115</v>
      </c>
      <c r="M12" s="9">
        <f t="shared" si="1"/>
        <v>3488</v>
      </c>
      <c r="N12" s="9">
        <f t="shared" si="1"/>
        <v>21</v>
      </c>
      <c r="O12" s="9">
        <f t="shared" si="1"/>
        <v>376</v>
      </c>
    </row>
    <row r="13" ht="16.5" customHeight="1"/>
    <row r="14" spans="3:7" ht="13.5">
      <c r="C14" s="3" t="s">
        <v>64</v>
      </c>
      <c r="D14" s="24" t="s">
        <v>62</v>
      </c>
      <c r="E14" s="23" t="s">
        <v>63</v>
      </c>
      <c r="F14" s="23"/>
      <c r="G14" s="23"/>
    </row>
    <row r="15" spans="3:7" ht="13.5">
      <c r="C15" s="14"/>
      <c r="D15" s="25"/>
      <c r="E15" s="13" t="s">
        <v>59</v>
      </c>
      <c r="F15" s="13" t="s">
        <v>60</v>
      </c>
      <c r="G15" s="13" t="s">
        <v>61</v>
      </c>
    </row>
    <row r="16" spans="3:8" ht="13.5">
      <c r="C16" s="14"/>
      <c r="D16" s="12" t="s">
        <v>65</v>
      </c>
      <c r="E16" s="12">
        <v>2844</v>
      </c>
      <c r="F16" s="15">
        <f>G12/12</f>
        <v>2877.5</v>
      </c>
      <c r="G16" s="12">
        <v>3845</v>
      </c>
      <c r="H16" t="s">
        <v>67</v>
      </c>
    </row>
    <row r="17" spans="3:4" ht="13.5">
      <c r="C17"/>
      <c r="D17" s="2"/>
    </row>
  </sheetData>
  <sheetProtection/>
  <mergeCells count="14">
    <mergeCell ref="C7:C8"/>
    <mergeCell ref="A7:A8"/>
    <mergeCell ref="D14:D15"/>
    <mergeCell ref="E14:G14"/>
    <mergeCell ref="A9:A12"/>
    <mergeCell ref="B9:B11"/>
    <mergeCell ref="B12:C12"/>
    <mergeCell ref="D7:E7"/>
    <mergeCell ref="B7:B8"/>
    <mergeCell ref="N7:O7"/>
    <mergeCell ref="F7:G7"/>
    <mergeCell ref="H7:I7"/>
    <mergeCell ref="J7:K7"/>
    <mergeCell ref="L7:M7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Q6" sqref="Q6"/>
    </sheetView>
  </sheetViews>
  <sheetFormatPr defaultColWidth="9.00390625" defaultRowHeight="13.5"/>
  <cols>
    <col min="3" max="3" width="10.00390625" style="2" customWidth="1"/>
  </cols>
  <sheetData>
    <row r="1" spans="1:15" ht="17.25">
      <c r="A1" s="1" t="s">
        <v>68</v>
      </c>
      <c r="N1" s="3"/>
      <c r="O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54</v>
      </c>
      <c r="B9" s="16" t="s">
        <v>26</v>
      </c>
      <c r="C9" s="5" t="s">
        <v>45</v>
      </c>
      <c r="D9" s="6">
        <v>24</v>
      </c>
      <c r="E9" s="6">
        <v>741</v>
      </c>
      <c r="F9" s="6">
        <v>20</v>
      </c>
      <c r="G9" s="6">
        <v>1365</v>
      </c>
      <c r="H9" s="6">
        <v>8</v>
      </c>
      <c r="I9" s="6">
        <v>35</v>
      </c>
      <c r="J9" s="6">
        <v>8</v>
      </c>
      <c r="K9" s="6">
        <v>42</v>
      </c>
      <c r="L9" s="6">
        <v>14</v>
      </c>
      <c r="M9" s="6">
        <v>91</v>
      </c>
      <c r="N9" s="6">
        <v>2</v>
      </c>
      <c r="O9" s="6">
        <v>16</v>
      </c>
    </row>
    <row r="10" spans="1:15" ht="16.5" customHeight="1">
      <c r="A10" s="17"/>
      <c r="B10" s="17"/>
      <c r="C10" s="5" t="s">
        <v>46</v>
      </c>
      <c r="D10" s="6">
        <v>1</v>
      </c>
      <c r="E10" s="6">
        <v>18</v>
      </c>
      <c r="F10" s="6">
        <v>1</v>
      </c>
      <c r="G10" s="6">
        <v>14</v>
      </c>
      <c r="H10" s="6">
        <v>1</v>
      </c>
      <c r="I10" s="6">
        <v>1</v>
      </c>
      <c r="J10" s="6">
        <v>0</v>
      </c>
      <c r="K10" s="6">
        <v>0</v>
      </c>
      <c r="L10" s="6">
        <v>1</v>
      </c>
      <c r="M10" s="6">
        <v>1</v>
      </c>
      <c r="N10" s="6">
        <v>1</v>
      </c>
      <c r="O10" s="6">
        <v>21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25</v>
      </c>
      <c r="E11" s="8">
        <f t="shared" si="0"/>
        <v>759</v>
      </c>
      <c r="F11" s="8">
        <f t="shared" si="0"/>
        <v>21</v>
      </c>
      <c r="G11" s="8">
        <f t="shared" si="0"/>
        <v>1379</v>
      </c>
      <c r="H11" s="8">
        <f t="shared" si="0"/>
        <v>9</v>
      </c>
      <c r="I11" s="8">
        <f t="shared" si="0"/>
        <v>36</v>
      </c>
      <c r="J11" s="8">
        <f t="shared" si="0"/>
        <v>8</v>
      </c>
      <c r="K11" s="8">
        <f t="shared" si="0"/>
        <v>42</v>
      </c>
      <c r="L11" s="8">
        <f t="shared" si="0"/>
        <v>15</v>
      </c>
      <c r="M11" s="8">
        <f t="shared" si="0"/>
        <v>92</v>
      </c>
      <c r="N11" s="8">
        <f t="shared" si="0"/>
        <v>3</v>
      </c>
      <c r="O11" s="8">
        <f t="shared" si="0"/>
        <v>37</v>
      </c>
    </row>
    <row r="12" spans="1:15" ht="16.5" customHeight="1">
      <c r="A12" s="17"/>
      <c r="B12" s="16" t="s">
        <v>27</v>
      </c>
      <c r="C12" s="5" t="s">
        <v>45</v>
      </c>
      <c r="D12" s="6">
        <v>30</v>
      </c>
      <c r="E12" s="6">
        <v>575</v>
      </c>
      <c r="F12" s="6">
        <v>24</v>
      </c>
      <c r="G12" s="6">
        <v>2281</v>
      </c>
      <c r="H12" s="6">
        <v>4</v>
      </c>
      <c r="I12" s="6">
        <v>6</v>
      </c>
      <c r="J12" s="6">
        <v>6</v>
      </c>
      <c r="K12" s="6">
        <v>14</v>
      </c>
      <c r="L12" s="6">
        <v>20</v>
      </c>
      <c r="M12" s="6">
        <v>118</v>
      </c>
      <c r="N12" s="6">
        <v>2</v>
      </c>
      <c r="O12" s="6">
        <v>16</v>
      </c>
    </row>
    <row r="13" spans="1:15" ht="16.5" customHeight="1">
      <c r="A13" s="17"/>
      <c r="B13" s="17"/>
      <c r="C13" s="5" t="s">
        <v>46</v>
      </c>
      <c r="D13" s="6">
        <v>1</v>
      </c>
      <c r="E13" s="6">
        <v>27</v>
      </c>
      <c r="F13" s="6">
        <v>1</v>
      </c>
      <c r="G13" s="6">
        <v>986</v>
      </c>
      <c r="H13" s="6">
        <v>1</v>
      </c>
      <c r="I13" s="6">
        <v>5</v>
      </c>
      <c r="J13" s="6">
        <v>1</v>
      </c>
      <c r="K13" s="6">
        <v>5</v>
      </c>
      <c r="L13" s="6">
        <v>1</v>
      </c>
      <c r="M13" s="6">
        <v>11</v>
      </c>
      <c r="N13" s="6">
        <v>2</v>
      </c>
      <c r="O13" s="6">
        <v>8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31</v>
      </c>
      <c r="E14" s="8">
        <f t="shared" si="1"/>
        <v>602</v>
      </c>
      <c r="F14" s="8">
        <f t="shared" si="1"/>
        <v>25</v>
      </c>
      <c r="G14" s="8">
        <f t="shared" si="1"/>
        <v>3267</v>
      </c>
      <c r="H14" s="8">
        <f t="shared" si="1"/>
        <v>5</v>
      </c>
      <c r="I14" s="8">
        <f t="shared" si="1"/>
        <v>11</v>
      </c>
      <c r="J14" s="8">
        <f t="shared" si="1"/>
        <v>7</v>
      </c>
      <c r="K14" s="8">
        <f t="shared" si="1"/>
        <v>19</v>
      </c>
      <c r="L14" s="8">
        <f t="shared" si="1"/>
        <v>21</v>
      </c>
      <c r="M14" s="8">
        <f t="shared" si="1"/>
        <v>129</v>
      </c>
      <c r="N14" s="8">
        <f t="shared" si="1"/>
        <v>4</v>
      </c>
      <c r="O14" s="8">
        <f t="shared" si="1"/>
        <v>24</v>
      </c>
    </row>
    <row r="15" spans="1:15" ht="16.5" customHeight="1">
      <c r="A15" s="17"/>
      <c r="B15" s="16" t="s">
        <v>28</v>
      </c>
      <c r="C15" s="5" t="s">
        <v>45</v>
      </c>
      <c r="D15" s="6">
        <v>42</v>
      </c>
      <c r="E15" s="6">
        <v>1576</v>
      </c>
      <c r="F15" s="6">
        <v>30</v>
      </c>
      <c r="G15" s="6">
        <v>6812</v>
      </c>
      <c r="H15" s="6">
        <v>16</v>
      </c>
      <c r="I15" s="6">
        <v>110</v>
      </c>
      <c r="J15" s="6">
        <v>15</v>
      </c>
      <c r="K15" s="6">
        <v>154</v>
      </c>
      <c r="L15" s="6">
        <v>24</v>
      </c>
      <c r="M15" s="6">
        <v>551</v>
      </c>
      <c r="N15" s="6">
        <v>7</v>
      </c>
      <c r="O15" s="6">
        <v>89</v>
      </c>
    </row>
    <row r="16" spans="1:15" ht="16.5" customHeight="1">
      <c r="A16" s="17"/>
      <c r="B16" s="17"/>
      <c r="C16" s="5" t="s">
        <v>46</v>
      </c>
      <c r="D16" s="6">
        <v>2</v>
      </c>
      <c r="E16" s="6">
        <v>3</v>
      </c>
      <c r="F16" s="6">
        <v>2</v>
      </c>
      <c r="G16" s="6">
        <v>77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1</v>
      </c>
      <c r="N16" s="6">
        <v>0</v>
      </c>
      <c r="O16" s="6">
        <v>0</v>
      </c>
    </row>
    <row r="17" spans="1:15" ht="16.5" customHeight="1">
      <c r="A17" s="17"/>
      <c r="B17" s="18"/>
      <c r="C17" s="7" t="s">
        <v>47</v>
      </c>
      <c r="D17" s="8">
        <f aca="true" t="shared" si="2" ref="D17:O17">SUM(D15:D16)</f>
        <v>44</v>
      </c>
      <c r="E17" s="8">
        <f t="shared" si="2"/>
        <v>1579</v>
      </c>
      <c r="F17" s="8">
        <f t="shared" si="2"/>
        <v>32</v>
      </c>
      <c r="G17" s="8">
        <f t="shared" si="2"/>
        <v>6889</v>
      </c>
      <c r="H17" s="8">
        <f t="shared" si="2"/>
        <v>16</v>
      </c>
      <c r="I17" s="8">
        <f t="shared" si="2"/>
        <v>110</v>
      </c>
      <c r="J17" s="8">
        <f t="shared" si="2"/>
        <v>15</v>
      </c>
      <c r="K17" s="8">
        <f t="shared" si="2"/>
        <v>154</v>
      </c>
      <c r="L17" s="8">
        <f t="shared" si="2"/>
        <v>25</v>
      </c>
      <c r="M17" s="8">
        <f t="shared" si="2"/>
        <v>552</v>
      </c>
      <c r="N17" s="8">
        <f t="shared" si="2"/>
        <v>7</v>
      </c>
      <c r="O17" s="8">
        <f t="shared" si="2"/>
        <v>89</v>
      </c>
    </row>
    <row r="18" spans="1:15" ht="16.5" customHeight="1">
      <c r="A18" s="17"/>
      <c r="B18" s="16" t="s">
        <v>29</v>
      </c>
      <c r="C18" s="5" t="s">
        <v>45</v>
      </c>
      <c r="D18" s="6">
        <v>13</v>
      </c>
      <c r="E18" s="6">
        <v>346</v>
      </c>
      <c r="F18" s="6">
        <v>9</v>
      </c>
      <c r="G18" s="6">
        <v>680</v>
      </c>
      <c r="H18" s="6">
        <v>3</v>
      </c>
      <c r="I18" s="6">
        <v>9</v>
      </c>
      <c r="J18" s="6">
        <v>4</v>
      </c>
      <c r="K18" s="6">
        <v>17</v>
      </c>
      <c r="L18" s="6">
        <v>8</v>
      </c>
      <c r="M18" s="6">
        <v>31</v>
      </c>
      <c r="N18" s="6">
        <v>2</v>
      </c>
      <c r="O18" s="6">
        <v>4</v>
      </c>
    </row>
    <row r="19" spans="1:15" ht="16.5" customHeight="1">
      <c r="A19" s="17"/>
      <c r="B19" s="17"/>
      <c r="C19" s="5" t="s">
        <v>46</v>
      </c>
      <c r="D19" s="6">
        <v>1</v>
      </c>
      <c r="E19" s="6">
        <v>109</v>
      </c>
      <c r="F19" s="6">
        <v>1</v>
      </c>
      <c r="G19" s="6">
        <v>470</v>
      </c>
      <c r="H19" s="6">
        <v>1</v>
      </c>
      <c r="I19" s="6">
        <v>38</v>
      </c>
      <c r="J19" s="6">
        <v>1</v>
      </c>
      <c r="K19" s="6">
        <v>73</v>
      </c>
      <c r="L19" s="6">
        <v>1</v>
      </c>
      <c r="M19" s="6">
        <v>32</v>
      </c>
      <c r="N19" s="6">
        <v>1</v>
      </c>
      <c r="O19" s="6">
        <v>83</v>
      </c>
    </row>
    <row r="20" spans="1:15" ht="16.5" customHeight="1">
      <c r="A20" s="17"/>
      <c r="B20" s="18"/>
      <c r="C20" s="7" t="s">
        <v>47</v>
      </c>
      <c r="D20" s="8">
        <f aca="true" t="shared" si="3" ref="D20:O20">SUM(D18:D19)</f>
        <v>14</v>
      </c>
      <c r="E20" s="8">
        <f t="shared" si="3"/>
        <v>455</v>
      </c>
      <c r="F20" s="8">
        <f t="shared" si="3"/>
        <v>10</v>
      </c>
      <c r="G20" s="8">
        <f t="shared" si="3"/>
        <v>1150</v>
      </c>
      <c r="H20" s="8">
        <f t="shared" si="3"/>
        <v>4</v>
      </c>
      <c r="I20" s="8">
        <f t="shared" si="3"/>
        <v>47</v>
      </c>
      <c r="J20" s="8">
        <f t="shared" si="3"/>
        <v>5</v>
      </c>
      <c r="K20" s="8">
        <f t="shared" si="3"/>
        <v>90</v>
      </c>
      <c r="L20" s="8">
        <f t="shared" si="3"/>
        <v>9</v>
      </c>
      <c r="M20" s="8">
        <f t="shared" si="3"/>
        <v>63</v>
      </c>
      <c r="N20" s="8">
        <f t="shared" si="3"/>
        <v>3</v>
      </c>
      <c r="O20" s="8">
        <f t="shared" si="3"/>
        <v>87</v>
      </c>
    </row>
    <row r="21" spans="1:15" ht="16.5" customHeight="1">
      <c r="A21" s="17"/>
      <c r="B21" s="16" t="s">
        <v>30</v>
      </c>
      <c r="C21" s="5" t="s">
        <v>45</v>
      </c>
      <c r="D21" s="6">
        <v>4</v>
      </c>
      <c r="E21" s="6">
        <v>48</v>
      </c>
      <c r="F21" s="6">
        <v>2</v>
      </c>
      <c r="G21" s="6">
        <v>238</v>
      </c>
      <c r="H21" s="6">
        <v>1</v>
      </c>
      <c r="I21" s="6">
        <v>5</v>
      </c>
      <c r="J21" s="6">
        <v>2</v>
      </c>
      <c r="K21" s="6">
        <v>6</v>
      </c>
      <c r="L21" s="6">
        <v>2</v>
      </c>
      <c r="M21" s="6">
        <v>14</v>
      </c>
      <c r="N21" s="6">
        <v>0</v>
      </c>
      <c r="O21" s="6">
        <v>0</v>
      </c>
    </row>
    <row r="22" spans="1:15" ht="16.5" customHeight="1">
      <c r="A22" s="17"/>
      <c r="B22" s="17"/>
      <c r="C22" s="5" t="s">
        <v>46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17"/>
      <c r="B23" s="18"/>
      <c r="C23" s="7" t="s">
        <v>47</v>
      </c>
      <c r="D23" s="8">
        <f aca="true" t="shared" si="4" ref="D23:O23">SUM(D21:D22)</f>
        <v>4</v>
      </c>
      <c r="E23" s="8">
        <f t="shared" si="4"/>
        <v>48</v>
      </c>
      <c r="F23" s="8">
        <f t="shared" si="4"/>
        <v>2</v>
      </c>
      <c r="G23" s="8">
        <f t="shared" si="4"/>
        <v>238</v>
      </c>
      <c r="H23" s="8">
        <f t="shared" si="4"/>
        <v>1</v>
      </c>
      <c r="I23" s="8">
        <f t="shared" si="4"/>
        <v>5</v>
      </c>
      <c r="J23" s="8">
        <f t="shared" si="4"/>
        <v>2</v>
      </c>
      <c r="K23" s="8">
        <f t="shared" si="4"/>
        <v>6</v>
      </c>
      <c r="L23" s="8">
        <f t="shared" si="4"/>
        <v>2</v>
      </c>
      <c r="M23" s="8">
        <f t="shared" si="4"/>
        <v>14</v>
      </c>
      <c r="N23" s="8">
        <f t="shared" si="4"/>
        <v>0</v>
      </c>
      <c r="O23" s="8">
        <f t="shared" si="4"/>
        <v>0</v>
      </c>
    </row>
    <row r="24" spans="1:15" ht="16.5" customHeight="1">
      <c r="A24" s="17"/>
      <c r="B24" s="16" t="s">
        <v>31</v>
      </c>
      <c r="C24" s="5" t="s">
        <v>45</v>
      </c>
      <c r="D24" s="6">
        <v>3</v>
      </c>
      <c r="E24" s="6">
        <v>53</v>
      </c>
      <c r="F24" s="6">
        <v>1</v>
      </c>
      <c r="G24" s="6">
        <v>5</v>
      </c>
      <c r="H24" s="6">
        <v>2</v>
      </c>
      <c r="I24" s="6">
        <v>2</v>
      </c>
      <c r="J24" s="6">
        <v>1</v>
      </c>
      <c r="K24" s="6">
        <v>1</v>
      </c>
      <c r="L24" s="6">
        <v>1</v>
      </c>
      <c r="M24" s="6">
        <v>2</v>
      </c>
      <c r="N24" s="6">
        <v>0</v>
      </c>
      <c r="O24" s="6">
        <v>0</v>
      </c>
    </row>
    <row r="25" spans="1:15" ht="16.5" customHeight="1">
      <c r="A25" s="17"/>
      <c r="B25" s="17"/>
      <c r="C25" s="5" t="s">
        <v>46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6.5" customHeight="1">
      <c r="A26" s="17"/>
      <c r="B26" s="18"/>
      <c r="C26" s="7" t="s">
        <v>47</v>
      </c>
      <c r="D26" s="8">
        <f aca="true" t="shared" si="5" ref="D26:O26">SUM(D24:D25)</f>
        <v>3</v>
      </c>
      <c r="E26" s="8">
        <f t="shared" si="5"/>
        <v>53</v>
      </c>
      <c r="F26" s="8">
        <f t="shared" si="5"/>
        <v>1</v>
      </c>
      <c r="G26" s="8">
        <f t="shared" si="5"/>
        <v>5</v>
      </c>
      <c r="H26" s="8">
        <f t="shared" si="5"/>
        <v>2</v>
      </c>
      <c r="I26" s="8">
        <f t="shared" si="5"/>
        <v>2</v>
      </c>
      <c r="J26" s="8">
        <f t="shared" si="5"/>
        <v>1</v>
      </c>
      <c r="K26" s="8">
        <f t="shared" si="5"/>
        <v>1</v>
      </c>
      <c r="L26" s="8">
        <f t="shared" si="5"/>
        <v>1</v>
      </c>
      <c r="M26" s="8">
        <f t="shared" si="5"/>
        <v>2</v>
      </c>
      <c r="N26" s="8">
        <f t="shared" si="5"/>
        <v>0</v>
      </c>
      <c r="O26" s="8">
        <f t="shared" si="5"/>
        <v>0</v>
      </c>
    </row>
    <row r="27" spans="1:15" ht="16.5" customHeight="1">
      <c r="A27" s="18"/>
      <c r="B27" s="28" t="s">
        <v>48</v>
      </c>
      <c r="C27" s="29"/>
      <c r="D27" s="9">
        <f aca="true" t="shared" si="6" ref="D27:O27">D11+D14+D17+D20+D23+D26</f>
        <v>121</v>
      </c>
      <c r="E27" s="9">
        <f t="shared" si="6"/>
        <v>3496</v>
      </c>
      <c r="F27" s="9">
        <f t="shared" si="6"/>
        <v>91</v>
      </c>
      <c r="G27" s="9">
        <f t="shared" si="6"/>
        <v>12928</v>
      </c>
      <c r="H27" s="9">
        <f t="shared" si="6"/>
        <v>37</v>
      </c>
      <c r="I27" s="9">
        <f t="shared" si="6"/>
        <v>211</v>
      </c>
      <c r="J27" s="9">
        <f t="shared" si="6"/>
        <v>38</v>
      </c>
      <c r="K27" s="9">
        <f t="shared" si="6"/>
        <v>312</v>
      </c>
      <c r="L27" s="9">
        <f t="shared" si="6"/>
        <v>73</v>
      </c>
      <c r="M27" s="9">
        <f t="shared" si="6"/>
        <v>852</v>
      </c>
      <c r="N27" s="9">
        <f t="shared" si="6"/>
        <v>17</v>
      </c>
      <c r="O27" s="9">
        <f t="shared" si="6"/>
        <v>237</v>
      </c>
    </row>
    <row r="28" ht="16.5" customHeight="1"/>
    <row r="29" spans="3:7" ht="13.5">
      <c r="C29" s="3" t="s">
        <v>64</v>
      </c>
      <c r="D29" s="24" t="s">
        <v>62</v>
      </c>
      <c r="E29" s="23" t="s">
        <v>63</v>
      </c>
      <c r="F29" s="23"/>
      <c r="G29" s="23"/>
    </row>
    <row r="30" spans="3:7" ht="13.5">
      <c r="C30" s="14"/>
      <c r="D30" s="25"/>
      <c r="E30" s="13" t="s">
        <v>59</v>
      </c>
      <c r="F30" s="13" t="s">
        <v>60</v>
      </c>
      <c r="G30" s="13" t="s">
        <v>61</v>
      </c>
    </row>
    <row r="31" spans="3:8" ht="13.5">
      <c r="C31" s="14"/>
      <c r="D31" s="12" t="s">
        <v>65</v>
      </c>
      <c r="E31" s="12">
        <v>1273</v>
      </c>
      <c r="F31" s="15">
        <f>G27/12</f>
        <v>1077.3333333333333</v>
      </c>
      <c r="G31" s="12">
        <v>1832</v>
      </c>
      <c r="H31" t="s">
        <v>67</v>
      </c>
    </row>
    <row r="32" spans="3:4" ht="13.5">
      <c r="C32"/>
      <c r="D32" s="2"/>
    </row>
  </sheetData>
  <sheetProtection/>
  <mergeCells count="19">
    <mergeCell ref="D29:D30"/>
    <mergeCell ref="E29:G29"/>
    <mergeCell ref="A9:A27"/>
    <mergeCell ref="B18:B20"/>
    <mergeCell ref="B24:B26"/>
    <mergeCell ref="B15:B17"/>
    <mergeCell ref="B9:B11"/>
    <mergeCell ref="B27:C27"/>
    <mergeCell ref="B21:B23"/>
    <mergeCell ref="B12:B14"/>
    <mergeCell ref="N7:O7"/>
    <mergeCell ref="F7:G7"/>
    <mergeCell ref="H7:I7"/>
    <mergeCell ref="J7:K7"/>
    <mergeCell ref="L7:M7"/>
    <mergeCell ref="D7:E7"/>
    <mergeCell ref="B7:B8"/>
    <mergeCell ref="C7:C8"/>
    <mergeCell ref="A7:A8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workbookViewId="0" topLeftCell="A1">
      <selection activeCell="Q6" sqref="Q6"/>
    </sheetView>
  </sheetViews>
  <sheetFormatPr defaultColWidth="9.00390625" defaultRowHeight="13.5"/>
  <cols>
    <col min="3" max="3" width="10.00390625" style="2" customWidth="1"/>
  </cols>
  <sheetData>
    <row r="1" spans="1:15" ht="17.25">
      <c r="A1" s="1" t="s">
        <v>68</v>
      </c>
      <c r="N1" s="3"/>
      <c r="O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55</v>
      </c>
      <c r="B9" s="16" t="s">
        <v>32</v>
      </c>
      <c r="C9" s="5" t="s">
        <v>45</v>
      </c>
      <c r="D9" s="6">
        <v>44</v>
      </c>
      <c r="E9" s="6">
        <v>1192</v>
      </c>
      <c r="F9" s="6">
        <v>31</v>
      </c>
      <c r="G9" s="6">
        <v>2955</v>
      </c>
      <c r="H9" s="6">
        <v>12</v>
      </c>
      <c r="I9" s="6">
        <v>56</v>
      </c>
      <c r="J9" s="6">
        <v>15</v>
      </c>
      <c r="K9" s="6">
        <v>71</v>
      </c>
      <c r="L9" s="6">
        <v>18</v>
      </c>
      <c r="M9" s="6">
        <v>252</v>
      </c>
      <c r="N9" s="6">
        <v>5</v>
      </c>
      <c r="O9" s="6">
        <v>67</v>
      </c>
    </row>
    <row r="10" spans="1:15" ht="16.5" customHeight="1">
      <c r="A10" s="17"/>
      <c r="B10" s="17"/>
      <c r="C10" s="5" t="s">
        <v>46</v>
      </c>
      <c r="D10" s="6">
        <v>3</v>
      </c>
      <c r="E10" s="6">
        <v>129</v>
      </c>
      <c r="F10" s="6">
        <v>2</v>
      </c>
      <c r="G10" s="6">
        <v>1367</v>
      </c>
      <c r="H10" s="6">
        <v>1</v>
      </c>
      <c r="I10" s="6">
        <v>4</v>
      </c>
      <c r="J10" s="6">
        <v>1</v>
      </c>
      <c r="K10" s="6">
        <v>1</v>
      </c>
      <c r="L10" s="6">
        <v>2</v>
      </c>
      <c r="M10" s="6">
        <v>36</v>
      </c>
      <c r="N10" s="6">
        <v>0</v>
      </c>
      <c r="O10" s="6">
        <v>0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47</v>
      </c>
      <c r="E11" s="8">
        <f t="shared" si="0"/>
        <v>1321</v>
      </c>
      <c r="F11" s="8">
        <f t="shared" si="0"/>
        <v>33</v>
      </c>
      <c r="G11" s="8">
        <f t="shared" si="0"/>
        <v>4322</v>
      </c>
      <c r="H11" s="8">
        <f t="shared" si="0"/>
        <v>13</v>
      </c>
      <c r="I11" s="8">
        <f t="shared" si="0"/>
        <v>60</v>
      </c>
      <c r="J11" s="8">
        <f t="shared" si="0"/>
        <v>16</v>
      </c>
      <c r="K11" s="8">
        <f t="shared" si="0"/>
        <v>72</v>
      </c>
      <c r="L11" s="8">
        <f t="shared" si="0"/>
        <v>20</v>
      </c>
      <c r="M11" s="8">
        <f t="shared" si="0"/>
        <v>288</v>
      </c>
      <c r="N11" s="8">
        <f t="shared" si="0"/>
        <v>5</v>
      </c>
      <c r="O11" s="8">
        <f t="shared" si="0"/>
        <v>67</v>
      </c>
    </row>
    <row r="12" spans="1:15" ht="16.5" customHeight="1">
      <c r="A12" s="17"/>
      <c r="B12" s="16" t="s">
        <v>33</v>
      </c>
      <c r="C12" s="5" t="s">
        <v>45</v>
      </c>
      <c r="D12" s="6">
        <v>44</v>
      </c>
      <c r="E12" s="6">
        <v>1046</v>
      </c>
      <c r="F12" s="6">
        <v>29</v>
      </c>
      <c r="G12" s="6">
        <v>4605</v>
      </c>
      <c r="H12" s="6">
        <v>13</v>
      </c>
      <c r="I12" s="6">
        <v>110</v>
      </c>
      <c r="J12" s="6">
        <v>11</v>
      </c>
      <c r="K12" s="6">
        <v>109</v>
      </c>
      <c r="L12" s="6">
        <v>16</v>
      </c>
      <c r="M12" s="6">
        <v>389</v>
      </c>
      <c r="N12" s="6">
        <v>0</v>
      </c>
      <c r="O12" s="6">
        <v>0</v>
      </c>
    </row>
    <row r="13" spans="1:15" ht="16.5" customHeight="1">
      <c r="A13" s="17"/>
      <c r="B13" s="17"/>
      <c r="C13" s="5" t="s">
        <v>46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44</v>
      </c>
      <c r="E14" s="8">
        <f t="shared" si="1"/>
        <v>1046</v>
      </c>
      <c r="F14" s="8">
        <f t="shared" si="1"/>
        <v>29</v>
      </c>
      <c r="G14" s="8">
        <f t="shared" si="1"/>
        <v>4605</v>
      </c>
      <c r="H14" s="8">
        <f t="shared" si="1"/>
        <v>13</v>
      </c>
      <c r="I14" s="8">
        <f t="shared" si="1"/>
        <v>110</v>
      </c>
      <c r="J14" s="8">
        <f t="shared" si="1"/>
        <v>11</v>
      </c>
      <c r="K14" s="8">
        <f t="shared" si="1"/>
        <v>109</v>
      </c>
      <c r="L14" s="8">
        <f t="shared" si="1"/>
        <v>16</v>
      </c>
      <c r="M14" s="8">
        <f t="shared" si="1"/>
        <v>389</v>
      </c>
      <c r="N14" s="8">
        <f t="shared" si="1"/>
        <v>0</v>
      </c>
      <c r="O14" s="8">
        <f t="shared" si="1"/>
        <v>0</v>
      </c>
    </row>
    <row r="15" spans="1:15" ht="16.5" customHeight="1">
      <c r="A15" s="17"/>
      <c r="B15" s="16" t="s">
        <v>34</v>
      </c>
      <c r="C15" s="5" t="s">
        <v>45</v>
      </c>
      <c r="D15" s="6">
        <v>15</v>
      </c>
      <c r="E15" s="6">
        <v>505</v>
      </c>
      <c r="F15" s="6">
        <v>11</v>
      </c>
      <c r="G15" s="6">
        <v>2001</v>
      </c>
      <c r="H15" s="6">
        <v>4</v>
      </c>
      <c r="I15" s="6">
        <v>27</v>
      </c>
      <c r="J15" s="6">
        <v>4</v>
      </c>
      <c r="K15" s="6">
        <v>31</v>
      </c>
      <c r="L15" s="6">
        <v>7</v>
      </c>
      <c r="M15" s="6">
        <v>93</v>
      </c>
      <c r="N15" s="6">
        <v>0</v>
      </c>
      <c r="O15" s="6">
        <v>0</v>
      </c>
    </row>
    <row r="16" spans="1:15" ht="16.5" customHeight="1">
      <c r="A16" s="17"/>
      <c r="B16" s="17"/>
      <c r="C16" s="5" t="s">
        <v>46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6.5" customHeight="1">
      <c r="A17" s="17"/>
      <c r="B17" s="18"/>
      <c r="C17" s="7" t="s">
        <v>47</v>
      </c>
      <c r="D17" s="8">
        <f aca="true" t="shared" si="2" ref="D17:O17">SUM(D15:D16)</f>
        <v>15</v>
      </c>
      <c r="E17" s="8">
        <f t="shared" si="2"/>
        <v>505</v>
      </c>
      <c r="F17" s="8">
        <f t="shared" si="2"/>
        <v>11</v>
      </c>
      <c r="G17" s="8">
        <f t="shared" si="2"/>
        <v>2001</v>
      </c>
      <c r="H17" s="8">
        <f t="shared" si="2"/>
        <v>4</v>
      </c>
      <c r="I17" s="8">
        <f t="shared" si="2"/>
        <v>27</v>
      </c>
      <c r="J17" s="8">
        <f t="shared" si="2"/>
        <v>4</v>
      </c>
      <c r="K17" s="8">
        <f t="shared" si="2"/>
        <v>31</v>
      </c>
      <c r="L17" s="8">
        <f t="shared" si="2"/>
        <v>7</v>
      </c>
      <c r="M17" s="8">
        <f t="shared" si="2"/>
        <v>93</v>
      </c>
      <c r="N17" s="8">
        <f t="shared" si="2"/>
        <v>0</v>
      </c>
      <c r="O17" s="8">
        <f t="shared" si="2"/>
        <v>0</v>
      </c>
    </row>
    <row r="18" spans="1:15" ht="16.5" customHeight="1">
      <c r="A18" s="17"/>
      <c r="B18" s="16" t="s">
        <v>35</v>
      </c>
      <c r="C18" s="5" t="s">
        <v>45</v>
      </c>
      <c r="D18" s="6">
        <v>6</v>
      </c>
      <c r="E18" s="6">
        <v>76</v>
      </c>
      <c r="F18" s="6">
        <v>5</v>
      </c>
      <c r="G18" s="6">
        <v>167</v>
      </c>
      <c r="H18" s="6">
        <v>1</v>
      </c>
      <c r="I18" s="6">
        <v>4</v>
      </c>
      <c r="J18" s="6">
        <v>2</v>
      </c>
      <c r="K18" s="6">
        <v>5</v>
      </c>
      <c r="L18" s="6">
        <v>3</v>
      </c>
      <c r="M18" s="6">
        <v>5</v>
      </c>
      <c r="N18" s="6">
        <v>0</v>
      </c>
      <c r="O18" s="6">
        <v>0</v>
      </c>
    </row>
    <row r="19" spans="1:15" ht="16.5" customHeight="1">
      <c r="A19" s="17"/>
      <c r="B19" s="17"/>
      <c r="C19" s="5" t="s">
        <v>46</v>
      </c>
      <c r="D19" s="6">
        <v>1</v>
      </c>
      <c r="E19" s="6">
        <v>35</v>
      </c>
      <c r="F19" s="6">
        <v>1</v>
      </c>
      <c r="G19" s="6">
        <v>58</v>
      </c>
      <c r="H19" s="6">
        <v>1</v>
      </c>
      <c r="I19" s="6">
        <v>7</v>
      </c>
      <c r="J19" s="6">
        <v>0</v>
      </c>
      <c r="K19" s="6">
        <v>0</v>
      </c>
      <c r="L19" s="6">
        <v>1</v>
      </c>
      <c r="M19" s="6">
        <v>25</v>
      </c>
      <c r="N19" s="6">
        <v>0</v>
      </c>
      <c r="O19" s="6">
        <v>0</v>
      </c>
    </row>
    <row r="20" spans="1:15" ht="16.5" customHeight="1">
      <c r="A20" s="17"/>
      <c r="B20" s="18"/>
      <c r="C20" s="7" t="s">
        <v>47</v>
      </c>
      <c r="D20" s="8">
        <f aca="true" t="shared" si="3" ref="D20:O20">SUM(D18:D19)</f>
        <v>7</v>
      </c>
      <c r="E20" s="8">
        <f t="shared" si="3"/>
        <v>111</v>
      </c>
      <c r="F20" s="8">
        <f t="shared" si="3"/>
        <v>6</v>
      </c>
      <c r="G20" s="8">
        <f t="shared" si="3"/>
        <v>225</v>
      </c>
      <c r="H20" s="8">
        <f t="shared" si="3"/>
        <v>2</v>
      </c>
      <c r="I20" s="8">
        <f t="shared" si="3"/>
        <v>11</v>
      </c>
      <c r="J20" s="8">
        <f t="shared" si="3"/>
        <v>2</v>
      </c>
      <c r="K20" s="8">
        <f t="shared" si="3"/>
        <v>5</v>
      </c>
      <c r="L20" s="8">
        <f t="shared" si="3"/>
        <v>4</v>
      </c>
      <c r="M20" s="8">
        <f t="shared" si="3"/>
        <v>30</v>
      </c>
      <c r="N20" s="8">
        <f t="shared" si="3"/>
        <v>0</v>
      </c>
      <c r="O20" s="8">
        <f t="shared" si="3"/>
        <v>0</v>
      </c>
    </row>
    <row r="21" spans="1:15" ht="16.5" customHeight="1">
      <c r="A21" s="17"/>
      <c r="B21" s="16" t="s">
        <v>36</v>
      </c>
      <c r="C21" s="5" t="s">
        <v>45</v>
      </c>
      <c r="D21" s="6">
        <v>3</v>
      </c>
      <c r="E21" s="6">
        <v>26</v>
      </c>
      <c r="F21" s="6">
        <v>3</v>
      </c>
      <c r="G21" s="6">
        <v>89</v>
      </c>
      <c r="H21" s="6">
        <v>1</v>
      </c>
      <c r="I21" s="6">
        <v>3</v>
      </c>
      <c r="J21" s="6">
        <v>1</v>
      </c>
      <c r="K21" s="6">
        <v>4</v>
      </c>
      <c r="L21" s="6">
        <v>2</v>
      </c>
      <c r="M21" s="6">
        <v>16</v>
      </c>
      <c r="N21" s="6">
        <v>0</v>
      </c>
      <c r="O21" s="6">
        <v>0</v>
      </c>
    </row>
    <row r="22" spans="1:15" ht="16.5" customHeight="1">
      <c r="A22" s="17"/>
      <c r="B22" s="17"/>
      <c r="C22" s="5" t="s">
        <v>46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17"/>
      <c r="B23" s="18"/>
      <c r="C23" s="7" t="s">
        <v>47</v>
      </c>
      <c r="D23" s="8">
        <f aca="true" t="shared" si="4" ref="D23:O23">SUM(D21:D22)</f>
        <v>3</v>
      </c>
      <c r="E23" s="8">
        <f t="shared" si="4"/>
        <v>26</v>
      </c>
      <c r="F23" s="8">
        <f t="shared" si="4"/>
        <v>3</v>
      </c>
      <c r="G23" s="8">
        <f t="shared" si="4"/>
        <v>89</v>
      </c>
      <c r="H23" s="8">
        <f t="shared" si="4"/>
        <v>1</v>
      </c>
      <c r="I23" s="8">
        <f t="shared" si="4"/>
        <v>3</v>
      </c>
      <c r="J23" s="8">
        <f t="shared" si="4"/>
        <v>1</v>
      </c>
      <c r="K23" s="8">
        <f t="shared" si="4"/>
        <v>4</v>
      </c>
      <c r="L23" s="8">
        <f t="shared" si="4"/>
        <v>2</v>
      </c>
      <c r="M23" s="8">
        <f t="shared" si="4"/>
        <v>16</v>
      </c>
      <c r="N23" s="8">
        <f t="shared" si="4"/>
        <v>0</v>
      </c>
      <c r="O23" s="8">
        <f t="shared" si="4"/>
        <v>0</v>
      </c>
    </row>
    <row r="24" spans="1:15" ht="16.5" customHeight="1">
      <c r="A24" s="17"/>
      <c r="B24" s="16" t="s">
        <v>37</v>
      </c>
      <c r="C24" s="5" t="s">
        <v>45</v>
      </c>
      <c r="D24" s="6">
        <v>3</v>
      </c>
      <c r="E24" s="6">
        <v>39</v>
      </c>
      <c r="F24" s="6">
        <v>3</v>
      </c>
      <c r="G24" s="6">
        <v>237</v>
      </c>
      <c r="H24" s="6">
        <v>1</v>
      </c>
      <c r="I24" s="6">
        <v>11</v>
      </c>
      <c r="J24" s="6">
        <v>1</v>
      </c>
      <c r="K24" s="6">
        <v>11</v>
      </c>
      <c r="L24" s="6">
        <v>2</v>
      </c>
      <c r="M24" s="6">
        <v>24</v>
      </c>
      <c r="N24" s="6">
        <v>0</v>
      </c>
      <c r="O24" s="6">
        <v>0</v>
      </c>
    </row>
    <row r="25" spans="1:15" ht="16.5" customHeight="1">
      <c r="A25" s="17"/>
      <c r="B25" s="17"/>
      <c r="C25" s="5" t="s">
        <v>46</v>
      </c>
      <c r="D25" s="6">
        <v>1</v>
      </c>
      <c r="E25" s="6">
        <v>54</v>
      </c>
      <c r="F25" s="6">
        <v>1</v>
      </c>
      <c r="G25" s="6">
        <v>551</v>
      </c>
      <c r="H25" s="6">
        <v>1</v>
      </c>
      <c r="I25" s="6">
        <v>15</v>
      </c>
      <c r="J25" s="6">
        <v>1</v>
      </c>
      <c r="K25" s="6">
        <v>16</v>
      </c>
      <c r="L25" s="6">
        <v>1</v>
      </c>
      <c r="M25" s="6">
        <v>34</v>
      </c>
      <c r="N25" s="6">
        <v>0</v>
      </c>
      <c r="O25" s="6">
        <v>0</v>
      </c>
    </row>
    <row r="26" spans="1:15" ht="16.5" customHeight="1">
      <c r="A26" s="17"/>
      <c r="B26" s="18"/>
      <c r="C26" s="7" t="s">
        <v>47</v>
      </c>
      <c r="D26" s="8">
        <f aca="true" t="shared" si="5" ref="D26:O26">SUM(D24:D25)</f>
        <v>4</v>
      </c>
      <c r="E26" s="8">
        <f t="shared" si="5"/>
        <v>93</v>
      </c>
      <c r="F26" s="8">
        <f t="shared" si="5"/>
        <v>4</v>
      </c>
      <c r="G26" s="8">
        <f t="shared" si="5"/>
        <v>788</v>
      </c>
      <c r="H26" s="8">
        <f t="shared" si="5"/>
        <v>2</v>
      </c>
      <c r="I26" s="8">
        <f t="shared" si="5"/>
        <v>26</v>
      </c>
      <c r="J26" s="8">
        <f t="shared" si="5"/>
        <v>2</v>
      </c>
      <c r="K26" s="8">
        <f t="shared" si="5"/>
        <v>27</v>
      </c>
      <c r="L26" s="8">
        <f t="shared" si="5"/>
        <v>3</v>
      </c>
      <c r="M26" s="8">
        <f t="shared" si="5"/>
        <v>58</v>
      </c>
      <c r="N26" s="8">
        <f t="shared" si="5"/>
        <v>0</v>
      </c>
      <c r="O26" s="8">
        <f t="shared" si="5"/>
        <v>0</v>
      </c>
    </row>
    <row r="27" spans="1:15" ht="16.5" customHeight="1">
      <c r="A27" s="18"/>
      <c r="B27" s="28" t="s">
        <v>48</v>
      </c>
      <c r="C27" s="29"/>
      <c r="D27" s="9">
        <f aca="true" t="shared" si="6" ref="D27:O27">D11+D14+D17+D20+D23+D26</f>
        <v>120</v>
      </c>
      <c r="E27" s="9">
        <f t="shared" si="6"/>
        <v>3102</v>
      </c>
      <c r="F27" s="9">
        <f t="shared" si="6"/>
        <v>86</v>
      </c>
      <c r="G27" s="9">
        <f t="shared" si="6"/>
        <v>12030</v>
      </c>
      <c r="H27" s="9">
        <f t="shared" si="6"/>
        <v>35</v>
      </c>
      <c r="I27" s="9">
        <f t="shared" si="6"/>
        <v>237</v>
      </c>
      <c r="J27" s="9">
        <f t="shared" si="6"/>
        <v>36</v>
      </c>
      <c r="K27" s="9">
        <f t="shared" si="6"/>
        <v>248</v>
      </c>
      <c r="L27" s="9">
        <f t="shared" si="6"/>
        <v>52</v>
      </c>
      <c r="M27" s="9">
        <f t="shared" si="6"/>
        <v>874</v>
      </c>
      <c r="N27" s="9">
        <f t="shared" si="6"/>
        <v>5</v>
      </c>
      <c r="O27" s="9">
        <f t="shared" si="6"/>
        <v>67</v>
      </c>
    </row>
    <row r="28" ht="16.5" customHeight="1"/>
    <row r="29" spans="3:7" ht="13.5">
      <c r="C29" s="3" t="s">
        <v>64</v>
      </c>
      <c r="D29" s="24" t="s">
        <v>62</v>
      </c>
      <c r="E29" s="23" t="s">
        <v>63</v>
      </c>
      <c r="F29" s="23"/>
      <c r="G29" s="23"/>
    </row>
    <row r="30" spans="3:7" ht="13.5">
      <c r="C30" s="14"/>
      <c r="D30" s="25"/>
      <c r="E30" s="13" t="s">
        <v>59</v>
      </c>
      <c r="F30" s="13" t="s">
        <v>60</v>
      </c>
      <c r="G30" s="13" t="s">
        <v>61</v>
      </c>
    </row>
    <row r="31" spans="3:8" ht="13.5">
      <c r="C31" s="14"/>
      <c r="D31" s="12" t="s">
        <v>65</v>
      </c>
      <c r="E31" s="12">
        <v>1037</v>
      </c>
      <c r="F31" s="15">
        <f>G27/12</f>
        <v>1002.5</v>
      </c>
      <c r="G31" s="12">
        <v>1420</v>
      </c>
      <c r="H31" t="s">
        <v>67</v>
      </c>
    </row>
    <row r="32" spans="3:4" ht="13.5">
      <c r="C32"/>
      <c r="D32" s="2"/>
    </row>
  </sheetData>
  <sheetProtection/>
  <mergeCells count="19">
    <mergeCell ref="D29:D30"/>
    <mergeCell ref="E29:G29"/>
    <mergeCell ref="D7:E7"/>
    <mergeCell ref="B7:B8"/>
    <mergeCell ref="C7:C8"/>
    <mergeCell ref="B27:C27"/>
    <mergeCell ref="B24:B26"/>
    <mergeCell ref="A7:A8"/>
    <mergeCell ref="N7:O7"/>
    <mergeCell ref="F7:G7"/>
    <mergeCell ref="H7:I7"/>
    <mergeCell ref="J7:K7"/>
    <mergeCell ref="L7:M7"/>
    <mergeCell ref="A9:A27"/>
    <mergeCell ref="B9:B11"/>
    <mergeCell ref="B12:B14"/>
    <mergeCell ref="B15:B17"/>
    <mergeCell ref="B18:B20"/>
    <mergeCell ref="B21:B23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Q6" sqref="Q6"/>
    </sheetView>
  </sheetViews>
  <sheetFormatPr defaultColWidth="9.00390625" defaultRowHeight="13.5"/>
  <cols>
    <col min="3" max="3" width="10.00390625" style="2" customWidth="1"/>
  </cols>
  <sheetData>
    <row r="1" spans="1:15" ht="17.25">
      <c r="A1" s="1" t="s">
        <v>68</v>
      </c>
      <c r="N1" s="3"/>
      <c r="O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56</v>
      </c>
      <c r="B9" s="16" t="s">
        <v>38</v>
      </c>
      <c r="C9" s="5" t="s">
        <v>45</v>
      </c>
      <c r="D9" s="6">
        <v>208</v>
      </c>
      <c r="E9" s="6">
        <v>7873</v>
      </c>
      <c r="F9" s="6">
        <v>133</v>
      </c>
      <c r="G9" s="6">
        <v>29256</v>
      </c>
      <c r="H9" s="6">
        <v>43</v>
      </c>
      <c r="I9" s="6">
        <v>463</v>
      </c>
      <c r="J9" s="6">
        <v>45</v>
      </c>
      <c r="K9" s="6">
        <v>508</v>
      </c>
      <c r="L9" s="6">
        <v>86</v>
      </c>
      <c r="M9" s="6">
        <v>2730</v>
      </c>
      <c r="N9" s="6">
        <v>11</v>
      </c>
      <c r="O9" s="6">
        <v>330</v>
      </c>
    </row>
    <row r="10" spans="1:15" ht="16.5" customHeight="1">
      <c r="A10" s="17"/>
      <c r="B10" s="17"/>
      <c r="C10" s="5" t="s">
        <v>46</v>
      </c>
      <c r="D10" s="6">
        <v>8</v>
      </c>
      <c r="E10" s="6">
        <v>403</v>
      </c>
      <c r="F10" s="6">
        <v>9</v>
      </c>
      <c r="G10" s="6">
        <v>2135</v>
      </c>
      <c r="H10" s="6">
        <v>1</v>
      </c>
      <c r="I10" s="6">
        <v>9</v>
      </c>
      <c r="J10" s="6">
        <v>2</v>
      </c>
      <c r="K10" s="6">
        <v>9</v>
      </c>
      <c r="L10" s="6">
        <v>4</v>
      </c>
      <c r="M10" s="6">
        <v>79</v>
      </c>
      <c r="N10" s="6">
        <v>0</v>
      </c>
      <c r="O10" s="6">
        <v>0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216</v>
      </c>
      <c r="E11" s="8">
        <f t="shared" si="0"/>
        <v>8276</v>
      </c>
      <c r="F11" s="8">
        <f t="shared" si="0"/>
        <v>142</v>
      </c>
      <c r="G11" s="8">
        <f t="shared" si="0"/>
        <v>31391</v>
      </c>
      <c r="H11" s="8">
        <f t="shared" si="0"/>
        <v>44</v>
      </c>
      <c r="I11" s="8">
        <f t="shared" si="0"/>
        <v>472</v>
      </c>
      <c r="J11" s="8">
        <f t="shared" si="0"/>
        <v>47</v>
      </c>
      <c r="K11" s="8">
        <f t="shared" si="0"/>
        <v>517</v>
      </c>
      <c r="L11" s="8">
        <f t="shared" si="0"/>
        <v>90</v>
      </c>
      <c r="M11" s="8">
        <f t="shared" si="0"/>
        <v>2809</v>
      </c>
      <c r="N11" s="8">
        <f t="shared" si="0"/>
        <v>11</v>
      </c>
      <c r="O11" s="8">
        <f t="shared" si="0"/>
        <v>330</v>
      </c>
    </row>
    <row r="12" spans="1:15" ht="16.5" customHeight="1">
      <c r="A12" s="17"/>
      <c r="B12" s="16" t="s">
        <v>39</v>
      </c>
      <c r="C12" s="5" t="s">
        <v>45</v>
      </c>
      <c r="D12" s="6">
        <v>7</v>
      </c>
      <c r="E12" s="6">
        <v>142</v>
      </c>
      <c r="F12" s="6">
        <v>7</v>
      </c>
      <c r="G12" s="6">
        <v>1017</v>
      </c>
      <c r="H12" s="6">
        <v>1</v>
      </c>
      <c r="I12" s="6">
        <v>2</v>
      </c>
      <c r="J12" s="6">
        <v>2</v>
      </c>
      <c r="K12" s="6">
        <v>4</v>
      </c>
      <c r="L12" s="6">
        <v>3</v>
      </c>
      <c r="M12" s="6">
        <v>20</v>
      </c>
      <c r="N12" s="6">
        <v>0</v>
      </c>
      <c r="O12" s="6">
        <v>0</v>
      </c>
    </row>
    <row r="13" spans="1:15" ht="16.5" customHeight="1">
      <c r="A13" s="17"/>
      <c r="B13" s="17"/>
      <c r="C13" s="5" t="s">
        <v>46</v>
      </c>
      <c r="D13" s="6">
        <v>1</v>
      </c>
      <c r="E13" s="6">
        <v>3</v>
      </c>
      <c r="F13" s="6">
        <v>1</v>
      </c>
      <c r="G13" s="6">
        <v>17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8</v>
      </c>
      <c r="E14" s="8">
        <f t="shared" si="1"/>
        <v>145</v>
      </c>
      <c r="F14" s="8">
        <f t="shared" si="1"/>
        <v>8</v>
      </c>
      <c r="G14" s="8">
        <f t="shared" si="1"/>
        <v>1034</v>
      </c>
      <c r="H14" s="8">
        <f t="shared" si="1"/>
        <v>1</v>
      </c>
      <c r="I14" s="8">
        <f t="shared" si="1"/>
        <v>2</v>
      </c>
      <c r="J14" s="8">
        <f t="shared" si="1"/>
        <v>2</v>
      </c>
      <c r="K14" s="8">
        <f t="shared" si="1"/>
        <v>4</v>
      </c>
      <c r="L14" s="8">
        <f t="shared" si="1"/>
        <v>3</v>
      </c>
      <c r="M14" s="8">
        <f t="shared" si="1"/>
        <v>20</v>
      </c>
      <c r="N14" s="8">
        <f t="shared" si="1"/>
        <v>0</v>
      </c>
      <c r="O14" s="8">
        <f t="shared" si="1"/>
        <v>0</v>
      </c>
    </row>
    <row r="15" spans="1:15" ht="16.5" customHeight="1">
      <c r="A15" s="18"/>
      <c r="B15" s="28" t="s">
        <v>48</v>
      </c>
      <c r="C15" s="29"/>
      <c r="D15" s="9">
        <f aca="true" t="shared" si="2" ref="D15:O15">D11+D14</f>
        <v>224</v>
      </c>
      <c r="E15" s="9">
        <f t="shared" si="2"/>
        <v>8421</v>
      </c>
      <c r="F15" s="9">
        <f t="shared" si="2"/>
        <v>150</v>
      </c>
      <c r="G15" s="9">
        <f t="shared" si="2"/>
        <v>32425</v>
      </c>
      <c r="H15" s="9">
        <f t="shared" si="2"/>
        <v>45</v>
      </c>
      <c r="I15" s="9">
        <f t="shared" si="2"/>
        <v>474</v>
      </c>
      <c r="J15" s="9">
        <f t="shared" si="2"/>
        <v>49</v>
      </c>
      <c r="K15" s="9">
        <f t="shared" si="2"/>
        <v>521</v>
      </c>
      <c r="L15" s="9">
        <f t="shared" si="2"/>
        <v>93</v>
      </c>
      <c r="M15" s="9">
        <f t="shared" si="2"/>
        <v>2829</v>
      </c>
      <c r="N15" s="9">
        <f t="shared" si="2"/>
        <v>11</v>
      </c>
      <c r="O15" s="9">
        <f t="shared" si="2"/>
        <v>330</v>
      </c>
    </row>
    <row r="16" ht="16.5" customHeight="1"/>
    <row r="17" spans="3:7" ht="13.5">
      <c r="C17" s="3" t="s">
        <v>64</v>
      </c>
      <c r="D17" s="24" t="s">
        <v>62</v>
      </c>
      <c r="E17" s="23" t="s">
        <v>63</v>
      </c>
      <c r="F17" s="23"/>
      <c r="G17" s="23"/>
    </row>
    <row r="18" spans="3:7" ht="13.5">
      <c r="C18" s="14"/>
      <c r="D18" s="25"/>
      <c r="E18" s="13" t="s">
        <v>59</v>
      </c>
      <c r="F18" s="13" t="s">
        <v>60</v>
      </c>
      <c r="G18" s="13" t="s">
        <v>61</v>
      </c>
    </row>
    <row r="19" spans="3:8" ht="13.5">
      <c r="C19" s="14"/>
      <c r="D19" s="12" t="s">
        <v>65</v>
      </c>
      <c r="E19" s="12">
        <v>3065</v>
      </c>
      <c r="F19" s="15">
        <f>G15/12</f>
        <v>2702.0833333333335</v>
      </c>
      <c r="G19" s="12">
        <v>4162</v>
      </c>
      <c r="H19" t="s">
        <v>67</v>
      </c>
    </row>
    <row r="20" spans="3:4" ht="13.5">
      <c r="C20"/>
      <c r="D20" s="2"/>
    </row>
  </sheetData>
  <sheetProtection/>
  <mergeCells count="15">
    <mergeCell ref="D17:D18"/>
    <mergeCell ref="E17:G17"/>
    <mergeCell ref="A9:A15"/>
    <mergeCell ref="B15:C15"/>
    <mergeCell ref="B12:B14"/>
    <mergeCell ref="B9:B11"/>
    <mergeCell ref="N7:O7"/>
    <mergeCell ref="F7:G7"/>
    <mergeCell ref="H7:I7"/>
    <mergeCell ref="J7:K7"/>
    <mergeCell ref="L7:M7"/>
    <mergeCell ref="D7:E7"/>
    <mergeCell ref="B7:B8"/>
    <mergeCell ref="C7:C8"/>
    <mergeCell ref="A7:A8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SheetLayoutView="100" workbookViewId="0" topLeftCell="A1">
      <selection activeCell="Q6" sqref="Q6"/>
    </sheetView>
  </sheetViews>
  <sheetFormatPr defaultColWidth="9.00390625" defaultRowHeight="13.5"/>
  <cols>
    <col min="3" max="3" width="10.00390625" style="2" customWidth="1"/>
    <col min="4" max="6" width="9.125" style="0" bestFit="1" customWidth="1"/>
    <col min="7" max="7" width="9.75390625" style="0" bestFit="1" customWidth="1"/>
    <col min="8" max="15" width="9.125" style="0" bestFit="1" customWidth="1"/>
  </cols>
  <sheetData>
    <row r="1" spans="1:15" ht="17.25">
      <c r="A1" s="1" t="s">
        <v>68</v>
      </c>
      <c r="N1" s="3"/>
      <c r="O1" s="3"/>
    </row>
    <row r="2" spans="1:15" ht="17.25">
      <c r="A2" s="1"/>
      <c r="N2" s="3"/>
      <c r="O2" s="3"/>
    </row>
    <row r="3" spans="1:15" ht="17.25">
      <c r="A3" s="1"/>
      <c r="N3" s="3"/>
      <c r="O3" s="3"/>
    </row>
    <row r="4" spans="1:15" ht="17.25">
      <c r="A4" s="1"/>
      <c r="N4" s="3"/>
      <c r="O4" s="3"/>
    </row>
    <row r="5" spans="1:15" ht="17.25">
      <c r="A5" s="1"/>
      <c r="N5" s="3"/>
      <c r="O5" s="3"/>
    </row>
    <row r="6" spans="1:15" ht="17.25">
      <c r="A6" s="1"/>
      <c r="N6" s="3"/>
      <c r="O6" s="3"/>
    </row>
    <row r="7" spans="1:15" ht="16.5" customHeight="1">
      <c r="A7" s="19" t="s">
        <v>40</v>
      </c>
      <c r="B7" s="19" t="s">
        <v>41</v>
      </c>
      <c r="C7" s="26" t="s">
        <v>42</v>
      </c>
      <c r="D7" s="21" t="s">
        <v>0</v>
      </c>
      <c r="E7" s="22"/>
      <c r="F7" s="21" t="s">
        <v>1</v>
      </c>
      <c r="G7" s="22"/>
      <c r="H7" s="21" t="s">
        <v>2</v>
      </c>
      <c r="I7" s="22"/>
      <c r="J7" s="21" t="s">
        <v>3</v>
      </c>
      <c r="K7" s="22"/>
      <c r="L7" s="21" t="s">
        <v>4</v>
      </c>
      <c r="M7" s="22"/>
      <c r="N7" s="21" t="s">
        <v>5</v>
      </c>
      <c r="O7" s="22"/>
    </row>
    <row r="8" spans="1:15" ht="16.5" customHeight="1">
      <c r="A8" s="20"/>
      <c r="B8" s="20"/>
      <c r="C8" s="27"/>
      <c r="D8" s="4" t="s">
        <v>43</v>
      </c>
      <c r="E8" s="4" t="s">
        <v>66</v>
      </c>
      <c r="F8" s="4" t="s">
        <v>43</v>
      </c>
      <c r="G8" s="4" t="s">
        <v>66</v>
      </c>
      <c r="H8" s="4" t="s">
        <v>43</v>
      </c>
      <c r="I8" s="4" t="s">
        <v>66</v>
      </c>
      <c r="J8" s="4" t="s">
        <v>43</v>
      </c>
      <c r="K8" s="4" t="s">
        <v>66</v>
      </c>
      <c r="L8" s="4" t="s">
        <v>43</v>
      </c>
      <c r="M8" s="4" t="s">
        <v>66</v>
      </c>
      <c r="N8" s="4" t="s">
        <v>43</v>
      </c>
      <c r="O8" s="4" t="s">
        <v>66</v>
      </c>
    </row>
    <row r="9" spans="1:15" ht="16.5" customHeight="1">
      <c r="A9" s="16" t="s">
        <v>44</v>
      </c>
      <c r="B9" s="16" t="s">
        <v>6</v>
      </c>
      <c r="C9" s="5" t="s">
        <v>45</v>
      </c>
      <c r="D9" s="6">
        <v>14</v>
      </c>
      <c r="E9" s="6">
        <v>241</v>
      </c>
      <c r="F9" s="6">
        <v>10</v>
      </c>
      <c r="G9" s="6">
        <v>1270</v>
      </c>
      <c r="H9" s="6">
        <v>5</v>
      </c>
      <c r="I9" s="6">
        <v>6</v>
      </c>
      <c r="J9" s="6">
        <v>5</v>
      </c>
      <c r="K9" s="6">
        <v>6</v>
      </c>
      <c r="L9" s="6">
        <v>8</v>
      </c>
      <c r="M9" s="6">
        <v>61</v>
      </c>
      <c r="N9" s="6">
        <v>1</v>
      </c>
      <c r="O9" s="6">
        <v>5</v>
      </c>
    </row>
    <row r="10" spans="1:15" ht="16.5" customHeight="1">
      <c r="A10" s="17"/>
      <c r="B10" s="17"/>
      <c r="C10" s="5" t="s">
        <v>46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6.5" customHeight="1">
      <c r="A11" s="17"/>
      <c r="B11" s="18"/>
      <c r="C11" s="7" t="s">
        <v>47</v>
      </c>
      <c r="D11" s="8">
        <f aca="true" t="shared" si="0" ref="D11:O11">SUM(D9:D10)</f>
        <v>14</v>
      </c>
      <c r="E11" s="8">
        <f t="shared" si="0"/>
        <v>241</v>
      </c>
      <c r="F11" s="8">
        <f t="shared" si="0"/>
        <v>10</v>
      </c>
      <c r="G11" s="8">
        <f t="shared" si="0"/>
        <v>1270</v>
      </c>
      <c r="H11" s="8">
        <f t="shared" si="0"/>
        <v>5</v>
      </c>
      <c r="I11" s="8">
        <f t="shared" si="0"/>
        <v>6</v>
      </c>
      <c r="J11" s="8">
        <f t="shared" si="0"/>
        <v>5</v>
      </c>
      <c r="K11" s="8">
        <f t="shared" si="0"/>
        <v>6</v>
      </c>
      <c r="L11" s="8">
        <f t="shared" si="0"/>
        <v>8</v>
      </c>
      <c r="M11" s="8">
        <f t="shared" si="0"/>
        <v>61</v>
      </c>
      <c r="N11" s="8">
        <f t="shared" si="0"/>
        <v>1</v>
      </c>
      <c r="O11" s="8">
        <f t="shared" si="0"/>
        <v>5</v>
      </c>
    </row>
    <row r="12" spans="1:15" ht="16.5" customHeight="1">
      <c r="A12" s="17"/>
      <c r="B12" s="16" t="s">
        <v>7</v>
      </c>
      <c r="C12" s="5" t="s">
        <v>45</v>
      </c>
      <c r="D12" s="6">
        <v>2</v>
      </c>
      <c r="E12" s="6">
        <v>132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6.5" customHeight="1">
      <c r="A13" s="17"/>
      <c r="B13" s="17"/>
      <c r="C13" s="5" t="s">
        <v>46</v>
      </c>
      <c r="D13" s="6">
        <v>2</v>
      </c>
      <c r="E13" s="6">
        <v>14</v>
      </c>
      <c r="F13" s="6">
        <v>1</v>
      </c>
      <c r="G13" s="6">
        <v>290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3</v>
      </c>
      <c r="N13" s="6">
        <v>1</v>
      </c>
      <c r="O13" s="6">
        <v>31</v>
      </c>
    </row>
    <row r="14" spans="1:15" ht="16.5" customHeight="1">
      <c r="A14" s="17"/>
      <c r="B14" s="18"/>
      <c r="C14" s="7" t="s">
        <v>47</v>
      </c>
      <c r="D14" s="8">
        <f aca="true" t="shared" si="1" ref="D14:O14">SUM(D12:D13)</f>
        <v>4</v>
      </c>
      <c r="E14" s="8">
        <f t="shared" si="1"/>
        <v>146</v>
      </c>
      <c r="F14" s="8">
        <f t="shared" si="1"/>
        <v>1</v>
      </c>
      <c r="G14" s="8">
        <f t="shared" si="1"/>
        <v>290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1</v>
      </c>
      <c r="M14" s="8">
        <f t="shared" si="1"/>
        <v>3</v>
      </c>
      <c r="N14" s="8">
        <f t="shared" si="1"/>
        <v>1</v>
      </c>
      <c r="O14" s="8">
        <f t="shared" si="1"/>
        <v>31</v>
      </c>
    </row>
    <row r="15" spans="1:15" ht="16.5" customHeight="1">
      <c r="A15" s="17"/>
      <c r="B15" s="16" t="s">
        <v>8</v>
      </c>
      <c r="C15" s="5" t="s">
        <v>45</v>
      </c>
      <c r="D15" s="6">
        <v>3</v>
      </c>
      <c r="E15" s="6">
        <v>4</v>
      </c>
      <c r="F15" s="6">
        <v>2</v>
      </c>
      <c r="G15" s="6">
        <v>160</v>
      </c>
      <c r="H15" s="6">
        <v>0</v>
      </c>
      <c r="I15" s="6">
        <v>0</v>
      </c>
      <c r="J15" s="6">
        <v>0</v>
      </c>
      <c r="K15" s="6">
        <v>0</v>
      </c>
      <c r="L15" s="6">
        <v>2</v>
      </c>
      <c r="M15" s="6">
        <v>2</v>
      </c>
      <c r="N15" s="6">
        <v>0</v>
      </c>
      <c r="O15" s="6">
        <v>0</v>
      </c>
    </row>
    <row r="16" spans="1:15" ht="16.5" customHeight="1">
      <c r="A16" s="17"/>
      <c r="B16" s="17"/>
      <c r="C16" s="5" t="s">
        <v>46</v>
      </c>
      <c r="D16" s="6">
        <v>0</v>
      </c>
      <c r="E16" s="6">
        <v>0</v>
      </c>
      <c r="F16" s="6">
        <v>1</v>
      </c>
      <c r="G16" s="6">
        <v>20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16.5" customHeight="1">
      <c r="A17" s="17"/>
      <c r="B17" s="18"/>
      <c r="C17" s="7" t="s">
        <v>47</v>
      </c>
      <c r="D17" s="8">
        <f aca="true" t="shared" si="2" ref="D17:O17">SUM(D15:D16)</f>
        <v>3</v>
      </c>
      <c r="E17" s="8">
        <f t="shared" si="2"/>
        <v>4</v>
      </c>
      <c r="F17" s="8">
        <f t="shared" si="2"/>
        <v>3</v>
      </c>
      <c r="G17" s="8">
        <f t="shared" si="2"/>
        <v>180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2</v>
      </c>
      <c r="M17" s="8">
        <f t="shared" si="2"/>
        <v>2</v>
      </c>
      <c r="N17" s="8">
        <f t="shared" si="2"/>
        <v>0</v>
      </c>
      <c r="O17" s="8">
        <f t="shared" si="2"/>
        <v>0</v>
      </c>
    </row>
    <row r="18" spans="1:15" ht="16.5" customHeight="1">
      <c r="A18" s="17"/>
      <c r="B18" s="16" t="s">
        <v>9</v>
      </c>
      <c r="C18" s="5" t="s">
        <v>45</v>
      </c>
      <c r="D18" s="6">
        <v>3</v>
      </c>
      <c r="E18" s="6">
        <v>111</v>
      </c>
      <c r="F18" s="6">
        <v>2</v>
      </c>
      <c r="G18" s="6">
        <v>132</v>
      </c>
      <c r="H18" s="6">
        <v>1</v>
      </c>
      <c r="I18" s="6">
        <v>5</v>
      </c>
      <c r="J18" s="6">
        <v>1</v>
      </c>
      <c r="K18" s="6">
        <v>5</v>
      </c>
      <c r="L18" s="6">
        <v>2</v>
      </c>
      <c r="M18" s="6">
        <v>15</v>
      </c>
      <c r="N18" s="6">
        <v>0</v>
      </c>
      <c r="O18" s="6">
        <v>0</v>
      </c>
    </row>
    <row r="19" spans="1:15" ht="16.5" customHeight="1">
      <c r="A19" s="17"/>
      <c r="B19" s="17"/>
      <c r="C19" s="5" t="s">
        <v>46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6.5" customHeight="1">
      <c r="A20" s="17"/>
      <c r="B20" s="18"/>
      <c r="C20" s="7" t="s">
        <v>47</v>
      </c>
      <c r="D20" s="8">
        <f aca="true" t="shared" si="3" ref="D20:O20">SUM(D18:D19)</f>
        <v>3</v>
      </c>
      <c r="E20" s="8">
        <f t="shared" si="3"/>
        <v>111</v>
      </c>
      <c r="F20" s="8">
        <f t="shared" si="3"/>
        <v>2</v>
      </c>
      <c r="G20" s="8">
        <f t="shared" si="3"/>
        <v>132</v>
      </c>
      <c r="H20" s="8">
        <f t="shared" si="3"/>
        <v>1</v>
      </c>
      <c r="I20" s="8">
        <f t="shared" si="3"/>
        <v>5</v>
      </c>
      <c r="J20" s="8">
        <f t="shared" si="3"/>
        <v>1</v>
      </c>
      <c r="K20" s="8">
        <f t="shared" si="3"/>
        <v>5</v>
      </c>
      <c r="L20" s="8">
        <f t="shared" si="3"/>
        <v>2</v>
      </c>
      <c r="M20" s="8">
        <f t="shared" si="3"/>
        <v>15</v>
      </c>
      <c r="N20" s="8">
        <f t="shared" si="3"/>
        <v>0</v>
      </c>
      <c r="O20" s="8">
        <f t="shared" si="3"/>
        <v>0</v>
      </c>
    </row>
    <row r="21" spans="1:15" ht="16.5" customHeight="1">
      <c r="A21" s="17"/>
      <c r="B21" s="16" t="s">
        <v>10</v>
      </c>
      <c r="C21" s="5" t="s">
        <v>45</v>
      </c>
      <c r="D21" s="6">
        <v>3</v>
      </c>
      <c r="E21" s="6">
        <v>221</v>
      </c>
      <c r="F21" s="6">
        <v>1</v>
      </c>
      <c r="G21" s="6">
        <v>414</v>
      </c>
      <c r="H21" s="6">
        <v>1</v>
      </c>
      <c r="I21" s="6">
        <v>5</v>
      </c>
      <c r="J21" s="6">
        <v>0</v>
      </c>
      <c r="K21" s="6">
        <v>0</v>
      </c>
      <c r="L21" s="6">
        <v>1</v>
      </c>
      <c r="M21" s="6">
        <v>5</v>
      </c>
      <c r="N21" s="6">
        <v>0</v>
      </c>
      <c r="O21" s="6">
        <v>0</v>
      </c>
    </row>
    <row r="22" spans="1:15" ht="16.5" customHeight="1">
      <c r="A22" s="17"/>
      <c r="B22" s="17"/>
      <c r="C22" s="5" t="s">
        <v>46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16.5" customHeight="1">
      <c r="A23" s="17"/>
      <c r="B23" s="18"/>
      <c r="C23" s="7" t="s">
        <v>47</v>
      </c>
      <c r="D23" s="8">
        <f aca="true" t="shared" si="4" ref="D23:O23">SUM(D21:D22)</f>
        <v>3</v>
      </c>
      <c r="E23" s="8">
        <f t="shared" si="4"/>
        <v>221</v>
      </c>
      <c r="F23" s="8">
        <f t="shared" si="4"/>
        <v>1</v>
      </c>
      <c r="G23" s="8">
        <f t="shared" si="4"/>
        <v>414</v>
      </c>
      <c r="H23" s="8">
        <f t="shared" si="4"/>
        <v>1</v>
      </c>
      <c r="I23" s="8">
        <f t="shared" si="4"/>
        <v>5</v>
      </c>
      <c r="J23" s="8">
        <f t="shared" si="4"/>
        <v>0</v>
      </c>
      <c r="K23" s="8">
        <f t="shared" si="4"/>
        <v>0</v>
      </c>
      <c r="L23" s="8">
        <f t="shared" si="4"/>
        <v>1</v>
      </c>
      <c r="M23" s="8">
        <f t="shared" si="4"/>
        <v>5</v>
      </c>
      <c r="N23" s="8">
        <f t="shared" si="4"/>
        <v>0</v>
      </c>
      <c r="O23" s="8">
        <f t="shared" si="4"/>
        <v>0</v>
      </c>
    </row>
    <row r="24" spans="1:15" ht="16.5" customHeight="1">
      <c r="A24" s="17"/>
      <c r="B24" s="16" t="s">
        <v>11</v>
      </c>
      <c r="C24" s="5" t="s">
        <v>45</v>
      </c>
      <c r="D24" s="6">
        <v>3</v>
      </c>
      <c r="E24" s="6">
        <v>616</v>
      </c>
      <c r="F24" s="6">
        <v>2</v>
      </c>
      <c r="G24" s="6">
        <v>1141</v>
      </c>
      <c r="H24" s="6">
        <v>1</v>
      </c>
      <c r="I24" s="6">
        <v>5</v>
      </c>
      <c r="J24" s="6">
        <v>1</v>
      </c>
      <c r="K24" s="6">
        <v>5</v>
      </c>
      <c r="L24" s="6">
        <v>2</v>
      </c>
      <c r="M24" s="6">
        <v>94</v>
      </c>
      <c r="N24" s="6">
        <v>1</v>
      </c>
      <c r="O24" s="6">
        <v>6</v>
      </c>
    </row>
    <row r="25" spans="1:15" ht="16.5" customHeight="1">
      <c r="A25" s="17"/>
      <c r="B25" s="17"/>
      <c r="C25" s="5" t="s">
        <v>46</v>
      </c>
      <c r="D25" s="6">
        <v>1</v>
      </c>
      <c r="E25" s="6">
        <v>16</v>
      </c>
      <c r="F25" s="6">
        <v>1</v>
      </c>
      <c r="G25" s="6">
        <v>382</v>
      </c>
      <c r="H25" s="6">
        <v>1</v>
      </c>
      <c r="I25" s="6">
        <v>6</v>
      </c>
      <c r="J25" s="6">
        <v>1</v>
      </c>
      <c r="K25" s="6">
        <v>5</v>
      </c>
      <c r="L25" s="6">
        <v>1</v>
      </c>
      <c r="M25" s="6">
        <v>15</v>
      </c>
      <c r="N25" s="6">
        <v>1</v>
      </c>
      <c r="O25" s="6">
        <v>1</v>
      </c>
    </row>
    <row r="26" spans="1:15" ht="16.5" customHeight="1">
      <c r="A26" s="17"/>
      <c r="B26" s="18"/>
      <c r="C26" s="7" t="s">
        <v>47</v>
      </c>
      <c r="D26" s="8">
        <f aca="true" t="shared" si="5" ref="D26:O26">SUM(D24:D25)</f>
        <v>4</v>
      </c>
      <c r="E26" s="8">
        <f t="shared" si="5"/>
        <v>632</v>
      </c>
      <c r="F26" s="8">
        <f t="shared" si="5"/>
        <v>3</v>
      </c>
      <c r="G26" s="8">
        <f t="shared" si="5"/>
        <v>1523</v>
      </c>
      <c r="H26" s="8">
        <f t="shared" si="5"/>
        <v>2</v>
      </c>
      <c r="I26" s="8">
        <f t="shared" si="5"/>
        <v>11</v>
      </c>
      <c r="J26" s="8">
        <f t="shared" si="5"/>
        <v>2</v>
      </c>
      <c r="K26" s="8">
        <f t="shared" si="5"/>
        <v>10</v>
      </c>
      <c r="L26" s="8">
        <f t="shared" si="5"/>
        <v>3</v>
      </c>
      <c r="M26" s="8">
        <f t="shared" si="5"/>
        <v>109</v>
      </c>
      <c r="N26" s="8">
        <f t="shared" si="5"/>
        <v>2</v>
      </c>
      <c r="O26" s="8">
        <f t="shared" si="5"/>
        <v>7</v>
      </c>
    </row>
    <row r="27" spans="1:15" ht="16.5" customHeight="1">
      <c r="A27" s="18"/>
      <c r="B27" s="28" t="s">
        <v>48</v>
      </c>
      <c r="C27" s="29"/>
      <c r="D27" s="9">
        <f aca="true" t="shared" si="6" ref="D27:O27">D11+D14+D17+D20+D23+D26</f>
        <v>31</v>
      </c>
      <c r="E27" s="9">
        <f t="shared" si="6"/>
        <v>1355</v>
      </c>
      <c r="F27" s="9">
        <f t="shared" si="6"/>
        <v>20</v>
      </c>
      <c r="G27" s="9">
        <f t="shared" si="6"/>
        <v>3809</v>
      </c>
      <c r="H27" s="9">
        <f t="shared" si="6"/>
        <v>9</v>
      </c>
      <c r="I27" s="9">
        <f t="shared" si="6"/>
        <v>27</v>
      </c>
      <c r="J27" s="9">
        <f t="shared" si="6"/>
        <v>8</v>
      </c>
      <c r="K27" s="9">
        <f t="shared" si="6"/>
        <v>21</v>
      </c>
      <c r="L27" s="9">
        <f t="shared" si="6"/>
        <v>17</v>
      </c>
      <c r="M27" s="9">
        <f t="shared" si="6"/>
        <v>195</v>
      </c>
      <c r="N27" s="9">
        <f t="shared" si="6"/>
        <v>4</v>
      </c>
      <c r="O27" s="9">
        <f t="shared" si="6"/>
        <v>43</v>
      </c>
    </row>
    <row r="28" spans="1:15" ht="16.5" customHeight="1">
      <c r="A28" s="16" t="s">
        <v>49</v>
      </c>
      <c r="B28" s="16" t="s">
        <v>12</v>
      </c>
      <c r="C28" s="5" t="s">
        <v>45</v>
      </c>
      <c r="D28" s="6">
        <v>15</v>
      </c>
      <c r="E28" s="6">
        <v>887</v>
      </c>
      <c r="F28" s="6">
        <v>11</v>
      </c>
      <c r="G28" s="6">
        <v>3135</v>
      </c>
      <c r="H28" s="6">
        <v>5</v>
      </c>
      <c r="I28" s="6">
        <v>57</v>
      </c>
      <c r="J28" s="6">
        <v>4</v>
      </c>
      <c r="K28" s="6">
        <v>54</v>
      </c>
      <c r="L28" s="6">
        <v>7</v>
      </c>
      <c r="M28" s="6">
        <v>431</v>
      </c>
      <c r="N28" s="6">
        <v>3</v>
      </c>
      <c r="O28" s="6">
        <v>17</v>
      </c>
    </row>
    <row r="29" spans="1:15" ht="16.5" customHeight="1">
      <c r="A29" s="17"/>
      <c r="B29" s="17"/>
      <c r="C29" s="5" t="s">
        <v>46</v>
      </c>
      <c r="D29" s="6">
        <v>2</v>
      </c>
      <c r="E29" s="6">
        <v>7</v>
      </c>
      <c r="F29" s="6">
        <v>1</v>
      </c>
      <c r="G29" s="6">
        <v>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16.5" customHeight="1">
      <c r="A30" s="17"/>
      <c r="B30" s="18"/>
      <c r="C30" s="7" t="s">
        <v>47</v>
      </c>
      <c r="D30" s="8">
        <f aca="true" t="shared" si="7" ref="D30:O30">SUM(D28:D29)</f>
        <v>17</v>
      </c>
      <c r="E30" s="8">
        <f t="shared" si="7"/>
        <v>894</v>
      </c>
      <c r="F30" s="8">
        <f t="shared" si="7"/>
        <v>12</v>
      </c>
      <c r="G30" s="8">
        <f t="shared" si="7"/>
        <v>3138</v>
      </c>
      <c r="H30" s="8">
        <f t="shared" si="7"/>
        <v>5</v>
      </c>
      <c r="I30" s="8">
        <f t="shared" si="7"/>
        <v>57</v>
      </c>
      <c r="J30" s="8">
        <f t="shared" si="7"/>
        <v>4</v>
      </c>
      <c r="K30" s="8">
        <f t="shared" si="7"/>
        <v>54</v>
      </c>
      <c r="L30" s="8">
        <f t="shared" si="7"/>
        <v>7</v>
      </c>
      <c r="M30" s="8">
        <f t="shared" si="7"/>
        <v>431</v>
      </c>
      <c r="N30" s="8">
        <f t="shared" si="7"/>
        <v>3</v>
      </c>
      <c r="O30" s="8">
        <f t="shared" si="7"/>
        <v>17</v>
      </c>
    </row>
    <row r="31" spans="1:15" ht="16.5" customHeight="1">
      <c r="A31" s="17"/>
      <c r="B31" s="16" t="s">
        <v>13</v>
      </c>
      <c r="C31" s="5" t="s">
        <v>45</v>
      </c>
      <c r="D31" s="6">
        <v>19</v>
      </c>
      <c r="E31" s="6">
        <v>539</v>
      </c>
      <c r="F31" s="6">
        <v>8</v>
      </c>
      <c r="G31" s="6">
        <v>2885</v>
      </c>
      <c r="H31" s="6">
        <v>5</v>
      </c>
      <c r="I31" s="6">
        <v>61</v>
      </c>
      <c r="J31" s="6">
        <v>5</v>
      </c>
      <c r="K31" s="6">
        <v>68</v>
      </c>
      <c r="L31" s="6">
        <v>8</v>
      </c>
      <c r="M31" s="6">
        <v>235</v>
      </c>
      <c r="N31" s="6">
        <v>1</v>
      </c>
      <c r="O31" s="6">
        <v>3</v>
      </c>
    </row>
    <row r="32" spans="1:15" ht="16.5" customHeight="1">
      <c r="A32" s="17"/>
      <c r="B32" s="17"/>
      <c r="C32" s="5" t="s">
        <v>46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16.5" customHeight="1">
      <c r="A33" s="17"/>
      <c r="B33" s="18"/>
      <c r="C33" s="7" t="s">
        <v>47</v>
      </c>
      <c r="D33" s="8">
        <f aca="true" t="shared" si="8" ref="D33:O33">SUM(D31:D32)</f>
        <v>19</v>
      </c>
      <c r="E33" s="8">
        <f t="shared" si="8"/>
        <v>539</v>
      </c>
      <c r="F33" s="8">
        <f t="shared" si="8"/>
        <v>8</v>
      </c>
      <c r="G33" s="8">
        <f t="shared" si="8"/>
        <v>2885</v>
      </c>
      <c r="H33" s="8">
        <f t="shared" si="8"/>
        <v>5</v>
      </c>
      <c r="I33" s="8">
        <f t="shared" si="8"/>
        <v>61</v>
      </c>
      <c r="J33" s="8">
        <f t="shared" si="8"/>
        <v>5</v>
      </c>
      <c r="K33" s="8">
        <f t="shared" si="8"/>
        <v>68</v>
      </c>
      <c r="L33" s="8">
        <f t="shared" si="8"/>
        <v>8</v>
      </c>
      <c r="M33" s="8">
        <f t="shared" si="8"/>
        <v>235</v>
      </c>
      <c r="N33" s="8">
        <f t="shared" si="8"/>
        <v>1</v>
      </c>
      <c r="O33" s="8">
        <f t="shared" si="8"/>
        <v>3</v>
      </c>
    </row>
    <row r="34" spans="1:15" ht="16.5" customHeight="1">
      <c r="A34" s="18"/>
      <c r="B34" s="28" t="s">
        <v>48</v>
      </c>
      <c r="C34" s="29"/>
      <c r="D34" s="9">
        <f aca="true" t="shared" si="9" ref="D34:O34">D30+D33</f>
        <v>36</v>
      </c>
      <c r="E34" s="9">
        <f t="shared" si="9"/>
        <v>1433</v>
      </c>
      <c r="F34" s="9">
        <f t="shared" si="9"/>
        <v>20</v>
      </c>
      <c r="G34" s="9">
        <f t="shared" si="9"/>
        <v>6023</v>
      </c>
      <c r="H34" s="9">
        <f t="shared" si="9"/>
        <v>10</v>
      </c>
      <c r="I34" s="9">
        <f t="shared" si="9"/>
        <v>118</v>
      </c>
      <c r="J34" s="9">
        <f t="shared" si="9"/>
        <v>9</v>
      </c>
      <c r="K34" s="9">
        <f t="shared" si="9"/>
        <v>122</v>
      </c>
      <c r="L34" s="9">
        <f t="shared" si="9"/>
        <v>15</v>
      </c>
      <c r="M34" s="9">
        <f t="shared" si="9"/>
        <v>666</v>
      </c>
      <c r="N34" s="9">
        <f t="shared" si="9"/>
        <v>4</v>
      </c>
      <c r="O34" s="9">
        <f t="shared" si="9"/>
        <v>20</v>
      </c>
    </row>
    <row r="35" spans="1:15" ht="16.5" customHeight="1">
      <c r="A35" s="16" t="s">
        <v>50</v>
      </c>
      <c r="B35" s="16" t="s">
        <v>14</v>
      </c>
      <c r="C35" s="5" t="s">
        <v>45</v>
      </c>
      <c r="D35" s="6">
        <v>48</v>
      </c>
      <c r="E35" s="6">
        <v>1647</v>
      </c>
      <c r="F35" s="6">
        <v>30</v>
      </c>
      <c r="G35" s="6">
        <v>11316</v>
      </c>
      <c r="H35" s="6">
        <v>20</v>
      </c>
      <c r="I35" s="6">
        <v>135</v>
      </c>
      <c r="J35" s="6">
        <v>17</v>
      </c>
      <c r="K35" s="6">
        <v>136</v>
      </c>
      <c r="L35" s="6">
        <v>22</v>
      </c>
      <c r="M35" s="6">
        <v>644</v>
      </c>
      <c r="N35" s="6">
        <v>6</v>
      </c>
      <c r="O35" s="6">
        <v>13</v>
      </c>
    </row>
    <row r="36" spans="1:15" ht="16.5" customHeight="1">
      <c r="A36" s="17"/>
      <c r="B36" s="17"/>
      <c r="C36" s="5" t="s">
        <v>46</v>
      </c>
      <c r="D36" s="6">
        <v>5</v>
      </c>
      <c r="E36" s="6">
        <v>131</v>
      </c>
      <c r="F36" s="6">
        <v>2</v>
      </c>
      <c r="G36" s="6">
        <v>67</v>
      </c>
      <c r="H36" s="6">
        <v>0</v>
      </c>
      <c r="I36" s="6">
        <v>0</v>
      </c>
      <c r="J36" s="6">
        <v>0</v>
      </c>
      <c r="K36" s="6">
        <v>0</v>
      </c>
      <c r="L36" s="6">
        <v>1</v>
      </c>
      <c r="M36" s="6">
        <v>3</v>
      </c>
      <c r="N36" s="6">
        <v>0</v>
      </c>
      <c r="O36" s="6">
        <v>0</v>
      </c>
    </row>
    <row r="37" spans="1:15" ht="16.5" customHeight="1">
      <c r="A37" s="17"/>
      <c r="B37" s="18"/>
      <c r="C37" s="7" t="s">
        <v>47</v>
      </c>
      <c r="D37" s="8">
        <f aca="true" t="shared" si="10" ref="D37:O37">SUM(D35:D36)</f>
        <v>53</v>
      </c>
      <c r="E37" s="8">
        <f t="shared" si="10"/>
        <v>1778</v>
      </c>
      <c r="F37" s="8">
        <f t="shared" si="10"/>
        <v>32</v>
      </c>
      <c r="G37" s="8">
        <f t="shared" si="10"/>
        <v>11383</v>
      </c>
      <c r="H37" s="8">
        <f t="shared" si="10"/>
        <v>20</v>
      </c>
      <c r="I37" s="8">
        <f t="shared" si="10"/>
        <v>135</v>
      </c>
      <c r="J37" s="8">
        <f t="shared" si="10"/>
        <v>17</v>
      </c>
      <c r="K37" s="8">
        <f t="shared" si="10"/>
        <v>136</v>
      </c>
      <c r="L37" s="8">
        <f t="shared" si="10"/>
        <v>23</v>
      </c>
      <c r="M37" s="8">
        <f t="shared" si="10"/>
        <v>647</v>
      </c>
      <c r="N37" s="8">
        <f t="shared" si="10"/>
        <v>6</v>
      </c>
      <c r="O37" s="8">
        <f t="shared" si="10"/>
        <v>13</v>
      </c>
    </row>
    <row r="38" spans="1:15" ht="16.5" customHeight="1">
      <c r="A38" s="17"/>
      <c r="B38" s="16" t="s">
        <v>15</v>
      </c>
      <c r="C38" s="5" t="s">
        <v>45</v>
      </c>
      <c r="D38" s="6">
        <v>29</v>
      </c>
      <c r="E38" s="6">
        <v>2384</v>
      </c>
      <c r="F38" s="6">
        <v>19</v>
      </c>
      <c r="G38" s="6">
        <v>4737</v>
      </c>
      <c r="H38" s="6">
        <v>8</v>
      </c>
      <c r="I38" s="6">
        <v>54</v>
      </c>
      <c r="J38" s="6">
        <v>10</v>
      </c>
      <c r="K38" s="6">
        <v>62</v>
      </c>
      <c r="L38" s="6">
        <v>12</v>
      </c>
      <c r="M38" s="6">
        <v>1554</v>
      </c>
      <c r="N38" s="6">
        <v>1</v>
      </c>
      <c r="O38" s="6">
        <v>1</v>
      </c>
    </row>
    <row r="39" spans="1:15" ht="16.5" customHeight="1">
      <c r="A39" s="17"/>
      <c r="B39" s="17"/>
      <c r="C39" s="5" t="s">
        <v>46</v>
      </c>
      <c r="D39" s="6">
        <v>2</v>
      </c>
      <c r="E39" s="6">
        <v>290</v>
      </c>
      <c r="F39" s="6">
        <v>3</v>
      </c>
      <c r="G39" s="6">
        <v>3154</v>
      </c>
      <c r="H39" s="6">
        <v>2</v>
      </c>
      <c r="I39" s="6">
        <v>18</v>
      </c>
      <c r="J39" s="6">
        <v>2</v>
      </c>
      <c r="K39" s="6">
        <v>39</v>
      </c>
      <c r="L39" s="6">
        <v>2</v>
      </c>
      <c r="M39" s="6">
        <v>215</v>
      </c>
      <c r="N39" s="6">
        <v>0</v>
      </c>
      <c r="O39" s="6">
        <v>0</v>
      </c>
    </row>
    <row r="40" spans="1:15" ht="16.5" customHeight="1">
      <c r="A40" s="17"/>
      <c r="B40" s="18"/>
      <c r="C40" s="7" t="s">
        <v>47</v>
      </c>
      <c r="D40" s="8">
        <f aca="true" t="shared" si="11" ref="D40:O40">SUM(D38:D39)</f>
        <v>31</v>
      </c>
      <c r="E40" s="8">
        <f t="shared" si="11"/>
        <v>2674</v>
      </c>
      <c r="F40" s="8">
        <f t="shared" si="11"/>
        <v>22</v>
      </c>
      <c r="G40" s="8">
        <f t="shared" si="11"/>
        <v>7891</v>
      </c>
      <c r="H40" s="8">
        <f t="shared" si="11"/>
        <v>10</v>
      </c>
      <c r="I40" s="8">
        <f t="shared" si="11"/>
        <v>72</v>
      </c>
      <c r="J40" s="8">
        <f t="shared" si="11"/>
        <v>12</v>
      </c>
      <c r="K40" s="8">
        <f t="shared" si="11"/>
        <v>101</v>
      </c>
      <c r="L40" s="8">
        <f t="shared" si="11"/>
        <v>14</v>
      </c>
      <c r="M40" s="8">
        <f t="shared" si="11"/>
        <v>1769</v>
      </c>
      <c r="N40" s="8">
        <f t="shared" si="11"/>
        <v>1</v>
      </c>
      <c r="O40" s="8">
        <f t="shared" si="11"/>
        <v>1</v>
      </c>
    </row>
    <row r="41" spans="1:15" ht="16.5" customHeight="1">
      <c r="A41" s="17"/>
      <c r="B41" s="16" t="s">
        <v>16</v>
      </c>
      <c r="C41" s="5" t="s">
        <v>45</v>
      </c>
      <c r="D41" s="6">
        <v>11</v>
      </c>
      <c r="E41" s="6">
        <v>211</v>
      </c>
      <c r="F41" s="6">
        <v>6</v>
      </c>
      <c r="G41" s="6">
        <v>789</v>
      </c>
      <c r="H41" s="6">
        <v>1</v>
      </c>
      <c r="I41" s="6">
        <v>4</v>
      </c>
      <c r="J41" s="6">
        <v>0</v>
      </c>
      <c r="K41" s="6">
        <v>0</v>
      </c>
      <c r="L41" s="6">
        <v>2</v>
      </c>
      <c r="M41" s="6">
        <v>27</v>
      </c>
      <c r="N41" s="6">
        <v>1</v>
      </c>
      <c r="O41" s="6">
        <v>6</v>
      </c>
    </row>
    <row r="42" spans="1:15" ht="16.5" customHeight="1">
      <c r="A42" s="17"/>
      <c r="B42" s="17"/>
      <c r="C42" s="5" t="s">
        <v>46</v>
      </c>
      <c r="D42" s="6">
        <v>2</v>
      </c>
      <c r="E42" s="6">
        <v>33</v>
      </c>
      <c r="F42" s="6">
        <v>4</v>
      </c>
      <c r="G42" s="6">
        <v>1180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14</v>
      </c>
      <c r="N42" s="6">
        <v>2</v>
      </c>
      <c r="O42" s="6">
        <v>21</v>
      </c>
    </row>
    <row r="43" spans="1:15" ht="16.5" customHeight="1">
      <c r="A43" s="17"/>
      <c r="B43" s="18"/>
      <c r="C43" s="7" t="s">
        <v>47</v>
      </c>
      <c r="D43" s="8">
        <f aca="true" t="shared" si="12" ref="D43:O43">SUM(D41:D42)</f>
        <v>13</v>
      </c>
      <c r="E43" s="8">
        <f t="shared" si="12"/>
        <v>244</v>
      </c>
      <c r="F43" s="8">
        <f t="shared" si="12"/>
        <v>10</v>
      </c>
      <c r="G43" s="8">
        <f t="shared" si="12"/>
        <v>1969</v>
      </c>
      <c r="H43" s="8">
        <f t="shared" si="12"/>
        <v>1</v>
      </c>
      <c r="I43" s="8">
        <f t="shared" si="12"/>
        <v>4</v>
      </c>
      <c r="J43" s="8">
        <f t="shared" si="12"/>
        <v>0</v>
      </c>
      <c r="K43" s="8">
        <f t="shared" si="12"/>
        <v>0</v>
      </c>
      <c r="L43" s="8">
        <f t="shared" si="12"/>
        <v>3</v>
      </c>
      <c r="M43" s="8">
        <f t="shared" si="12"/>
        <v>41</v>
      </c>
      <c r="N43" s="8">
        <f t="shared" si="12"/>
        <v>3</v>
      </c>
      <c r="O43" s="8">
        <f t="shared" si="12"/>
        <v>27</v>
      </c>
    </row>
    <row r="44" spans="1:15" ht="16.5" customHeight="1">
      <c r="A44" s="17"/>
      <c r="B44" s="16" t="s">
        <v>17</v>
      </c>
      <c r="C44" s="5" t="s">
        <v>45</v>
      </c>
      <c r="D44" s="6">
        <v>14</v>
      </c>
      <c r="E44" s="6">
        <v>1284</v>
      </c>
      <c r="F44" s="6">
        <v>10</v>
      </c>
      <c r="G44" s="6">
        <v>3253</v>
      </c>
      <c r="H44" s="6">
        <v>8</v>
      </c>
      <c r="I44" s="6">
        <v>35</v>
      </c>
      <c r="J44" s="6">
        <v>7</v>
      </c>
      <c r="K44" s="6">
        <v>37</v>
      </c>
      <c r="L44" s="6">
        <v>9</v>
      </c>
      <c r="M44" s="6">
        <v>427</v>
      </c>
      <c r="N44" s="6">
        <v>2</v>
      </c>
      <c r="O44" s="6">
        <v>24</v>
      </c>
    </row>
    <row r="45" spans="1:15" ht="16.5" customHeight="1">
      <c r="A45" s="17"/>
      <c r="B45" s="17"/>
      <c r="C45" s="5" t="s">
        <v>46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16.5" customHeight="1">
      <c r="A46" s="17"/>
      <c r="B46" s="18"/>
      <c r="C46" s="7" t="s">
        <v>47</v>
      </c>
      <c r="D46" s="8">
        <f aca="true" t="shared" si="13" ref="D46:O46">SUM(D44:D45)</f>
        <v>14</v>
      </c>
      <c r="E46" s="8">
        <f t="shared" si="13"/>
        <v>1284</v>
      </c>
      <c r="F46" s="8">
        <f t="shared" si="13"/>
        <v>10</v>
      </c>
      <c r="G46" s="8">
        <f t="shared" si="13"/>
        <v>3253</v>
      </c>
      <c r="H46" s="8">
        <f t="shared" si="13"/>
        <v>8</v>
      </c>
      <c r="I46" s="8">
        <f t="shared" si="13"/>
        <v>35</v>
      </c>
      <c r="J46" s="8">
        <f t="shared" si="13"/>
        <v>7</v>
      </c>
      <c r="K46" s="8">
        <f t="shared" si="13"/>
        <v>37</v>
      </c>
      <c r="L46" s="8">
        <f t="shared" si="13"/>
        <v>9</v>
      </c>
      <c r="M46" s="8">
        <f t="shared" si="13"/>
        <v>427</v>
      </c>
      <c r="N46" s="8">
        <f t="shared" si="13"/>
        <v>2</v>
      </c>
      <c r="O46" s="8">
        <f t="shared" si="13"/>
        <v>24</v>
      </c>
    </row>
    <row r="47" spans="1:15" ht="16.5" customHeight="1">
      <c r="A47" s="17"/>
      <c r="B47" s="16" t="s">
        <v>18</v>
      </c>
      <c r="C47" s="5" t="s">
        <v>45</v>
      </c>
      <c r="D47" s="6">
        <v>7</v>
      </c>
      <c r="E47" s="6">
        <v>316</v>
      </c>
      <c r="F47" s="6">
        <v>2</v>
      </c>
      <c r="G47" s="6">
        <v>423</v>
      </c>
      <c r="H47" s="6">
        <v>2</v>
      </c>
      <c r="I47" s="6">
        <v>6</v>
      </c>
      <c r="J47" s="6">
        <v>1</v>
      </c>
      <c r="K47" s="6">
        <v>3</v>
      </c>
      <c r="L47" s="6">
        <v>2</v>
      </c>
      <c r="M47" s="6">
        <v>39</v>
      </c>
      <c r="N47" s="6">
        <v>1</v>
      </c>
      <c r="O47" s="6">
        <v>1</v>
      </c>
    </row>
    <row r="48" spans="1:15" ht="16.5" customHeight="1">
      <c r="A48" s="17"/>
      <c r="B48" s="17"/>
      <c r="C48" s="5" t="s">
        <v>46</v>
      </c>
      <c r="D48" s="6">
        <v>3</v>
      </c>
      <c r="E48" s="6">
        <v>42</v>
      </c>
      <c r="F48" s="6">
        <v>2</v>
      </c>
      <c r="G48" s="6">
        <v>1483</v>
      </c>
      <c r="H48" s="6">
        <v>1</v>
      </c>
      <c r="I48" s="6">
        <v>8</v>
      </c>
      <c r="J48" s="6">
        <v>1</v>
      </c>
      <c r="K48" s="6">
        <v>8</v>
      </c>
      <c r="L48" s="6">
        <v>2</v>
      </c>
      <c r="M48" s="6">
        <v>23</v>
      </c>
      <c r="N48" s="6">
        <v>1</v>
      </c>
      <c r="O48" s="6">
        <v>25</v>
      </c>
    </row>
    <row r="49" spans="1:15" ht="16.5" customHeight="1">
      <c r="A49" s="17"/>
      <c r="B49" s="18"/>
      <c r="C49" s="7" t="s">
        <v>47</v>
      </c>
      <c r="D49" s="8">
        <f aca="true" t="shared" si="14" ref="D49:O49">SUM(D47:D48)</f>
        <v>10</v>
      </c>
      <c r="E49" s="8">
        <f t="shared" si="14"/>
        <v>358</v>
      </c>
      <c r="F49" s="8">
        <f t="shared" si="14"/>
        <v>4</v>
      </c>
      <c r="G49" s="8">
        <f t="shared" si="14"/>
        <v>1906</v>
      </c>
      <c r="H49" s="8">
        <f t="shared" si="14"/>
        <v>3</v>
      </c>
      <c r="I49" s="8">
        <f t="shared" si="14"/>
        <v>14</v>
      </c>
      <c r="J49" s="8">
        <f t="shared" si="14"/>
        <v>2</v>
      </c>
      <c r="K49" s="8">
        <f t="shared" si="14"/>
        <v>11</v>
      </c>
      <c r="L49" s="8">
        <f t="shared" si="14"/>
        <v>4</v>
      </c>
      <c r="M49" s="8">
        <f t="shared" si="14"/>
        <v>62</v>
      </c>
      <c r="N49" s="8">
        <f t="shared" si="14"/>
        <v>2</v>
      </c>
      <c r="O49" s="8">
        <f t="shared" si="14"/>
        <v>26</v>
      </c>
    </row>
    <row r="50" spans="1:15" ht="16.5" customHeight="1">
      <c r="A50" s="17"/>
      <c r="B50" s="30" t="s">
        <v>19</v>
      </c>
      <c r="C50" s="5" t="s">
        <v>45</v>
      </c>
      <c r="D50" s="6">
        <v>12</v>
      </c>
      <c r="E50" s="6">
        <v>435</v>
      </c>
      <c r="F50" s="6">
        <v>8</v>
      </c>
      <c r="G50" s="6">
        <v>921</v>
      </c>
      <c r="H50" s="6">
        <v>3</v>
      </c>
      <c r="I50" s="6">
        <v>10</v>
      </c>
      <c r="J50" s="6">
        <v>5</v>
      </c>
      <c r="K50" s="6">
        <v>18</v>
      </c>
      <c r="L50" s="6">
        <v>5</v>
      </c>
      <c r="M50" s="6">
        <v>210</v>
      </c>
      <c r="N50" s="6">
        <v>1</v>
      </c>
      <c r="O50" s="6">
        <v>14</v>
      </c>
    </row>
    <row r="51" spans="1:15" ht="16.5" customHeight="1">
      <c r="A51" s="17"/>
      <c r="B51" s="31"/>
      <c r="C51" s="5" t="s">
        <v>46</v>
      </c>
      <c r="D51" s="6">
        <v>2</v>
      </c>
      <c r="E51" s="6">
        <v>18</v>
      </c>
      <c r="F51" s="6">
        <v>2</v>
      </c>
      <c r="G51" s="6">
        <v>420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16.5" customHeight="1">
      <c r="A52" s="17"/>
      <c r="B52" s="32"/>
      <c r="C52" s="7" t="s">
        <v>47</v>
      </c>
      <c r="D52" s="8">
        <f aca="true" t="shared" si="15" ref="D52:O52">SUM(D50:D51)</f>
        <v>14</v>
      </c>
      <c r="E52" s="8">
        <f t="shared" si="15"/>
        <v>453</v>
      </c>
      <c r="F52" s="8">
        <f t="shared" si="15"/>
        <v>10</v>
      </c>
      <c r="G52" s="8">
        <f t="shared" si="15"/>
        <v>1341</v>
      </c>
      <c r="H52" s="8">
        <f t="shared" si="15"/>
        <v>3</v>
      </c>
      <c r="I52" s="8">
        <f t="shared" si="15"/>
        <v>10</v>
      </c>
      <c r="J52" s="8">
        <f t="shared" si="15"/>
        <v>5</v>
      </c>
      <c r="K52" s="8">
        <f t="shared" si="15"/>
        <v>18</v>
      </c>
      <c r="L52" s="8">
        <f t="shared" si="15"/>
        <v>5</v>
      </c>
      <c r="M52" s="8">
        <f t="shared" si="15"/>
        <v>210</v>
      </c>
      <c r="N52" s="8">
        <f t="shared" si="15"/>
        <v>1</v>
      </c>
      <c r="O52" s="8">
        <f t="shared" si="15"/>
        <v>14</v>
      </c>
    </row>
    <row r="53" spans="1:15" ht="16.5" customHeight="1">
      <c r="A53" s="17"/>
      <c r="B53" s="16" t="s">
        <v>51</v>
      </c>
      <c r="C53" s="5" t="s">
        <v>45</v>
      </c>
      <c r="D53" s="6">
        <v>5</v>
      </c>
      <c r="E53" s="6">
        <v>988</v>
      </c>
      <c r="F53" s="6">
        <v>3</v>
      </c>
      <c r="G53" s="6">
        <v>718</v>
      </c>
      <c r="H53" s="6">
        <v>1</v>
      </c>
      <c r="I53" s="6">
        <v>21</v>
      </c>
      <c r="J53" s="6">
        <v>1</v>
      </c>
      <c r="K53" s="6">
        <v>21</v>
      </c>
      <c r="L53" s="6">
        <v>1</v>
      </c>
      <c r="M53" s="6">
        <v>175</v>
      </c>
      <c r="N53" s="6">
        <v>1</v>
      </c>
      <c r="O53" s="6">
        <v>25</v>
      </c>
    </row>
    <row r="54" spans="1:15" ht="16.5" customHeight="1">
      <c r="A54" s="17"/>
      <c r="B54" s="17"/>
      <c r="C54" s="5" t="s">
        <v>46</v>
      </c>
      <c r="D54" s="6">
        <v>3</v>
      </c>
      <c r="E54" s="6">
        <v>33</v>
      </c>
      <c r="F54" s="6">
        <v>1</v>
      </c>
      <c r="G54" s="6">
        <v>10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7</v>
      </c>
    </row>
    <row r="55" spans="1:15" ht="16.5" customHeight="1">
      <c r="A55" s="17"/>
      <c r="B55" s="18"/>
      <c r="C55" s="7" t="s">
        <v>47</v>
      </c>
      <c r="D55" s="8">
        <f aca="true" t="shared" si="16" ref="D55:O55">SUM(D53:D54)</f>
        <v>8</v>
      </c>
      <c r="E55" s="8">
        <f t="shared" si="16"/>
        <v>1021</v>
      </c>
      <c r="F55" s="8">
        <f t="shared" si="16"/>
        <v>4</v>
      </c>
      <c r="G55" s="8">
        <f t="shared" si="16"/>
        <v>728</v>
      </c>
      <c r="H55" s="8">
        <f t="shared" si="16"/>
        <v>1</v>
      </c>
      <c r="I55" s="8">
        <f t="shared" si="16"/>
        <v>21</v>
      </c>
      <c r="J55" s="8">
        <f t="shared" si="16"/>
        <v>1</v>
      </c>
      <c r="K55" s="8">
        <f t="shared" si="16"/>
        <v>21</v>
      </c>
      <c r="L55" s="8">
        <f t="shared" si="16"/>
        <v>1</v>
      </c>
      <c r="M55" s="8">
        <f t="shared" si="16"/>
        <v>175</v>
      </c>
      <c r="N55" s="8">
        <f t="shared" si="16"/>
        <v>2</v>
      </c>
      <c r="O55" s="8">
        <f t="shared" si="16"/>
        <v>32</v>
      </c>
    </row>
    <row r="56" spans="1:15" ht="16.5" customHeight="1">
      <c r="A56" s="17"/>
      <c r="B56" s="16" t="s">
        <v>20</v>
      </c>
      <c r="C56" s="5" t="s">
        <v>45</v>
      </c>
      <c r="D56" s="6">
        <v>7</v>
      </c>
      <c r="E56" s="6">
        <v>76</v>
      </c>
      <c r="F56" s="6">
        <v>5</v>
      </c>
      <c r="G56" s="6">
        <v>378</v>
      </c>
      <c r="H56" s="6">
        <v>1</v>
      </c>
      <c r="I56" s="6">
        <v>6</v>
      </c>
      <c r="J56" s="6">
        <v>1</v>
      </c>
      <c r="K56" s="6">
        <v>8</v>
      </c>
      <c r="L56" s="6">
        <v>3</v>
      </c>
      <c r="M56" s="6">
        <v>22</v>
      </c>
      <c r="N56" s="6">
        <v>0</v>
      </c>
      <c r="O56" s="6">
        <v>0</v>
      </c>
    </row>
    <row r="57" spans="1:15" ht="16.5" customHeight="1">
      <c r="A57" s="17"/>
      <c r="B57" s="17"/>
      <c r="C57" s="5" t="s">
        <v>46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</row>
    <row r="58" spans="1:15" ht="16.5" customHeight="1">
      <c r="A58" s="17"/>
      <c r="B58" s="18"/>
      <c r="C58" s="7" t="s">
        <v>47</v>
      </c>
      <c r="D58" s="8">
        <f aca="true" t="shared" si="17" ref="D58:O58">SUM(D56:D57)</f>
        <v>7</v>
      </c>
      <c r="E58" s="8">
        <f t="shared" si="17"/>
        <v>76</v>
      </c>
      <c r="F58" s="8">
        <f t="shared" si="17"/>
        <v>5</v>
      </c>
      <c r="G58" s="8">
        <f t="shared" si="17"/>
        <v>378</v>
      </c>
      <c r="H58" s="8">
        <f t="shared" si="17"/>
        <v>1</v>
      </c>
      <c r="I58" s="8">
        <f t="shared" si="17"/>
        <v>6</v>
      </c>
      <c r="J58" s="8">
        <f t="shared" si="17"/>
        <v>1</v>
      </c>
      <c r="K58" s="8">
        <f t="shared" si="17"/>
        <v>8</v>
      </c>
      <c r="L58" s="8">
        <f t="shared" si="17"/>
        <v>3</v>
      </c>
      <c r="M58" s="8">
        <f t="shared" si="17"/>
        <v>22</v>
      </c>
      <c r="N58" s="8">
        <f t="shared" si="17"/>
        <v>0</v>
      </c>
      <c r="O58" s="8">
        <f t="shared" si="17"/>
        <v>0</v>
      </c>
    </row>
    <row r="59" spans="1:15" ht="16.5" customHeight="1">
      <c r="A59" s="17"/>
      <c r="B59" s="16" t="s">
        <v>21</v>
      </c>
      <c r="C59" s="5" t="s">
        <v>45</v>
      </c>
      <c r="D59" s="6">
        <v>7</v>
      </c>
      <c r="E59" s="6">
        <v>178</v>
      </c>
      <c r="F59" s="6">
        <v>6</v>
      </c>
      <c r="G59" s="6">
        <v>1591</v>
      </c>
      <c r="H59" s="6">
        <v>3</v>
      </c>
      <c r="I59" s="6">
        <v>14</v>
      </c>
      <c r="J59" s="6">
        <v>3</v>
      </c>
      <c r="K59" s="6">
        <v>18</v>
      </c>
      <c r="L59" s="6">
        <v>4</v>
      </c>
      <c r="M59" s="6">
        <v>50</v>
      </c>
      <c r="N59" s="6">
        <v>2</v>
      </c>
      <c r="O59" s="6">
        <v>2</v>
      </c>
    </row>
    <row r="60" spans="1:15" ht="16.5" customHeight="1">
      <c r="A60" s="17"/>
      <c r="B60" s="17"/>
      <c r="C60" s="5" t="s">
        <v>46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5" ht="16.5" customHeight="1">
      <c r="A61" s="17"/>
      <c r="B61" s="18"/>
      <c r="C61" s="7" t="s">
        <v>47</v>
      </c>
      <c r="D61" s="8">
        <f aca="true" t="shared" si="18" ref="D61:O61">SUM(D59:D60)</f>
        <v>7</v>
      </c>
      <c r="E61" s="8">
        <f t="shared" si="18"/>
        <v>178</v>
      </c>
      <c r="F61" s="8">
        <f t="shared" si="18"/>
        <v>6</v>
      </c>
      <c r="G61" s="8">
        <f t="shared" si="18"/>
        <v>1591</v>
      </c>
      <c r="H61" s="8">
        <f t="shared" si="18"/>
        <v>3</v>
      </c>
      <c r="I61" s="8">
        <f t="shared" si="18"/>
        <v>14</v>
      </c>
      <c r="J61" s="8">
        <f t="shared" si="18"/>
        <v>3</v>
      </c>
      <c r="K61" s="8">
        <f t="shared" si="18"/>
        <v>18</v>
      </c>
      <c r="L61" s="8">
        <f t="shared" si="18"/>
        <v>4</v>
      </c>
      <c r="M61" s="8">
        <f t="shared" si="18"/>
        <v>50</v>
      </c>
      <c r="N61" s="8">
        <f t="shared" si="18"/>
        <v>2</v>
      </c>
      <c r="O61" s="8">
        <f t="shared" si="18"/>
        <v>2</v>
      </c>
    </row>
    <row r="62" spans="1:15" ht="16.5" customHeight="1">
      <c r="A62" s="17"/>
      <c r="B62" s="16" t="s">
        <v>22</v>
      </c>
      <c r="C62" s="5" t="s">
        <v>45</v>
      </c>
      <c r="D62" s="6">
        <v>3</v>
      </c>
      <c r="E62" s="6">
        <v>21</v>
      </c>
      <c r="F62" s="6">
        <v>3</v>
      </c>
      <c r="G62" s="6">
        <v>29</v>
      </c>
      <c r="H62" s="6">
        <v>1</v>
      </c>
      <c r="I62" s="6">
        <v>1</v>
      </c>
      <c r="J62" s="6">
        <v>1</v>
      </c>
      <c r="K62" s="6">
        <v>1</v>
      </c>
      <c r="L62" s="6">
        <v>2</v>
      </c>
      <c r="M62" s="6">
        <v>3</v>
      </c>
      <c r="N62" s="6">
        <v>0</v>
      </c>
      <c r="O62" s="6">
        <v>0</v>
      </c>
    </row>
    <row r="63" spans="1:15" ht="16.5" customHeight="1">
      <c r="A63" s="17"/>
      <c r="B63" s="17"/>
      <c r="C63" s="5" t="s">
        <v>46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16.5" customHeight="1">
      <c r="A64" s="17"/>
      <c r="B64" s="18"/>
      <c r="C64" s="7" t="s">
        <v>47</v>
      </c>
      <c r="D64" s="8">
        <f aca="true" t="shared" si="19" ref="D64:O64">SUM(D62:D63)</f>
        <v>3</v>
      </c>
      <c r="E64" s="8">
        <f t="shared" si="19"/>
        <v>21</v>
      </c>
      <c r="F64" s="8">
        <f t="shared" si="19"/>
        <v>3</v>
      </c>
      <c r="G64" s="8">
        <f t="shared" si="19"/>
        <v>29</v>
      </c>
      <c r="H64" s="8">
        <f t="shared" si="19"/>
        <v>1</v>
      </c>
      <c r="I64" s="8">
        <f t="shared" si="19"/>
        <v>1</v>
      </c>
      <c r="J64" s="8">
        <f t="shared" si="19"/>
        <v>1</v>
      </c>
      <c r="K64" s="8">
        <f t="shared" si="19"/>
        <v>1</v>
      </c>
      <c r="L64" s="8">
        <f t="shared" si="19"/>
        <v>2</v>
      </c>
      <c r="M64" s="8">
        <f t="shared" si="19"/>
        <v>3</v>
      </c>
      <c r="N64" s="8">
        <f t="shared" si="19"/>
        <v>0</v>
      </c>
      <c r="O64" s="8">
        <f t="shared" si="19"/>
        <v>0</v>
      </c>
    </row>
    <row r="65" spans="1:15" ht="16.5" customHeight="1">
      <c r="A65" s="18"/>
      <c r="B65" s="28" t="s">
        <v>48</v>
      </c>
      <c r="C65" s="29"/>
      <c r="D65" s="9">
        <f aca="true" t="shared" si="20" ref="D65:O65">D37+D40+D43+D46+D49+D52+D55+D58+D61+D64</f>
        <v>160</v>
      </c>
      <c r="E65" s="9">
        <f t="shared" si="20"/>
        <v>8087</v>
      </c>
      <c r="F65" s="9">
        <f t="shared" si="20"/>
        <v>106</v>
      </c>
      <c r="G65" s="9">
        <f t="shared" si="20"/>
        <v>30469</v>
      </c>
      <c r="H65" s="9">
        <f t="shared" si="20"/>
        <v>51</v>
      </c>
      <c r="I65" s="9">
        <f t="shared" si="20"/>
        <v>312</v>
      </c>
      <c r="J65" s="9">
        <f t="shared" si="20"/>
        <v>49</v>
      </c>
      <c r="K65" s="9">
        <f t="shared" si="20"/>
        <v>351</v>
      </c>
      <c r="L65" s="9">
        <f t="shared" si="20"/>
        <v>68</v>
      </c>
      <c r="M65" s="9">
        <f t="shared" si="20"/>
        <v>3406</v>
      </c>
      <c r="N65" s="9">
        <f t="shared" si="20"/>
        <v>19</v>
      </c>
      <c r="O65" s="9">
        <f t="shared" si="20"/>
        <v>139</v>
      </c>
    </row>
    <row r="66" spans="1:15" ht="16.5" customHeight="1">
      <c r="A66" s="16" t="s">
        <v>52</v>
      </c>
      <c r="B66" s="16" t="s">
        <v>23</v>
      </c>
      <c r="C66" s="5" t="s">
        <v>45</v>
      </c>
      <c r="D66" s="6">
        <v>23</v>
      </c>
      <c r="E66" s="6">
        <v>583</v>
      </c>
      <c r="F66" s="6">
        <v>9</v>
      </c>
      <c r="G66" s="6">
        <v>1176</v>
      </c>
      <c r="H66" s="6">
        <v>3</v>
      </c>
      <c r="I66" s="6">
        <v>3</v>
      </c>
      <c r="J66" s="6">
        <v>5</v>
      </c>
      <c r="K66" s="6">
        <v>14</v>
      </c>
      <c r="L66" s="6">
        <v>7</v>
      </c>
      <c r="M66" s="6">
        <v>39</v>
      </c>
      <c r="N66" s="6">
        <v>0</v>
      </c>
      <c r="O66" s="6">
        <v>0</v>
      </c>
    </row>
    <row r="67" spans="1:15" ht="16.5" customHeight="1">
      <c r="A67" s="17"/>
      <c r="B67" s="17"/>
      <c r="C67" s="5" t="s">
        <v>46</v>
      </c>
      <c r="D67" s="6">
        <v>2</v>
      </c>
      <c r="E67" s="6">
        <v>25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1</v>
      </c>
      <c r="O67" s="6">
        <v>40</v>
      </c>
    </row>
    <row r="68" spans="1:15" ht="16.5" customHeight="1">
      <c r="A68" s="17"/>
      <c r="B68" s="18"/>
      <c r="C68" s="7" t="s">
        <v>47</v>
      </c>
      <c r="D68" s="8">
        <f aca="true" t="shared" si="21" ref="D68:O68">SUM(D66:D67)</f>
        <v>25</v>
      </c>
      <c r="E68" s="8">
        <f t="shared" si="21"/>
        <v>608</v>
      </c>
      <c r="F68" s="8">
        <f t="shared" si="21"/>
        <v>9</v>
      </c>
      <c r="G68" s="8">
        <f t="shared" si="21"/>
        <v>1176</v>
      </c>
      <c r="H68" s="8">
        <f t="shared" si="21"/>
        <v>3</v>
      </c>
      <c r="I68" s="8">
        <f t="shared" si="21"/>
        <v>3</v>
      </c>
      <c r="J68" s="8">
        <f t="shared" si="21"/>
        <v>5</v>
      </c>
      <c r="K68" s="8">
        <f t="shared" si="21"/>
        <v>14</v>
      </c>
      <c r="L68" s="8">
        <f t="shared" si="21"/>
        <v>7</v>
      </c>
      <c r="M68" s="8">
        <f t="shared" si="21"/>
        <v>39</v>
      </c>
      <c r="N68" s="8">
        <f t="shared" si="21"/>
        <v>1</v>
      </c>
      <c r="O68" s="8">
        <f t="shared" si="21"/>
        <v>40</v>
      </c>
    </row>
    <row r="69" spans="1:15" ht="16.5" customHeight="1">
      <c r="A69" s="17"/>
      <c r="B69" s="16" t="s">
        <v>24</v>
      </c>
      <c r="C69" s="5" t="s">
        <v>45</v>
      </c>
      <c r="D69" s="6">
        <v>53</v>
      </c>
      <c r="E69" s="6">
        <v>2554</v>
      </c>
      <c r="F69" s="6">
        <v>31</v>
      </c>
      <c r="G69" s="6">
        <v>9917</v>
      </c>
      <c r="H69" s="6">
        <v>15</v>
      </c>
      <c r="I69" s="6">
        <v>110</v>
      </c>
      <c r="J69" s="6">
        <v>16</v>
      </c>
      <c r="K69" s="6">
        <v>107</v>
      </c>
      <c r="L69" s="6">
        <v>25</v>
      </c>
      <c r="M69" s="6">
        <v>631</v>
      </c>
      <c r="N69" s="6">
        <v>7</v>
      </c>
      <c r="O69" s="6">
        <v>141</v>
      </c>
    </row>
    <row r="70" spans="1:15" ht="16.5" customHeight="1">
      <c r="A70" s="17"/>
      <c r="B70" s="17"/>
      <c r="C70" s="5" t="s">
        <v>46</v>
      </c>
      <c r="D70" s="6">
        <v>4</v>
      </c>
      <c r="E70" s="6">
        <v>118</v>
      </c>
      <c r="F70" s="6">
        <v>5</v>
      </c>
      <c r="G70" s="6">
        <v>2239</v>
      </c>
      <c r="H70" s="6">
        <v>2</v>
      </c>
      <c r="I70" s="6">
        <v>19</v>
      </c>
      <c r="J70" s="6">
        <v>1</v>
      </c>
      <c r="K70" s="6">
        <v>9</v>
      </c>
      <c r="L70" s="6">
        <v>3</v>
      </c>
      <c r="M70" s="6">
        <v>24</v>
      </c>
      <c r="N70" s="6">
        <v>1</v>
      </c>
      <c r="O70" s="6">
        <v>34</v>
      </c>
    </row>
    <row r="71" spans="1:15" ht="16.5" customHeight="1">
      <c r="A71" s="17"/>
      <c r="B71" s="18"/>
      <c r="C71" s="7" t="s">
        <v>47</v>
      </c>
      <c r="D71" s="8">
        <f aca="true" t="shared" si="22" ref="D71:O71">SUM(D69:D70)</f>
        <v>57</v>
      </c>
      <c r="E71" s="8">
        <f t="shared" si="22"/>
        <v>2672</v>
      </c>
      <c r="F71" s="8">
        <f t="shared" si="22"/>
        <v>36</v>
      </c>
      <c r="G71" s="8">
        <f t="shared" si="22"/>
        <v>12156</v>
      </c>
      <c r="H71" s="8">
        <f t="shared" si="22"/>
        <v>17</v>
      </c>
      <c r="I71" s="8">
        <f t="shared" si="22"/>
        <v>129</v>
      </c>
      <c r="J71" s="8">
        <f t="shared" si="22"/>
        <v>17</v>
      </c>
      <c r="K71" s="8">
        <f t="shared" si="22"/>
        <v>116</v>
      </c>
      <c r="L71" s="8">
        <f t="shared" si="22"/>
        <v>28</v>
      </c>
      <c r="M71" s="8">
        <f t="shared" si="22"/>
        <v>655</v>
      </c>
      <c r="N71" s="8">
        <f t="shared" si="22"/>
        <v>8</v>
      </c>
      <c r="O71" s="8">
        <f t="shared" si="22"/>
        <v>175</v>
      </c>
    </row>
    <row r="72" spans="1:15" ht="16.5" customHeight="1">
      <c r="A72" s="18"/>
      <c r="B72" s="28" t="s">
        <v>48</v>
      </c>
      <c r="C72" s="29"/>
      <c r="D72" s="9">
        <f aca="true" t="shared" si="23" ref="D72:O72">D68+D71</f>
        <v>82</v>
      </c>
      <c r="E72" s="9">
        <f t="shared" si="23"/>
        <v>3280</v>
      </c>
      <c r="F72" s="9">
        <f t="shared" si="23"/>
        <v>45</v>
      </c>
      <c r="G72" s="9">
        <f t="shared" si="23"/>
        <v>13332</v>
      </c>
      <c r="H72" s="9">
        <f t="shared" si="23"/>
        <v>20</v>
      </c>
      <c r="I72" s="9">
        <f t="shared" si="23"/>
        <v>132</v>
      </c>
      <c r="J72" s="9">
        <f t="shared" si="23"/>
        <v>22</v>
      </c>
      <c r="K72" s="9">
        <f t="shared" si="23"/>
        <v>130</v>
      </c>
      <c r="L72" s="9">
        <f t="shared" si="23"/>
        <v>35</v>
      </c>
      <c r="M72" s="9">
        <f t="shared" si="23"/>
        <v>694</v>
      </c>
      <c r="N72" s="9">
        <f t="shared" si="23"/>
        <v>9</v>
      </c>
      <c r="O72" s="9">
        <f t="shared" si="23"/>
        <v>215</v>
      </c>
    </row>
    <row r="73" spans="1:15" ht="16.5" customHeight="1">
      <c r="A73" s="16" t="s">
        <v>53</v>
      </c>
      <c r="B73" s="16" t="s">
        <v>25</v>
      </c>
      <c r="C73" s="5" t="s">
        <v>45</v>
      </c>
      <c r="D73" s="6">
        <v>201</v>
      </c>
      <c r="E73" s="6">
        <v>7392</v>
      </c>
      <c r="F73" s="6">
        <v>143</v>
      </c>
      <c r="G73" s="6">
        <v>33587</v>
      </c>
      <c r="H73" s="6">
        <v>63</v>
      </c>
      <c r="I73" s="6">
        <v>515</v>
      </c>
      <c r="J73" s="6">
        <v>65</v>
      </c>
      <c r="K73" s="6">
        <v>559</v>
      </c>
      <c r="L73" s="6">
        <v>112</v>
      </c>
      <c r="M73" s="6">
        <v>3483</v>
      </c>
      <c r="N73" s="6">
        <v>19</v>
      </c>
      <c r="O73" s="6">
        <v>320</v>
      </c>
    </row>
    <row r="74" spans="1:15" ht="16.5" customHeight="1">
      <c r="A74" s="17"/>
      <c r="B74" s="17"/>
      <c r="C74" s="5" t="s">
        <v>46</v>
      </c>
      <c r="D74" s="6">
        <v>6</v>
      </c>
      <c r="E74" s="6">
        <v>81</v>
      </c>
      <c r="F74" s="6">
        <v>7</v>
      </c>
      <c r="G74" s="6">
        <v>943</v>
      </c>
      <c r="H74" s="6">
        <v>1</v>
      </c>
      <c r="I74" s="6">
        <v>1</v>
      </c>
      <c r="J74" s="6">
        <v>2</v>
      </c>
      <c r="K74" s="6">
        <v>6</v>
      </c>
      <c r="L74" s="6">
        <v>3</v>
      </c>
      <c r="M74" s="6">
        <v>5</v>
      </c>
      <c r="N74" s="6">
        <v>2</v>
      </c>
      <c r="O74" s="6">
        <v>56</v>
      </c>
    </row>
    <row r="75" spans="1:15" ht="16.5" customHeight="1">
      <c r="A75" s="17"/>
      <c r="B75" s="18"/>
      <c r="C75" s="7" t="s">
        <v>47</v>
      </c>
      <c r="D75" s="8">
        <f aca="true" t="shared" si="24" ref="D75:O75">SUM(D73:D74)</f>
        <v>207</v>
      </c>
      <c r="E75" s="8">
        <f t="shared" si="24"/>
        <v>7473</v>
      </c>
      <c r="F75" s="8">
        <f t="shared" si="24"/>
        <v>150</v>
      </c>
      <c r="G75" s="8">
        <f t="shared" si="24"/>
        <v>34530</v>
      </c>
      <c r="H75" s="8">
        <f t="shared" si="24"/>
        <v>64</v>
      </c>
      <c r="I75" s="8">
        <f t="shared" si="24"/>
        <v>516</v>
      </c>
      <c r="J75" s="8">
        <f t="shared" si="24"/>
        <v>67</v>
      </c>
      <c r="K75" s="8">
        <f t="shared" si="24"/>
        <v>565</v>
      </c>
      <c r="L75" s="8">
        <f t="shared" si="24"/>
        <v>115</v>
      </c>
      <c r="M75" s="8">
        <f t="shared" si="24"/>
        <v>3488</v>
      </c>
      <c r="N75" s="8">
        <f t="shared" si="24"/>
        <v>21</v>
      </c>
      <c r="O75" s="8">
        <f t="shared" si="24"/>
        <v>376</v>
      </c>
    </row>
    <row r="76" spans="1:15" ht="16.5" customHeight="1">
      <c r="A76" s="18"/>
      <c r="B76" s="28" t="s">
        <v>48</v>
      </c>
      <c r="C76" s="29"/>
      <c r="D76" s="9">
        <f aca="true" t="shared" si="25" ref="D76:O76">D75</f>
        <v>207</v>
      </c>
      <c r="E76" s="9">
        <f t="shared" si="25"/>
        <v>7473</v>
      </c>
      <c r="F76" s="9">
        <f t="shared" si="25"/>
        <v>150</v>
      </c>
      <c r="G76" s="9">
        <f t="shared" si="25"/>
        <v>34530</v>
      </c>
      <c r="H76" s="9">
        <f t="shared" si="25"/>
        <v>64</v>
      </c>
      <c r="I76" s="9">
        <f t="shared" si="25"/>
        <v>516</v>
      </c>
      <c r="J76" s="9">
        <f t="shared" si="25"/>
        <v>67</v>
      </c>
      <c r="K76" s="9">
        <f t="shared" si="25"/>
        <v>565</v>
      </c>
      <c r="L76" s="9">
        <f t="shared" si="25"/>
        <v>115</v>
      </c>
      <c r="M76" s="9">
        <f t="shared" si="25"/>
        <v>3488</v>
      </c>
      <c r="N76" s="9">
        <f t="shared" si="25"/>
        <v>21</v>
      </c>
      <c r="O76" s="9">
        <f t="shared" si="25"/>
        <v>376</v>
      </c>
    </row>
    <row r="77" spans="1:15" ht="16.5" customHeight="1">
      <c r="A77" s="16" t="s">
        <v>54</v>
      </c>
      <c r="B77" s="16" t="s">
        <v>26</v>
      </c>
      <c r="C77" s="5" t="s">
        <v>45</v>
      </c>
      <c r="D77" s="6">
        <v>24</v>
      </c>
      <c r="E77" s="6">
        <v>741</v>
      </c>
      <c r="F77" s="6">
        <v>20</v>
      </c>
      <c r="G77" s="6">
        <v>1365</v>
      </c>
      <c r="H77" s="6">
        <v>8</v>
      </c>
      <c r="I77" s="6">
        <v>35</v>
      </c>
      <c r="J77" s="6">
        <v>8</v>
      </c>
      <c r="K77" s="6">
        <v>42</v>
      </c>
      <c r="L77" s="6">
        <v>14</v>
      </c>
      <c r="M77" s="6">
        <v>91</v>
      </c>
      <c r="N77" s="6">
        <v>2</v>
      </c>
      <c r="O77" s="6">
        <v>16</v>
      </c>
    </row>
    <row r="78" spans="1:15" ht="16.5" customHeight="1">
      <c r="A78" s="17"/>
      <c r="B78" s="17"/>
      <c r="C78" s="5" t="s">
        <v>46</v>
      </c>
      <c r="D78" s="6">
        <v>1</v>
      </c>
      <c r="E78" s="6">
        <v>18</v>
      </c>
      <c r="F78" s="6">
        <v>1</v>
      </c>
      <c r="G78" s="6">
        <v>14</v>
      </c>
      <c r="H78" s="6">
        <v>1</v>
      </c>
      <c r="I78" s="6">
        <v>1</v>
      </c>
      <c r="J78" s="6">
        <v>0</v>
      </c>
      <c r="K78" s="6">
        <v>0</v>
      </c>
      <c r="L78" s="6">
        <v>1</v>
      </c>
      <c r="M78" s="6">
        <v>1</v>
      </c>
      <c r="N78" s="6">
        <v>1</v>
      </c>
      <c r="O78" s="6">
        <v>21</v>
      </c>
    </row>
    <row r="79" spans="1:15" ht="16.5" customHeight="1">
      <c r="A79" s="17"/>
      <c r="B79" s="18"/>
      <c r="C79" s="7" t="s">
        <v>47</v>
      </c>
      <c r="D79" s="8">
        <f aca="true" t="shared" si="26" ref="D79:O79">SUM(D77:D78)</f>
        <v>25</v>
      </c>
      <c r="E79" s="8">
        <f t="shared" si="26"/>
        <v>759</v>
      </c>
      <c r="F79" s="8">
        <f t="shared" si="26"/>
        <v>21</v>
      </c>
      <c r="G79" s="8">
        <f t="shared" si="26"/>
        <v>1379</v>
      </c>
      <c r="H79" s="8">
        <f t="shared" si="26"/>
        <v>9</v>
      </c>
      <c r="I79" s="8">
        <f t="shared" si="26"/>
        <v>36</v>
      </c>
      <c r="J79" s="8">
        <f t="shared" si="26"/>
        <v>8</v>
      </c>
      <c r="K79" s="8">
        <f t="shared" si="26"/>
        <v>42</v>
      </c>
      <c r="L79" s="8">
        <f t="shared" si="26"/>
        <v>15</v>
      </c>
      <c r="M79" s="8">
        <f t="shared" si="26"/>
        <v>92</v>
      </c>
      <c r="N79" s="8">
        <f t="shared" si="26"/>
        <v>3</v>
      </c>
      <c r="O79" s="8">
        <f t="shared" si="26"/>
        <v>37</v>
      </c>
    </row>
    <row r="80" spans="1:15" ht="16.5" customHeight="1">
      <c r="A80" s="17"/>
      <c r="B80" s="16" t="s">
        <v>27</v>
      </c>
      <c r="C80" s="5" t="s">
        <v>45</v>
      </c>
      <c r="D80" s="6">
        <v>30</v>
      </c>
      <c r="E80" s="6">
        <v>575</v>
      </c>
      <c r="F80" s="6">
        <v>24</v>
      </c>
      <c r="G80" s="6">
        <v>2281</v>
      </c>
      <c r="H80" s="6">
        <v>4</v>
      </c>
      <c r="I80" s="6">
        <v>6</v>
      </c>
      <c r="J80" s="6">
        <v>6</v>
      </c>
      <c r="K80" s="6">
        <v>14</v>
      </c>
      <c r="L80" s="6">
        <v>20</v>
      </c>
      <c r="M80" s="6">
        <v>118</v>
      </c>
      <c r="N80" s="6">
        <v>2</v>
      </c>
      <c r="O80" s="6">
        <v>16</v>
      </c>
    </row>
    <row r="81" spans="1:15" ht="16.5" customHeight="1">
      <c r="A81" s="17"/>
      <c r="B81" s="17"/>
      <c r="C81" s="5" t="s">
        <v>46</v>
      </c>
      <c r="D81" s="6">
        <v>1</v>
      </c>
      <c r="E81" s="6">
        <v>27</v>
      </c>
      <c r="F81" s="6">
        <v>1</v>
      </c>
      <c r="G81" s="6">
        <v>986</v>
      </c>
      <c r="H81" s="6">
        <v>1</v>
      </c>
      <c r="I81" s="6">
        <v>5</v>
      </c>
      <c r="J81" s="6">
        <v>1</v>
      </c>
      <c r="K81" s="6">
        <v>5</v>
      </c>
      <c r="L81" s="6">
        <v>1</v>
      </c>
      <c r="M81" s="6">
        <v>11</v>
      </c>
      <c r="N81" s="6">
        <v>2</v>
      </c>
      <c r="O81" s="6">
        <v>8</v>
      </c>
    </row>
    <row r="82" spans="1:15" ht="16.5" customHeight="1">
      <c r="A82" s="17"/>
      <c r="B82" s="18"/>
      <c r="C82" s="7" t="s">
        <v>47</v>
      </c>
      <c r="D82" s="8">
        <f aca="true" t="shared" si="27" ref="D82:O82">SUM(D80:D81)</f>
        <v>31</v>
      </c>
      <c r="E82" s="8">
        <f t="shared" si="27"/>
        <v>602</v>
      </c>
      <c r="F82" s="8">
        <f t="shared" si="27"/>
        <v>25</v>
      </c>
      <c r="G82" s="8">
        <f t="shared" si="27"/>
        <v>3267</v>
      </c>
      <c r="H82" s="8">
        <f t="shared" si="27"/>
        <v>5</v>
      </c>
      <c r="I82" s="8">
        <f t="shared" si="27"/>
        <v>11</v>
      </c>
      <c r="J82" s="8">
        <f t="shared" si="27"/>
        <v>7</v>
      </c>
      <c r="K82" s="8">
        <f t="shared" si="27"/>
        <v>19</v>
      </c>
      <c r="L82" s="8">
        <f t="shared" si="27"/>
        <v>21</v>
      </c>
      <c r="M82" s="8">
        <f t="shared" si="27"/>
        <v>129</v>
      </c>
      <c r="N82" s="8">
        <f t="shared" si="27"/>
        <v>4</v>
      </c>
      <c r="O82" s="8">
        <f t="shared" si="27"/>
        <v>24</v>
      </c>
    </row>
    <row r="83" spans="1:15" ht="16.5" customHeight="1">
      <c r="A83" s="17"/>
      <c r="B83" s="16" t="s">
        <v>28</v>
      </c>
      <c r="C83" s="5" t="s">
        <v>45</v>
      </c>
      <c r="D83" s="6">
        <v>42</v>
      </c>
      <c r="E83" s="6">
        <v>1576</v>
      </c>
      <c r="F83" s="6">
        <v>30</v>
      </c>
      <c r="G83" s="6">
        <v>6812</v>
      </c>
      <c r="H83" s="6">
        <v>16</v>
      </c>
      <c r="I83" s="6">
        <v>110</v>
      </c>
      <c r="J83" s="6">
        <v>15</v>
      </c>
      <c r="K83" s="6">
        <v>154</v>
      </c>
      <c r="L83" s="6">
        <v>24</v>
      </c>
      <c r="M83" s="6">
        <v>551</v>
      </c>
      <c r="N83" s="6">
        <v>7</v>
      </c>
      <c r="O83" s="6">
        <v>89</v>
      </c>
    </row>
    <row r="84" spans="1:15" ht="16.5" customHeight="1">
      <c r="A84" s="17"/>
      <c r="B84" s="17"/>
      <c r="C84" s="5" t="s">
        <v>46</v>
      </c>
      <c r="D84" s="6">
        <v>2</v>
      </c>
      <c r="E84" s="6">
        <v>3</v>
      </c>
      <c r="F84" s="6">
        <v>2</v>
      </c>
      <c r="G84" s="6">
        <v>77</v>
      </c>
      <c r="H84" s="6">
        <v>0</v>
      </c>
      <c r="I84" s="6">
        <v>0</v>
      </c>
      <c r="J84" s="6">
        <v>0</v>
      </c>
      <c r="K84" s="6">
        <v>0</v>
      </c>
      <c r="L84" s="6">
        <v>1</v>
      </c>
      <c r="M84" s="6">
        <v>1</v>
      </c>
      <c r="N84" s="6">
        <v>0</v>
      </c>
      <c r="O84" s="6">
        <v>0</v>
      </c>
    </row>
    <row r="85" spans="1:15" ht="16.5" customHeight="1">
      <c r="A85" s="17"/>
      <c r="B85" s="18"/>
      <c r="C85" s="7" t="s">
        <v>47</v>
      </c>
      <c r="D85" s="8">
        <f aca="true" t="shared" si="28" ref="D85:O85">SUM(D83:D84)</f>
        <v>44</v>
      </c>
      <c r="E85" s="8">
        <f t="shared" si="28"/>
        <v>1579</v>
      </c>
      <c r="F85" s="8">
        <f t="shared" si="28"/>
        <v>32</v>
      </c>
      <c r="G85" s="8">
        <f t="shared" si="28"/>
        <v>6889</v>
      </c>
      <c r="H85" s="8">
        <f t="shared" si="28"/>
        <v>16</v>
      </c>
      <c r="I85" s="8">
        <f t="shared" si="28"/>
        <v>110</v>
      </c>
      <c r="J85" s="8">
        <f t="shared" si="28"/>
        <v>15</v>
      </c>
      <c r="K85" s="8">
        <f t="shared" si="28"/>
        <v>154</v>
      </c>
      <c r="L85" s="8">
        <f t="shared" si="28"/>
        <v>25</v>
      </c>
      <c r="M85" s="8">
        <f t="shared" si="28"/>
        <v>552</v>
      </c>
      <c r="N85" s="8">
        <f t="shared" si="28"/>
        <v>7</v>
      </c>
      <c r="O85" s="8">
        <f t="shared" si="28"/>
        <v>89</v>
      </c>
    </row>
    <row r="86" spans="1:15" ht="16.5" customHeight="1">
      <c r="A86" s="17"/>
      <c r="B86" s="16" t="s">
        <v>29</v>
      </c>
      <c r="C86" s="5" t="s">
        <v>45</v>
      </c>
      <c r="D86" s="6">
        <v>13</v>
      </c>
      <c r="E86" s="6">
        <v>346</v>
      </c>
      <c r="F86" s="6">
        <v>9</v>
      </c>
      <c r="G86" s="6">
        <v>680</v>
      </c>
      <c r="H86" s="6">
        <v>3</v>
      </c>
      <c r="I86" s="6">
        <v>9</v>
      </c>
      <c r="J86" s="6">
        <v>4</v>
      </c>
      <c r="K86" s="6">
        <v>17</v>
      </c>
      <c r="L86" s="6">
        <v>8</v>
      </c>
      <c r="M86" s="6">
        <v>31</v>
      </c>
      <c r="N86" s="6">
        <v>2</v>
      </c>
      <c r="O86" s="6">
        <v>4</v>
      </c>
    </row>
    <row r="87" spans="1:15" ht="16.5" customHeight="1">
      <c r="A87" s="17"/>
      <c r="B87" s="17"/>
      <c r="C87" s="5" t="s">
        <v>46</v>
      </c>
      <c r="D87" s="6">
        <v>1</v>
      </c>
      <c r="E87" s="6">
        <v>109</v>
      </c>
      <c r="F87" s="6">
        <v>1</v>
      </c>
      <c r="G87" s="6">
        <v>470</v>
      </c>
      <c r="H87" s="6">
        <v>1</v>
      </c>
      <c r="I87" s="6">
        <v>38</v>
      </c>
      <c r="J87" s="6">
        <v>1</v>
      </c>
      <c r="K87" s="6">
        <v>73</v>
      </c>
      <c r="L87" s="6">
        <v>1</v>
      </c>
      <c r="M87" s="6">
        <v>32</v>
      </c>
      <c r="N87" s="6">
        <v>1</v>
      </c>
      <c r="O87" s="6">
        <v>83</v>
      </c>
    </row>
    <row r="88" spans="1:15" ht="16.5" customHeight="1">
      <c r="A88" s="17"/>
      <c r="B88" s="18"/>
      <c r="C88" s="7" t="s">
        <v>47</v>
      </c>
      <c r="D88" s="8">
        <f aca="true" t="shared" si="29" ref="D88:O88">SUM(D86:D87)</f>
        <v>14</v>
      </c>
      <c r="E88" s="8">
        <f t="shared" si="29"/>
        <v>455</v>
      </c>
      <c r="F88" s="8">
        <f t="shared" si="29"/>
        <v>10</v>
      </c>
      <c r="G88" s="8">
        <f t="shared" si="29"/>
        <v>1150</v>
      </c>
      <c r="H88" s="8">
        <f t="shared" si="29"/>
        <v>4</v>
      </c>
      <c r="I88" s="8">
        <f t="shared" si="29"/>
        <v>47</v>
      </c>
      <c r="J88" s="8">
        <f t="shared" si="29"/>
        <v>5</v>
      </c>
      <c r="K88" s="8">
        <f t="shared" si="29"/>
        <v>90</v>
      </c>
      <c r="L88" s="8">
        <f t="shared" si="29"/>
        <v>9</v>
      </c>
      <c r="M88" s="8">
        <f t="shared" si="29"/>
        <v>63</v>
      </c>
      <c r="N88" s="8">
        <f t="shared" si="29"/>
        <v>3</v>
      </c>
      <c r="O88" s="8">
        <f t="shared" si="29"/>
        <v>87</v>
      </c>
    </row>
    <row r="89" spans="1:15" ht="16.5" customHeight="1">
      <c r="A89" s="17"/>
      <c r="B89" s="16" t="s">
        <v>30</v>
      </c>
      <c r="C89" s="5" t="s">
        <v>45</v>
      </c>
      <c r="D89" s="6">
        <v>4</v>
      </c>
      <c r="E89" s="6">
        <v>48</v>
      </c>
      <c r="F89" s="6">
        <v>2</v>
      </c>
      <c r="G89" s="6">
        <v>238</v>
      </c>
      <c r="H89" s="6">
        <v>1</v>
      </c>
      <c r="I89" s="6">
        <v>5</v>
      </c>
      <c r="J89" s="6">
        <v>2</v>
      </c>
      <c r="K89" s="6">
        <v>6</v>
      </c>
      <c r="L89" s="6">
        <v>2</v>
      </c>
      <c r="M89" s="6">
        <v>14</v>
      </c>
      <c r="N89" s="6">
        <v>0</v>
      </c>
      <c r="O89" s="6">
        <v>0</v>
      </c>
    </row>
    <row r="90" spans="1:15" ht="16.5" customHeight="1">
      <c r="A90" s="17"/>
      <c r="B90" s="17"/>
      <c r="C90" s="5" t="s">
        <v>46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</row>
    <row r="91" spans="1:15" ht="16.5" customHeight="1">
      <c r="A91" s="17"/>
      <c r="B91" s="18"/>
      <c r="C91" s="7" t="s">
        <v>47</v>
      </c>
      <c r="D91" s="8">
        <f aca="true" t="shared" si="30" ref="D91:O91">SUM(D89:D90)</f>
        <v>4</v>
      </c>
      <c r="E91" s="8">
        <f t="shared" si="30"/>
        <v>48</v>
      </c>
      <c r="F91" s="8">
        <f t="shared" si="30"/>
        <v>2</v>
      </c>
      <c r="G91" s="8">
        <f t="shared" si="30"/>
        <v>238</v>
      </c>
      <c r="H91" s="8">
        <f t="shared" si="30"/>
        <v>1</v>
      </c>
      <c r="I91" s="8">
        <f t="shared" si="30"/>
        <v>5</v>
      </c>
      <c r="J91" s="8">
        <f t="shared" si="30"/>
        <v>2</v>
      </c>
      <c r="K91" s="8">
        <f t="shared" si="30"/>
        <v>6</v>
      </c>
      <c r="L91" s="8">
        <f t="shared" si="30"/>
        <v>2</v>
      </c>
      <c r="M91" s="8">
        <f t="shared" si="30"/>
        <v>14</v>
      </c>
      <c r="N91" s="8">
        <f t="shared" si="30"/>
        <v>0</v>
      </c>
      <c r="O91" s="8">
        <f t="shared" si="30"/>
        <v>0</v>
      </c>
    </row>
    <row r="92" spans="1:15" ht="16.5" customHeight="1">
      <c r="A92" s="17"/>
      <c r="B92" s="16" t="s">
        <v>31</v>
      </c>
      <c r="C92" s="5" t="s">
        <v>45</v>
      </c>
      <c r="D92" s="6">
        <v>3</v>
      </c>
      <c r="E92" s="6">
        <v>53</v>
      </c>
      <c r="F92" s="6">
        <v>1</v>
      </c>
      <c r="G92" s="6">
        <v>5</v>
      </c>
      <c r="H92" s="6">
        <v>2</v>
      </c>
      <c r="I92" s="6">
        <v>2</v>
      </c>
      <c r="J92" s="6">
        <v>1</v>
      </c>
      <c r="K92" s="6">
        <v>1</v>
      </c>
      <c r="L92" s="6">
        <v>1</v>
      </c>
      <c r="M92" s="6">
        <v>2</v>
      </c>
      <c r="N92" s="6">
        <v>0</v>
      </c>
      <c r="O92" s="6">
        <v>0</v>
      </c>
    </row>
    <row r="93" spans="1:15" ht="16.5" customHeight="1">
      <c r="A93" s="17"/>
      <c r="B93" s="17"/>
      <c r="C93" s="5" t="s">
        <v>46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6.5" customHeight="1">
      <c r="A94" s="17"/>
      <c r="B94" s="18"/>
      <c r="C94" s="7" t="s">
        <v>47</v>
      </c>
      <c r="D94" s="8">
        <f aca="true" t="shared" si="31" ref="D94:O94">SUM(D92:D93)</f>
        <v>3</v>
      </c>
      <c r="E94" s="8">
        <f t="shared" si="31"/>
        <v>53</v>
      </c>
      <c r="F94" s="8">
        <f t="shared" si="31"/>
        <v>1</v>
      </c>
      <c r="G94" s="8">
        <f t="shared" si="31"/>
        <v>5</v>
      </c>
      <c r="H94" s="8">
        <f t="shared" si="31"/>
        <v>2</v>
      </c>
      <c r="I94" s="8">
        <f t="shared" si="31"/>
        <v>2</v>
      </c>
      <c r="J94" s="8">
        <f t="shared" si="31"/>
        <v>1</v>
      </c>
      <c r="K94" s="8">
        <f t="shared" si="31"/>
        <v>1</v>
      </c>
      <c r="L94" s="8">
        <f t="shared" si="31"/>
        <v>1</v>
      </c>
      <c r="M94" s="8">
        <f t="shared" si="31"/>
        <v>2</v>
      </c>
      <c r="N94" s="8">
        <f t="shared" si="31"/>
        <v>0</v>
      </c>
      <c r="O94" s="8">
        <f t="shared" si="31"/>
        <v>0</v>
      </c>
    </row>
    <row r="95" spans="1:15" ht="16.5" customHeight="1">
      <c r="A95" s="18"/>
      <c r="B95" s="28" t="s">
        <v>48</v>
      </c>
      <c r="C95" s="29"/>
      <c r="D95" s="9">
        <f aca="true" t="shared" si="32" ref="D95:O95">D79+D82+D85+D88+D91+D94</f>
        <v>121</v>
      </c>
      <c r="E95" s="9">
        <f t="shared" si="32"/>
        <v>3496</v>
      </c>
      <c r="F95" s="9">
        <f t="shared" si="32"/>
        <v>91</v>
      </c>
      <c r="G95" s="9">
        <f t="shared" si="32"/>
        <v>12928</v>
      </c>
      <c r="H95" s="9">
        <f t="shared" si="32"/>
        <v>37</v>
      </c>
      <c r="I95" s="9">
        <f t="shared" si="32"/>
        <v>211</v>
      </c>
      <c r="J95" s="9">
        <f t="shared" si="32"/>
        <v>38</v>
      </c>
      <c r="K95" s="9">
        <f t="shared" si="32"/>
        <v>312</v>
      </c>
      <c r="L95" s="9">
        <f t="shared" si="32"/>
        <v>73</v>
      </c>
      <c r="M95" s="9">
        <f t="shared" si="32"/>
        <v>852</v>
      </c>
      <c r="N95" s="9">
        <f t="shared" si="32"/>
        <v>17</v>
      </c>
      <c r="O95" s="9">
        <f t="shared" si="32"/>
        <v>237</v>
      </c>
    </row>
    <row r="96" spans="1:15" ht="16.5" customHeight="1">
      <c r="A96" s="16" t="s">
        <v>55</v>
      </c>
      <c r="B96" s="16" t="s">
        <v>32</v>
      </c>
      <c r="C96" s="5" t="s">
        <v>45</v>
      </c>
      <c r="D96" s="6">
        <v>44</v>
      </c>
      <c r="E96" s="6">
        <v>1192</v>
      </c>
      <c r="F96" s="6">
        <v>31</v>
      </c>
      <c r="G96" s="6">
        <v>2955</v>
      </c>
      <c r="H96" s="6">
        <v>12</v>
      </c>
      <c r="I96" s="6">
        <v>56</v>
      </c>
      <c r="J96" s="6">
        <v>15</v>
      </c>
      <c r="K96" s="6">
        <v>71</v>
      </c>
      <c r="L96" s="6">
        <v>18</v>
      </c>
      <c r="M96" s="6">
        <v>252</v>
      </c>
      <c r="N96" s="6">
        <v>5</v>
      </c>
      <c r="O96" s="6">
        <v>67</v>
      </c>
    </row>
    <row r="97" spans="1:15" ht="16.5" customHeight="1">
      <c r="A97" s="17"/>
      <c r="B97" s="17"/>
      <c r="C97" s="5" t="s">
        <v>46</v>
      </c>
      <c r="D97" s="6">
        <v>3</v>
      </c>
      <c r="E97" s="6">
        <v>129</v>
      </c>
      <c r="F97" s="6">
        <v>2</v>
      </c>
      <c r="G97" s="6">
        <v>1367</v>
      </c>
      <c r="H97" s="6">
        <v>1</v>
      </c>
      <c r="I97" s="6">
        <v>4</v>
      </c>
      <c r="J97" s="6">
        <v>1</v>
      </c>
      <c r="K97" s="6">
        <v>1</v>
      </c>
      <c r="L97" s="6">
        <v>2</v>
      </c>
      <c r="M97" s="6">
        <v>36</v>
      </c>
      <c r="N97" s="6">
        <v>0</v>
      </c>
      <c r="O97" s="6">
        <v>0</v>
      </c>
    </row>
    <row r="98" spans="1:15" ht="16.5" customHeight="1">
      <c r="A98" s="17"/>
      <c r="B98" s="18"/>
      <c r="C98" s="7" t="s">
        <v>47</v>
      </c>
      <c r="D98" s="8">
        <f aca="true" t="shared" si="33" ref="D98:O98">SUM(D96:D97)</f>
        <v>47</v>
      </c>
      <c r="E98" s="8">
        <f t="shared" si="33"/>
        <v>1321</v>
      </c>
      <c r="F98" s="8">
        <f t="shared" si="33"/>
        <v>33</v>
      </c>
      <c r="G98" s="8">
        <f t="shared" si="33"/>
        <v>4322</v>
      </c>
      <c r="H98" s="8">
        <f t="shared" si="33"/>
        <v>13</v>
      </c>
      <c r="I98" s="8">
        <f t="shared" si="33"/>
        <v>60</v>
      </c>
      <c r="J98" s="8">
        <f t="shared" si="33"/>
        <v>16</v>
      </c>
      <c r="K98" s="8">
        <f t="shared" si="33"/>
        <v>72</v>
      </c>
      <c r="L98" s="8">
        <f t="shared" si="33"/>
        <v>20</v>
      </c>
      <c r="M98" s="8">
        <f t="shared" si="33"/>
        <v>288</v>
      </c>
      <c r="N98" s="8">
        <f t="shared" si="33"/>
        <v>5</v>
      </c>
      <c r="O98" s="8">
        <f t="shared" si="33"/>
        <v>67</v>
      </c>
    </row>
    <row r="99" spans="1:15" ht="16.5" customHeight="1">
      <c r="A99" s="17"/>
      <c r="B99" s="16" t="s">
        <v>33</v>
      </c>
      <c r="C99" s="5" t="s">
        <v>45</v>
      </c>
      <c r="D99" s="6">
        <v>44</v>
      </c>
      <c r="E99" s="6">
        <v>1046</v>
      </c>
      <c r="F99" s="6">
        <v>29</v>
      </c>
      <c r="G99" s="6">
        <v>4605</v>
      </c>
      <c r="H99" s="6">
        <v>13</v>
      </c>
      <c r="I99" s="6">
        <v>110</v>
      </c>
      <c r="J99" s="6">
        <v>11</v>
      </c>
      <c r="K99" s="6">
        <v>109</v>
      </c>
      <c r="L99" s="6">
        <v>16</v>
      </c>
      <c r="M99" s="6">
        <v>389</v>
      </c>
      <c r="N99" s="6">
        <v>0</v>
      </c>
      <c r="O99" s="6">
        <v>0</v>
      </c>
    </row>
    <row r="100" spans="1:15" ht="16.5" customHeight="1">
      <c r="A100" s="17"/>
      <c r="B100" s="17"/>
      <c r="C100" s="5" t="s">
        <v>46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</row>
    <row r="101" spans="1:15" ht="16.5" customHeight="1">
      <c r="A101" s="17"/>
      <c r="B101" s="18"/>
      <c r="C101" s="7" t="s">
        <v>47</v>
      </c>
      <c r="D101" s="8">
        <f aca="true" t="shared" si="34" ref="D101:O101">SUM(D99:D100)</f>
        <v>44</v>
      </c>
      <c r="E101" s="8">
        <f t="shared" si="34"/>
        <v>1046</v>
      </c>
      <c r="F101" s="8">
        <f t="shared" si="34"/>
        <v>29</v>
      </c>
      <c r="G101" s="8">
        <f t="shared" si="34"/>
        <v>4605</v>
      </c>
      <c r="H101" s="8">
        <f t="shared" si="34"/>
        <v>13</v>
      </c>
      <c r="I101" s="8">
        <f t="shared" si="34"/>
        <v>110</v>
      </c>
      <c r="J101" s="8">
        <f t="shared" si="34"/>
        <v>11</v>
      </c>
      <c r="K101" s="8">
        <f t="shared" si="34"/>
        <v>109</v>
      </c>
      <c r="L101" s="8">
        <f t="shared" si="34"/>
        <v>16</v>
      </c>
      <c r="M101" s="8">
        <f t="shared" si="34"/>
        <v>389</v>
      </c>
      <c r="N101" s="8">
        <f t="shared" si="34"/>
        <v>0</v>
      </c>
      <c r="O101" s="8">
        <f t="shared" si="34"/>
        <v>0</v>
      </c>
    </row>
    <row r="102" spans="1:15" ht="16.5" customHeight="1">
      <c r="A102" s="17"/>
      <c r="B102" s="16" t="s">
        <v>34</v>
      </c>
      <c r="C102" s="5" t="s">
        <v>45</v>
      </c>
      <c r="D102" s="6">
        <v>15</v>
      </c>
      <c r="E102" s="6">
        <v>505</v>
      </c>
      <c r="F102" s="6">
        <v>11</v>
      </c>
      <c r="G102" s="6">
        <v>2001</v>
      </c>
      <c r="H102" s="6">
        <v>4</v>
      </c>
      <c r="I102" s="6">
        <v>27</v>
      </c>
      <c r="J102" s="6">
        <v>4</v>
      </c>
      <c r="K102" s="6">
        <v>31</v>
      </c>
      <c r="L102" s="6">
        <v>7</v>
      </c>
      <c r="M102" s="6">
        <v>93</v>
      </c>
      <c r="N102" s="6">
        <v>0</v>
      </c>
      <c r="O102" s="6">
        <v>0</v>
      </c>
    </row>
    <row r="103" spans="1:15" ht="16.5" customHeight="1">
      <c r="A103" s="17"/>
      <c r="B103" s="17"/>
      <c r="C103" s="5" t="s">
        <v>46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</row>
    <row r="104" spans="1:15" ht="16.5" customHeight="1">
      <c r="A104" s="17"/>
      <c r="B104" s="18"/>
      <c r="C104" s="7" t="s">
        <v>47</v>
      </c>
      <c r="D104" s="8">
        <f aca="true" t="shared" si="35" ref="D104:O104">SUM(D102:D103)</f>
        <v>15</v>
      </c>
      <c r="E104" s="8">
        <f t="shared" si="35"/>
        <v>505</v>
      </c>
      <c r="F104" s="8">
        <f t="shared" si="35"/>
        <v>11</v>
      </c>
      <c r="G104" s="8">
        <f t="shared" si="35"/>
        <v>2001</v>
      </c>
      <c r="H104" s="8">
        <f t="shared" si="35"/>
        <v>4</v>
      </c>
      <c r="I104" s="8">
        <f t="shared" si="35"/>
        <v>27</v>
      </c>
      <c r="J104" s="8">
        <f t="shared" si="35"/>
        <v>4</v>
      </c>
      <c r="K104" s="8">
        <f t="shared" si="35"/>
        <v>31</v>
      </c>
      <c r="L104" s="8">
        <f t="shared" si="35"/>
        <v>7</v>
      </c>
      <c r="M104" s="8">
        <f t="shared" si="35"/>
        <v>93</v>
      </c>
      <c r="N104" s="8">
        <f t="shared" si="35"/>
        <v>0</v>
      </c>
      <c r="O104" s="8">
        <f t="shared" si="35"/>
        <v>0</v>
      </c>
    </row>
    <row r="105" spans="1:15" ht="16.5" customHeight="1">
      <c r="A105" s="17"/>
      <c r="B105" s="16" t="s">
        <v>35</v>
      </c>
      <c r="C105" s="5" t="s">
        <v>45</v>
      </c>
      <c r="D105" s="6">
        <v>6</v>
      </c>
      <c r="E105" s="6">
        <v>76</v>
      </c>
      <c r="F105" s="6">
        <v>5</v>
      </c>
      <c r="G105" s="6">
        <v>167</v>
      </c>
      <c r="H105" s="6">
        <v>1</v>
      </c>
      <c r="I105" s="6">
        <v>4</v>
      </c>
      <c r="J105" s="6">
        <v>2</v>
      </c>
      <c r="K105" s="6">
        <v>5</v>
      </c>
      <c r="L105" s="6">
        <v>3</v>
      </c>
      <c r="M105" s="6">
        <v>5</v>
      </c>
      <c r="N105" s="6">
        <v>0</v>
      </c>
      <c r="O105" s="6">
        <v>0</v>
      </c>
    </row>
    <row r="106" spans="1:15" ht="16.5" customHeight="1">
      <c r="A106" s="17"/>
      <c r="B106" s="17"/>
      <c r="C106" s="5" t="s">
        <v>46</v>
      </c>
      <c r="D106" s="6">
        <v>1</v>
      </c>
      <c r="E106" s="6">
        <v>35</v>
      </c>
      <c r="F106" s="6">
        <v>1</v>
      </c>
      <c r="G106" s="6">
        <v>58</v>
      </c>
      <c r="H106" s="6">
        <v>1</v>
      </c>
      <c r="I106" s="6">
        <v>7</v>
      </c>
      <c r="J106" s="6">
        <v>0</v>
      </c>
      <c r="K106" s="6">
        <v>0</v>
      </c>
      <c r="L106" s="6">
        <v>1</v>
      </c>
      <c r="M106" s="6">
        <v>25</v>
      </c>
      <c r="N106" s="6">
        <v>0</v>
      </c>
      <c r="O106" s="6">
        <v>0</v>
      </c>
    </row>
    <row r="107" spans="1:15" ht="16.5" customHeight="1">
      <c r="A107" s="17"/>
      <c r="B107" s="18"/>
      <c r="C107" s="7" t="s">
        <v>47</v>
      </c>
      <c r="D107" s="8">
        <f aca="true" t="shared" si="36" ref="D107:O107">SUM(D105:D106)</f>
        <v>7</v>
      </c>
      <c r="E107" s="8">
        <f t="shared" si="36"/>
        <v>111</v>
      </c>
      <c r="F107" s="8">
        <f t="shared" si="36"/>
        <v>6</v>
      </c>
      <c r="G107" s="8">
        <f t="shared" si="36"/>
        <v>225</v>
      </c>
      <c r="H107" s="8">
        <f t="shared" si="36"/>
        <v>2</v>
      </c>
      <c r="I107" s="8">
        <f t="shared" si="36"/>
        <v>11</v>
      </c>
      <c r="J107" s="8">
        <f t="shared" si="36"/>
        <v>2</v>
      </c>
      <c r="K107" s="8">
        <f t="shared" si="36"/>
        <v>5</v>
      </c>
      <c r="L107" s="8">
        <f t="shared" si="36"/>
        <v>4</v>
      </c>
      <c r="M107" s="8">
        <f t="shared" si="36"/>
        <v>30</v>
      </c>
      <c r="N107" s="8">
        <f t="shared" si="36"/>
        <v>0</v>
      </c>
      <c r="O107" s="8">
        <f t="shared" si="36"/>
        <v>0</v>
      </c>
    </row>
    <row r="108" spans="1:15" ht="16.5" customHeight="1">
      <c r="A108" s="17"/>
      <c r="B108" s="16" t="s">
        <v>36</v>
      </c>
      <c r="C108" s="5" t="s">
        <v>45</v>
      </c>
      <c r="D108" s="6">
        <v>3</v>
      </c>
      <c r="E108" s="6">
        <v>26</v>
      </c>
      <c r="F108" s="6">
        <v>3</v>
      </c>
      <c r="G108" s="6">
        <v>89</v>
      </c>
      <c r="H108" s="6">
        <v>1</v>
      </c>
      <c r="I108" s="6">
        <v>3</v>
      </c>
      <c r="J108" s="6">
        <v>1</v>
      </c>
      <c r="K108" s="6">
        <v>4</v>
      </c>
      <c r="L108" s="6">
        <v>2</v>
      </c>
      <c r="M108" s="6">
        <v>16</v>
      </c>
      <c r="N108" s="6">
        <v>0</v>
      </c>
      <c r="O108" s="6">
        <v>0</v>
      </c>
    </row>
    <row r="109" spans="1:15" ht="16.5" customHeight="1">
      <c r="A109" s="17"/>
      <c r="B109" s="17"/>
      <c r="C109" s="5" t="s">
        <v>46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</row>
    <row r="110" spans="1:15" ht="16.5" customHeight="1">
      <c r="A110" s="17"/>
      <c r="B110" s="18"/>
      <c r="C110" s="7" t="s">
        <v>47</v>
      </c>
      <c r="D110" s="8">
        <f aca="true" t="shared" si="37" ref="D110:O110">SUM(D108:D109)</f>
        <v>3</v>
      </c>
      <c r="E110" s="8">
        <f t="shared" si="37"/>
        <v>26</v>
      </c>
      <c r="F110" s="8">
        <f t="shared" si="37"/>
        <v>3</v>
      </c>
      <c r="G110" s="8">
        <f t="shared" si="37"/>
        <v>89</v>
      </c>
      <c r="H110" s="8">
        <f t="shared" si="37"/>
        <v>1</v>
      </c>
      <c r="I110" s="8">
        <f t="shared" si="37"/>
        <v>3</v>
      </c>
      <c r="J110" s="8">
        <f t="shared" si="37"/>
        <v>1</v>
      </c>
      <c r="K110" s="8">
        <f t="shared" si="37"/>
        <v>4</v>
      </c>
      <c r="L110" s="8">
        <f t="shared" si="37"/>
        <v>2</v>
      </c>
      <c r="M110" s="8">
        <f t="shared" si="37"/>
        <v>16</v>
      </c>
      <c r="N110" s="8">
        <f t="shared" si="37"/>
        <v>0</v>
      </c>
      <c r="O110" s="8">
        <f t="shared" si="37"/>
        <v>0</v>
      </c>
    </row>
    <row r="111" spans="1:15" ht="16.5" customHeight="1">
      <c r="A111" s="17"/>
      <c r="B111" s="16" t="s">
        <v>37</v>
      </c>
      <c r="C111" s="5" t="s">
        <v>45</v>
      </c>
      <c r="D111" s="6">
        <v>3</v>
      </c>
      <c r="E111" s="6">
        <v>39</v>
      </c>
      <c r="F111" s="6">
        <v>3</v>
      </c>
      <c r="G111" s="6">
        <v>237</v>
      </c>
      <c r="H111" s="6">
        <v>1</v>
      </c>
      <c r="I111" s="6">
        <v>11</v>
      </c>
      <c r="J111" s="6">
        <v>1</v>
      </c>
      <c r="K111" s="6">
        <v>11</v>
      </c>
      <c r="L111" s="6">
        <v>2</v>
      </c>
      <c r="M111" s="6">
        <v>24</v>
      </c>
      <c r="N111" s="6">
        <v>0</v>
      </c>
      <c r="O111" s="6">
        <v>0</v>
      </c>
    </row>
    <row r="112" spans="1:15" ht="16.5" customHeight="1">
      <c r="A112" s="17"/>
      <c r="B112" s="17"/>
      <c r="C112" s="5" t="s">
        <v>46</v>
      </c>
      <c r="D112" s="6">
        <v>1</v>
      </c>
      <c r="E112" s="6">
        <v>54</v>
      </c>
      <c r="F112" s="6">
        <v>1</v>
      </c>
      <c r="G112" s="6">
        <v>551</v>
      </c>
      <c r="H112" s="6">
        <v>1</v>
      </c>
      <c r="I112" s="6">
        <v>15</v>
      </c>
      <c r="J112" s="6">
        <v>1</v>
      </c>
      <c r="K112" s="6">
        <v>16</v>
      </c>
      <c r="L112" s="6">
        <v>1</v>
      </c>
      <c r="M112" s="6">
        <v>34</v>
      </c>
      <c r="N112" s="6">
        <v>0</v>
      </c>
      <c r="O112" s="6">
        <v>0</v>
      </c>
    </row>
    <row r="113" spans="1:15" ht="16.5" customHeight="1">
      <c r="A113" s="17"/>
      <c r="B113" s="18"/>
      <c r="C113" s="7" t="s">
        <v>47</v>
      </c>
      <c r="D113" s="8">
        <f aca="true" t="shared" si="38" ref="D113:O113">SUM(D111:D112)</f>
        <v>4</v>
      </c>
      <c r="E113" s="8">
        <f t="shared" si="38"/>
        <v>93</v>
      </c>
      <c r="F113" s="8">
        <f t="shared" si="38"/>
        <v>4</v>
      </c>
      <c r="G113" s="8">
        <f t="shared" si="38"/>
        <v>788</v>
      </c>
      <c r="H113" s="8">
        <f t="shared" si="38"/>
        <v>2</v>
      </c>
      <c r="I113" s="8">
        <f t="shared" si="38"/>
        <v>26</v>
      </c>
      <c r="J113" s="8">
        <f t="shared" si="38"/>
        <v>2</v>
      </c>
      <c r="K113" s="8">
        <f t="shared" si="38"/>
        <v>27</v>
      </c>
      <c r="L113" s="8">
        <f t="shared" si="38"/>
        <v>3</v>
      </c>
      <c r="M113" s="8">
        <f t="shared" si="38"/>
        <v>58</v>
      </c>
      <c r="N113" s="8">
        <f t="shared" si="38"/>
        <v>0</v>
      </c>
      <c r="O113" s="8">
        <f t="shared" si="38"/>
        <v>0</v>
      </c>
    </row>
    <row r="114" spans="1:15" ht="16.5" customHeight="1">
      <c r="A114" s="18"/>
      <c r="B114" s="28" t="s">
        <v>48</v>
      </c>
      <c r="C114" s="29"/>
      <c r="D114" s="9">
        <f aca="true" t="shared" si="39" ref="D114:O114">D98+D101+D104+D107+D110+D113</f>
        <v>120</v>
      </c>
      <c r="E114" s="9">
        <f t="shared" si="39"/>
        <v>3102</v>
      </c>
      <c r="F114" s="9">
        <f t="shared" si="39"/>
        <v>86</v>
      </c>
      <c r="G114" s="9">
        <f t="shared" si="39"/>
        <v>12030</v>
      </c>
      <c r="H114" s="9">
        <f t="shared" si="39"/>
        <v>35</v>
      </c>
      <c r="I114" s="9">
        <f t="shared" si="39"/>
        <v>237</v>
      </c>
      <c r="J114" s="9">
        <f t="shared" si="39"/>
        <v>36</v>
      </c>
      <c r="K114" s="9">
        <f t="shared" si="39"/>
        <v>248</v>
      </c>
      <c r="L114" s="9">
        <f t="shared" si="39"/>
        <v>52</v>
      </c>
      <c r="M114" s="9">
        <f t="shared" si="39"/>
        <v>874</v>
      </c>
      <c r="N114" s="9">
        <f t="shared" si="39"/>
        <v>5</v>
      </c>
      <c r="O114" s="9">
        <f t="shared" si="39"/>
        <v>67</v>
      </c>
    </row>
    <row r="115" spans="1:15" ht="16.5" customHeight="1">
      <c r="A115" s="16" t="s">
        <v>56</v>
      </c>
      <c r="B115" s="16" t="s">
        <v>38</v>
      </c>
      <c r="C115" s="5" t="s">
        <v>45</v>
      </c>
      <c r="D115" s="6">
        <v>208</v>
      </c>
      <c r="E115" s="6">
        <v>7873</v>
      </c>
      <c r="F115" s="6">
        <v>133</v>
      </c>
      <c r="G115" s="6">
        <v>29256</v>
      </c>
      <c r="H115" s="6">
        <v>43</v>
      </c>
      <c r="I115" s="6">
        <v>463</v>
      </c>
      <c r="J115" s="6">
        <v>45</v>
      </c>
      <c r="K115" s="6">
        <v>508</v>
      </c>
      <c r="L115" s="6">
        <v>86</v>
      </c>
      <c r="M115" s="6">
        <v>2730</v>
      </c>
      <c r="N115" s="6">
        <v>11</v>
      </c>
      <c r="O115" s="6">
        <v>330</v>
      </c>
    </row>
    <row r="116" spans="1:15" ht="16.5" customHeight="1">
      <c r="A116" s="17"/>
      <c r="B116" s="17"/>
      <c r="C116" s="5" t="s">
        <v>46</v>
      </c>
      <c r="D116" s="6">
        <v>8</v>
      </c>
      <c r="E116" s="6">
        <v>403</v>
      </c>
      <c r="F116" s="6">
        <v>9</v>
      </c>
      <c r="G116" s="6">
        <v>2135</v>
      </c>
      <c r="H116" s="6">
        <v>1</v>
      </c>
      <c r="I116" s="6">
        <v>9</v>
      </c>
      <c r="J116" s="6">
        <v>2</v>
      </c>
      <c r="K116" s="6">
        <v>9</v>
      </c>
      <c r="L116" s="6">
        <v>4</v>
      </c>
      <c r="M116" s="6">
        <v>79</v>
      </c>
      <c r="N116" s="6">
        <v>0</v>
      </c>
      <c r="O116" s="6">
        <v>0</v>
      </c>
    </row>
    <row r="117" spans="1:15" ht="16.5" customHeight="1">
      <c r="A117" s="17"/>
      <c r="B117" s="18"/>
      <c r="C117" s="7" t="s">
        <v>47</v>
      </c>
      <c r="D117" s="8">
        <f aca="true" t="shared" si="40" ref="D117:O117">SUM(D115:D116)</f>
        <v>216</v>
      </c>
      <c r="E117" s="8">
        <f t="shared" si="40"/>
        <v>8276</v>
      </c>
      <c r="F117" s="8">
        <f t="shared" si="40"/>
        <v>142</v>
      </c>
      <c r="G117" s="8">
        <f t="shared" si="40"/>
        <v>31391</v>
      </c>
      <c r="H117" s="8">
        <f t="shared" si="40"/>
        <v>44</v>
      </c>
      <c r="I117" s="8">
        <f t="shared" si="40"/>
        <v>472</v>
      </c>
      <c r="J117" s="8">
        <f t="shared" si="40"/>
        <v>47</v>
      </c>
      <c r="K117" s="8">
        <f t="shared" si="40"/>
        <v>517</v>
      </c>
      <c r="L117" s="8">
        <f t="shared" si="40"/>
        <v>90</v>
      </c>
      <c r="M117" s="8">
        <f t="shared" si="40"/>
        <v>2809</v>
      </c>
      <c r="N117" s="8">
        <f t="shared" si="40"/>
        <v>11</v>
      </c>
      <c r="O117" s="8">
        <f t="shared" si="40"/>
        <v>330</v>
      </c>
    </row>
    <row r="118" spans="1:15" ht="16.5" customHeight="1">
      <c r="A118" s="17"/>
      <c r="B118" s="16" t="s">
        <v>39</v>
      </c>
      <c r="C118" s="5" t="s">
        <v>45</v>
      </c>
      <c r="D118" s="6">
        <v>7</v>
      </c>
      <c r="E118" s="6">
        <v>142</v>
      </c>
      <c r="F118" s="6">
        <v>7</v>
      </c>
      <c r="G118" s="6">
        <v>1017</v>
      </c>
      <c r="H118" s="6">
        <v>1</v>
      </c>
      <c r="I118" s="6">
        <v>2</v>
      </c>
      <c r="J118" s="6">
        <v>2</v>
      </c>
      <c r="K118" s="6">
        <v>4</v>
      </c>
      <c r="L118" s="6">
        <v>3</v>
      </c>
      <c r="M118" s="6">
        <v>20</v>
      </c>
      <c r="N118" s="6">
        <v>0</v>
      </c>
      <c r="O118" s="6">
        <v>0</v>
      </c>
    </row>
    <row r="119" spans="1:15" ht="16.5" customHeight="1">
      <c r="A119" s="17"/>
      <c r="B119" s="17"/>
      <c r="C119" s="5" t="s">
        <v>46</v>
      </c>
      <c r="D119" s="6">
        <v>1</v>
      </c>
      <c r="E119" s="6">
        <v>3</v>
      </c>
      <c r="F119" s="6">
        <v>1</v>
      </c>
      <c r="G119" s="6">
        <v>17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</row>
    <row r="120" spans="1:15" ht="16.5" customHeight="1">
      <c r="A120" s="17"/>
      <c r="B120" s="18"/>
      <c r="C120" s="7" t="s">
        <v>47</v>
      </c>
      <c r="D120" s="8">
        <f aca="true" t="shared" si="41" ref="D120:O120">SUM(D118:D119)</f>
        <v>8</v>
      </c>
      <c r="E120" s="8">
        <f t="shared" si="41"/>
        <v>145</v>
      </c>
      <c r="F120" s="8">
        <f t="shared" si="41"/>
        <v>8</v>
      </c>
      <c r="G120" s="8">
        <f t="shared" si="41"/>
        <v>1034</v>
      </c>
      <c r="H120" s="8">
        <f t="shared" si="41"/>
        <v>1</v>
      </c>
      <c r="I120" s="8">
        <f t="shared" si="41"/>
        <v>2</v>
      </c>
      <c r="J120" s="8">
        <f t="shared" si="41"/>
        <v>2</v>
      </c>
      <c r="K120" s="8">
        <f t="shared" si="41"/>
        <v>4</v>
      </c>
      <c r="L120" s="8">
        <f t="shared" si="41"/>
        <v>3</v>
      </c>
      <c r="M120" s="8">
        <f t="shared" si="41"/>
        <v>20</v>
      </c>
      <c r="N120" s="8">
        <f t="shared" si="41"/>
        <v>0</v>
      </c>
      <c r="O120" s="8">
        <f t="shared" si="41"/>
        <v>0</v>
      </c>
    </row>
    <row r="121" spans="1:15" ht="16.5" customHeight="1">
      <c r="A121" s="18"/>
      <c r="B121" s="28" t="s">
        <v>48</v>
      </c>
      <c r="C121" s="29"/>
      <c r="D121" s="9">
        <f aca="true" t="shared" si="42" ref="D121:O121">D117+D120</f>
        <v>224</v>
      </c>
      <c r="E121" s="9">
        <f t="shared" si="42"/>
        <v>8421</v>
      </c>
      <c r="F121" s="9">
        <f t="shared" si="42"/>
        <v>150</v>
      </c>
      <c r="G121" s="9">
        <f t="shared" si="42"/>
        <v>32425</v>
      </c>
      <c r="H121" s="9">
        <f t="shared" si="42"/>
        <v>45</v>
      </c>
      <c r="I121" s="9">
        <f t="shared" si="42"/>
        <v>474</v>
      </c>
      <c r="J121" s="9">
        <f t="shared" si="42"/>
        <v>49</v>
      </c>
      <c r="K121" s="9">
        <f t="shared" si="42"/>
        <v>521</v>
      </c>
      <c r="L121" s="9">
        <f t="shared" si="42"/>
        <v>93</v>
      </c>
      <c r="M121" s="9">
        <f t="shared" si="42"/>
        <v>2829</v>
      </c>
      <c r="N121" s="9">
        <f t="shared" si="42"/>
        <v>11</v>
      </c>
      <c r="O121" s="9">
        <f t="shared" si="42"/>
        <v>330</v>
      </c>
    </row>
    <row r="122" spans="1:15" ht="16.5" customHeight="1">
      <c r="A122" s="10" t="s">
        <v>57</v>
      </c>
      <c r="B122" s="33" t="s">
        <v>58</v>
      </c>
      <c r="C122" s="34"/>
      <c r="D122" s="11">
        <f aca="true" t="shared" si="43" ref="D122:O122">D27+D34+D65+D72+D76+D95+D114+D121</f>
        <v>981</v>
      </c>
      <c r="E122" s="11">
        <f t="shared" si="43"/>
        <v>36647</v>
      </c>
      <c r="F122" s="11">
        <f t="shared" si="43"/>
        <v>668</v>
      </c>
      <c r="G122" s="11">
        <f t="shared" si="43"/>
        <v>145546</v>
      </c>
      <c r="H122" s="11">
        <f t="shared" si="43"/>
        <v>271</v>
      </c>
      <c r="I122" s="11">
        <f t="shared" si="43"/>
        <v>2027</v>
      </c>
      <c r="J122" s="11">
        <f t="shared" si="43"/>
        <v>278</v>
      </c>
      <c r="K122" s="11">
        <f t="shared" si="43"/>
        <v>2270</v>
      </c>
      <c r="L122" s="11">
        <f t="shared" si="43"/>
        <v>468</v>
      </c>
      <c r="M122" s="11">
        <f t="shared" si="43"/>
        <v>13004</v>
      </c>
      <c r="N122" s="11">
        <f t="shared" si="43"/>
        <v>90</v>
      </c>
      <c r="O122" s="11">
        <f t="shared" si="43"/>
        <v>1427</v>
      </c>
    </row>
    <row r="123" ht="16.5" customHeight="1"/>
    <row r="124" spans="3:7" ht="13.5">
      <c r="C124" s="3" t="s">
        <v>64</v>
      </c>
      <c r="D124" s="24" t="s">
        <v>62</v>
      </c>
      <c r="E124" s="23" t="s">
        <v>63</v>
      </c>
      <c r="F124" s="23"/>
      <c r="G124" s="23"/>
    </row>
    <row r="125" spans="3:7" ht="13.5">
      <c r="C125" s="14"/>
      <c r="D125" s="25"/>
      <c r="E125" s="13" t="s">
        <v>59</v>
      </c>
      <c r="F125" s="13" t="s">
        <v>60</v>
      </c>
      <c r="G125" s="13" t="s">
        <v>61</v>
      </c>
    </row>
    <row r="126" spans="3:8" ht="13.5">
      <c r="C126" s="14"/>
      <c r="D126" s="12" t="s">
        <v>65</v>
      </c>
      <c r="E126" s="12">
        <v>12565</v>
      </c>
      <c r="F126" s="15">
        <f>G122/12</f>
        <v>12128.833333333334</v>
      </c>
      <c r="G126" s="12">
        <v>17305</v>
      </c>
      <c r="H126" t="s">
        <v>67</v>
      </c>
    </row>
    <row r="127" spans="3:4" ht="13.5">
      <c r="C127"/>
      <c r="D127" s="2"/>
    </row>
  </sheetData>
  <sheetProtection/>
  <mergeCells count="63">
    <mergeCell ref="D124:D125"/>
    <mergeCell ref="E124:G124"/>
    <mergeCell ref="B122:C122"/>
    <mergeCell ref="B99:B101"/>
    <mergeCell ref="B102:B104"/>
    <mergeCell ref="B105:B107"/>
    <mergeCell ref="B108:B110"/>
    <mergeCell ref="B114:C114"/>
    <mergeCell ref="B121:C121"/>
    <mergeCell ref="B111:B113"/>
    <mergeCell ref="A73:A76"/>
    <mergeCell ref="B80:B82"/>
    <mergeCell ref="B73:B75"/>
    <mergeCell ref="A115:A121"/>
    <mergeCell ref="A77:A95"/>
    <mergeCell ref="B86:B88"/>
    <mergeCell ref="A96:A114"/>
    <mergeCell ref="B92:B94"/>
    <mergeCell ref="B66:B68"/>
    <mergeCell ref="B76:C76"/>
    <mergeCell ref="B65:C65"/>
    <mergeCell ref="B118:B120"/>
    <mergeCell ref="B115:B117"/>
    <mergeCell ref="B83:B85"/>
    <mergeCell ref="B77:B79"/>
    <mergeCell ref="B96:B98"/>
    <mergeCell ref="B95:C95"/>
    <mergeCell ref="B89:B91"/>
    <mergeCell ref="A35:A65"/>
    <mergeCell ref="A66:A72"/>
    <mergeCell ref="B72:C72"/>
    <mergeCell ref="B69:B71"/>
    <mergeCell ref="B50:B52"/>
    <mergeCell ref="B56:B58"/>
    <mergeCell ref="B44:B46"/>
    <mergeCell ref="B47:B49"/>
    <mergeCell ref="B59:B61"/>
    <mergeCell ref="B62:B64"/>
    <mergeCell ref="B9:B11"/>
    <mergeCell ref="B12:B14"/>
    <mergeCell ref="B53:B55"/>
    <mergeCell ref="B35:B37"/>
    <mergeCell ref="B38:B40"/>
    <mergeCell ref="B41:B43"/>
    <mergeCell ref="A28:A34"/>
    <mergeCell ref="B15:B17"/>
    <mergeCell ref="B18:B20"/>
    <mergeCell ref="B21:B23"/>
    <mergeCell ref="B24:B26"/>
    <mergeCell ref="B28:B30"/>
    <mergeCell ref="B27:C27"/>
    <mergeCell ref="B34:C34"/>
    <mergeCell ref="B31:B33"/>
    <mergeCell ref="A9:A27"/>
    <mergeCell ref="N7:O7"/>
    <mergeCell ref="F7:G7"/>
    <mergeCell ref="H7:I7"/>
    <mergeCell ref="J7:K7"/>
    <mergeCell ref="L7:M7"/>
    <mergeCell ref="D7:E7"/>
    <mergeCell ref="B7:B8"/>
    <mergeCell ref="C7:C8"/>
    <mergeCell ref="A7:A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9" r:id="rId2"/>
  <headerFooter alignWithMargins="0">
    <oddFooter>&amp;C&amp;P</oddFooter>
  </headerFooter>
  <rowBreaks count="3" manualBreakCount="3">
    <brk id="34" max="255" man="1"/>
    <brk id="65" max="255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大石晴康</dc:creator>
  <cp:keywords/>
  <dc:description/>
  <cp:lastModifiedBy>大石晴康</cp:lastModifiedBy>
  <cp:lastPrinted>2016-09-30T03:48:30Z</cp:lastPrinted>
  <dcterms:created xsi:type="dcterms:W3CDTF">2016-09-29T23:43:00Z</dcterms:created>
  <dcterms:modified xsi:type="dcterms:W3CDTF">2016-09-30T05:17:49Z</dcterms:modified>
  <cp:category/>
  <cp:version/>
  <cp:contentType/>
  <cp:contentStatus/>
</cp:coreProperties>
</file>