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65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<sst xmlns="http://schemas.openxmlformats.org/spreadsheetml/2006/main" count="1468" uniqueCount="159">
  <si>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</si>
  <si>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</si>
  <si>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</si>
  <si>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</si>
  <si>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</si>
  <si>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</si>
  <si>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</si>
  <si>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</si>
  <si>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</si>
  <si>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</si>
  <si>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</si>
  <si>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</si>
  <si>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</si>
  <si>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</si>
  <si>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</si>
  <si>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</si>
  <si>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</si>
  <si>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</si>
  <si>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</si>
  <si>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</si>
  <si>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</si>
  <si>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</si>
  <si>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</si>
  <si>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</si>
  <si>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</si>
  <si>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</si>
  <si>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</si>
  <si>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</si>
  <si>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</si>
  <si>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</si>
  <si>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</si>
  <si>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</si>
  <si>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</si>
  <si>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</si>
  <si>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</si>
  <si>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</si>
  <si>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</si>
  <si>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</si>
  <si>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</si>
  <si>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</si>
  <si>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</si>
  <si>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</si>
  <si>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</si>
  <si>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</si>
  <si>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</si>
  <si>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</si>
  <si>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</si>
  <si>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</si>
  <si>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</si>
  <si>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</si>
  <si>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</si>
  <si>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</si>
  <si>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</si>
  <si>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</si>
  <si>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</si>
  <si>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</si>
  <si>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</si>
  <si>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</si>
  <si>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</si>
  <si>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>前年
要求額（円）</t>
  </si>
  <si>
    <t>平均
年齢</t>
  </si>
  <si>
    <t>静岡県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</si>
  <si>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</si>
  <si>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</si>
  <si>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</si>
  <si>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</si>
  <si>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</si>
  <si>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</si>
  <si>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</si>
  <si>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</si>
  <si>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</si>
  <si>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</si>
  <si>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</si>
  <si>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</si>
  <si>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</si>
  <si>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</si>
  <si>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</si>
  <si>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</si>
  <si>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</si>
  <si>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</si>
  <si>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</si>
  <si>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</si>
  <si>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</si>
  <si>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>印刷・同関連</t>
  </si>
  <si>
    <t>卸売業,小売業</t>
  </si>
  <si>
    <t>（　単　純　平　均　）</t>
  </si>
  <si>
    <t>２期分以上</t>
  </si>
  <si>
    <t>時期別</t>
  </si>
  <si>
    <t>支給月数
（か月）</t>
  </si>
  <si>
    <t>各　期　型</t>
  </si>
  <si>
    <t>冬　夏　型</t>
  </si>
  <si>
    <t>夏　冬　型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</si>
  <si>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</si>
  <si>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</si>
  <si>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</si>
  <si>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</si>
  <si>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</si>
  <si>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</si>
  <si>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-</t>
  </si>
  <si>
    <t>● 年末一時金要求・妥結結果の推移（単純平均）</t>
  </si>
  <si>
    <t>X</t>
  </si>
  <si>
    <t xml:space="preserve">               ＊賃上げ一時金情報は、インターネットのホームページで御利用いただけます。</t>
  </si>
  <si>
    <t xml:space="preserve">                       ホームページにおいては東部・中部・西部地区別、加重平均・単純平均別の情報も掲載しています。</t>
  </si>
  <si>
    <t>　　                http://www.pref.shizuoka.jp/sangyou/sa-210/index.html</t>
  </si>
  <si>
    <t>賃上げ一時金情報ホームページ掲載（更新）予定日</t>
  </si>
  <si>
    <t xml:space="preserve"> 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</si>
  <si>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※予定日は変更される場合があります。</t>
    </r>
  </si>
  <si>
    <t xml:space="preserve">               ＊労働関係業務を担当する県の事務所</t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</si>
  <si>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</si>
  <si>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t xml:space="preserve">  電話　055-951-8209</t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</si>
  <si>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</si>
  <si>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</si>
  <si>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>　                       ＊電話による労働相談のお知らせ</t>
  </si>
  <si>
    <r>
      <t xml:space="preserve">　 </t>
    </r>
    <r>
      <rPr>
        <sz val="11"/>
        <rFont val="ＭＳ Ｐゴシック"/>
        <family val="3"/>
      </rPr>
      <t xml:space="preserve">                                       </t>
    </r>
    <r>
      <rPr>
        <sz val="11"/>
        <rFont val="ＭＳ Ｐゴシック"/>
        <family val="3"/>
      </rPr>
      <t>フリーアクセス番号 ： ０１２０－９－３９６１０(携帯電話、ＩＰ電話等からはかけられません。)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</si>
  <si>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</t>
    </r>
    <r>
      <rPr>
        <sz val="11"/>
        <rFont val="ＭＳ Ｐゴシック"/>
        <family val="3"/>
      </rPr>
      <t xml:space="preserve">電話による相談は、上記フリーアクセス（通話料着信者払いサービス）をご利用ください。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東部、中部、西部のうち、最寄りのセンターにて電話を受け付けます。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なお、携帯電話、ＩＰ電話等からはフリーアクセスの電話が利用できませんので、（東部）055－951－9144、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>（中部）054－286－3208、（西部）053－452－0144のいずれか最寄りのセンターまでお掛けください。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</si>
  <si>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</si>
  <si>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</si>
  <si>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</si>
  <si>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</si>
  <si>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〒415-0016  下田市中</t>
    </r>
    <r>
      <rPr>
        <sz val="11"/>
        <rFont val="ＭＳ Ｐゴシック"/>
        <family val="3"/>
      </rPr>
      <t>531-1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</si>
  <si>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</si>
  <si>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</si>
  <si>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</si>
  <si>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t>X</t>
  </si>
  <si>
    <t>静岡県東部県民生活センター</t>
  </si>
  <si>
    <t>東部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</si>
  <si>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</si>
  <si>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</si>
  <si>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t>【公表資料用】</t>
  </si>
  <si>
    <t>静岡県中部県民生活センター</t>
  </si>
  <si>
    <t>中部</t>
  </si>
  <si>
    <t>静岡県西部県民生活センター</t>
  </si>
  <si>
    <t>西部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</si>
  <si>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</si>
  <si>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</si>
  <si>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</si>
  <si>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</si>
  <si>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</si>
  <si>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 xml:space="preserve"> 22年最終集計（A）</t>
  </si>
  <si>
    <t xml:space="preserve"> 21年最終集計（B）</t>
  </si>
  <si>
    <t xml:space="preserve">  (A)   -   (B)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</si>
  <si>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</si>
  <si>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</si>
  <si>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</si>
  <si>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</si>
  <si>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</si>
  <si>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 xml:space="preserve">  (A)   －   (B)</t>
  </si>
  <si>
    <t>X</t>
  </si>
  <si>
    <t xml:space="preserve"> 22年最終結果（A）</t>
  </si>
  <si>
    <t xml:space="preserve"> 21年最終結果（B）</t>
  </si>
  <si>
    <t>(A)   -   (B)</t>
  </si>
  <si>
    <t>平成22年　年末一時金要求・妥結速報(最終結果)</t>
  </si>
  <si>
    <t>静岡県産業部労働政策課</t>
  </si>
  <si>
    <t xml:space="preserve">                       労働政策課ホームページ「しずおか労働福祉情報」のＵＲＬは下記になります。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</si>
  <si>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春季賃上げ情報：平成２２年４月１日、４月１５日、４月３０日、５月２７日、７月８日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</si>
  <si>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夏季一時金情報：６月３日、６月１７日、７月１日、７月１５日、８月１６日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</si>
  <si>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年末一時金情報：１１月４日、１２月１日、１２月１５日、平成 ２３年１月６日</t>
    </r>
  </si>
  <si>
    <t>平成22年　年末一時金要求・妥結速報(最終結果)</t>
  </si>
  <si>
    <t>平成22年　年末一時金要求・妥結速報（最終結果)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</si>
</sst>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22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Continuous" vertical="center"/>
    </xf>
    <xf numFmtId="0" fontId="10" fillId="0" borderId="25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10" fillId="0" borderId="3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0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22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79" fontId="8" fillId="0" borderId="37" xfId="0" applyNumberFormat="1" applyFont="1" applyFill="1" applyBorder="1" applyAlignment="1">
      <alignment horizontal="right"/>
    </xf>
    <xf numFmtId="188" fontId="8" fillId="0" borderId="37" xfId="0" applyNumberFormat="1" applyFont="1" applyFill="1" applyBorder="1" applyAlignment="1">
      <alignment horizontal="right"/>
    </xf>
    <xf numFmtId="194" fontId="8" fillId="0" borderId="37" xfId="0" applyNumberFormat="1" applyFont="1" applyFill="1" applyBorder="1" applyAlignment="1">
      <alignment horizontal="right"/>
    </xf>
    <xf numFmtId="184" fontId="8" fillId="0" borderId="38" xfId="0" applyNumberFormat="1" applyFont="1" applyFill="1" applyBorder="1" applyAlignment="1">
      <alignment horizontal="right"/>
    </xf>
    <xf numFmtId="180" fontId="8" fillId="0" borderId="28" xfId="0" applyNumberFormat="1" applyFont="1" applyFill="1" applyBorder="1" applyAlignment="1">
      <alignment horizontal="right"/>
    </xf>
    <xf numFmtId="184" fontId="8" fillId="0" borderId="38" xfId="0" applyNumberFormat="1" applyFont="1" applyFill="1" applyBorder="1" applyAlignment="1">
      <alignment horizontal="right" vertical="center"/>
    </xf>
    <xf numFmtId="179" fontId="8" fillId="0" borderId="39" xfId="0" applyNumberFormat="1" applyFont="1" applyFill="1" applyBorder="1" applyAlignment="1">
      <alignment horizontal="right"/>
    </xf>
    <xf numFmtId="188" fontId="8" fillId="0" borderId="39" xfId="0" applyNumberFormat="1" applyFont="1" applyFill="1" applyBorder="1" applyAlignment="1">
      <alignment horizontal="right"/>
    </xf>
    <xf numFmtId="194" fontId="8" fillId="0" borderId="39" xfId="0" applyNumberFormat="1" applyFont="1" applyFill="1" applyBorder="1" applyAlignment="1">
      <alignment horizontal="right"/>
    </xf>
    <xf numFmtId="184" fontId="8" fillId="0" borderId="40" xfId="0" applyNumberFormat="1" applyFont="1" applyFill="1" applyBorder="1" applyAlignment="1">
      <alignment horizontal="right"/>
    </xf>
    <xf numFmtId="180" fontId="8" fillId="0" borderId="29" xfId="0" applyNumberFormat="1" applyFont="1" applyFill="1" applyBorder="1" applyAlignment="1">
      <alignment horizontal="right"/>
    </xf>
    <xf numFmtId="184" fontId="8" fillId="0" borderId="40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79" fontId="8" fillId="0" borderId="41" xfId="0" applyNumberFormat="1" applyFont="1" applyFill="1" applyBorder="1" applyAlignment="1">
      <alignment horizontal="right"/>
    </xf>
    <xf numFmtId="188" fontId="8" fillId="0" borderId="41" xfId="0" applyNumberFormat="1" applyFont="1" applyFill="1" applyBorder="1" applyAlignment="1">
      <alignment horizontal="right"/>
    </xf>
    <xf numFmtId="194" fontId="8" fillId="0" borderId="41" xfId="0" applyNumberFormat="1" applyFont="1" applyFill="1" applyBorder="1" applyAlignment="1">
      <alignment horizontal="right"/>
    </xf>
    <xf numFmtId="184" fontId="8" fillId="0" borderId="42" xfId="0" applyNumberFormat="1" applyFont="1" applyFill="1" applyBorder="1" applyAlignment="1">
      <alignment horizontal="right"/>
    </xf>
    <xf numFmtId="180" fontId="8" fillId="0" borderId="34" xfId="0" applyNumberFormat="1" applyFont="1" applyFill="1" applyBorder="1" applyAlignment="1">
      <alignment horizontal="right"/>
    </xf>
    <xf numFmtId="184" fontId="8" fillId="0" borderId="43" xfId="0" applyNumberFormat="1" applyFont="1" applyFill="1" applyBorder="1" applyAlignment="1">
      <alignment horizontal="right" vertical="center"/>
    </xf>
    <xf numFmtId="179" fontId="8" fillId="0" borderId="44" xfId="0" applyNumberFormat="1" applyFont="1" applyFill="1" applyBorder="1" applyAlignment="1">
      <alignment horizontal="right"/>
    </xf>
    <xf numFmtId="188" fontId="8" fillId="0" borderId="44" xfId="0" applyNumberFormat="1" applyFont="1" applyFill="1" applyBorder="1" applyAlignment="1">
      <alignment horizontal="right"/>
    </xf>
    <xf numFmtId="194" fontId="8" fillId="0" borderId="44" xfId="0" applyNumberFormat="1" applyFont="1" applyFill="1" applyBorder="1" applyAlignment="1">
      <alignment horizontal="right"/>
    </xf>
    <xf numFmtId="184" fontId="8" fillId="0" borderId="43" xfId="0" applyNumberFormat="1" applyFont="1" applyFill="1" applyBorder="1" applyAlignment="1">
      <alignment horizontal="right"/>
    </xf>
    <xf numFmtId="180" fontId="8" fillId="0" borderId="33" xfId="0" applyNumberFormat="1" applyFont="1" applyFill="1" applyBorder="1" applyAlignment="1">
      <alignment horizontal="right"/>
    </xf>
    <xf numFmtId="179" fontId="8" fillId="0" borderId="3" xfId="0" applyNumberFormat="1" applyFont="1" applyFill="1" applyBorder="1" applyAlignment="1">
      <alignment horizontal="right"/>
    </xf>
    <xf numFmtId="188" fontId="8" fillId="0" borderId="3" xfId="0" applyNumberFormat="1" applyFont="1" applyFill="1" applyBorder="1" applyAlignment="1">
      <alignment horizontal="right"/>
    </xf>
    <xf numFmtId="194" fontId="8" fillId="0" borderId="3" xfId="0" applyNumberFormat="1" applyFont="1" applyFill="1" applyBorder="1" applyAlignment="1">
      <alignment horizontal="right"/>
    </xf>
    <xf numFmtId="184" fontId="8" fillId="0" borderId="45" xfId="0" applyNumberFormat="1" applyFont="1" applyFill="1" applyBorder="1" applyAlignment="1">
      <alignment horizontal="right"/>
    </xf>
    <xf numFmtId="180" fontId="8" fillId="0" borderId="6" xfId="0" applyNumberFormat="1" applyFont="1" applyFill="1" applyBorder="1" applyAlignment="1">
      <alignment horizontal="right"/>
    </xf>
    <xf numFmtId="184" fontId="8" fillId="0" borderId="45" xfId="0" applyNumberFormat="1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/>
    </xf>
    <xf numFmtId="188" fontId="8" fillId="0" borderId="17" xfId="0" applyNumberFormat="1" applyFont="1" applyFill="1" applyBorder="1" applyAlignment="1">
      <alignment horizontal="right"/>
    </xf>
    <xf numFmtId="194" fontId="8" fillId="0" borderId="17" xfId="0" applyNumberFormat="1" applyFont="1" applyFill="1" applyBorder="1" applyAlignment="1">
      <alignment horizontal="right"/>
    </xf>
    <xf numFmtId="184" fontId="8" fillId="0" borderId="14" xfId="0" applyNumberFormat="1" applyFont="1" applyFill="1" applyBorder="1" applyAlignment="1">
      <alignment horizontal="right"/>
    </xf>
    <xf numFmtId="180" fontId="8" fillId="0" borderId="11" xfId="0" applyNumberFormat="1" applyFont="1" applyFill="1" applyBorder="1" applyAlignment="1">
      <alignment horizontal="right"/>
    </xf>
    <xf numFmtId="184" fontId="8" fillId="0" borderId="14" xfId="0" applyNumberFormat="1" applyFont="1" applyFill="1" applyBorder="1" applyAlignment="1">
      <alignment horizontal="right" vertical="center"/>
    </xf>
    <xf numFmtId="179" fontId="8" fillId="0" borderId="46" xfId="0" applyNumberFormat="1" applyFont="1" applyFill="1" applyBorder="1" applyAlignment="1">
      <alignment horizontal="right"/>
    </xf>
    <xf numFmtId="188" fontId="8" fillId="0" borderId="46" xfId="0" applyNumberFormat="1" applyFont="1" applyFill="1" applyBorder="1" applyAlignment="1">
      <alignment horizontal="right"/>
    </xf>
    <xf numFmtId="194" fontId="8" fillId="0" borderId="46" xfId="0" applyNumberFormat="1" applyFont="1" applyFill="1" applyBorder="1" applyAlignment="1">
      <alignment horizontal="right"/>
    </xf>
    <xf numFmtId="184" fontId="8" fillId="0" borderId="47" xfId="0" applyNumberFormat="1" applyFont="1" applyFill="1" applyBorder="1" applyAlignment="1">
      <alignment horizontal="right"/>
    </xf>
    <xf numFmtId="180" fontId="8" fillId="0" borderId="10" xfId="0" applyNumberFormat="1" applyFont="1" applyFill="1" applyBorder="1" applyAlignment="1">
      <alignment horizontal="right"/>
    </xf>
    <xf numFmtId="184" fontId="8" fillId="0" borderId="47" xfId="0" applyNumberFormat="1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center"/>
    </xf>
    <xf numFmtId="183" fontId="10" fillId="0" borderId="44" xfId="0" applyNumberFormat="1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/>
      <protection locked="0"/>
    </xf>
    <xf numFmtId="182" fontId="10" fillId="0" borderId="20" xfId="0" applyNumberFormat="1" applyFont="1" applyFill="1" applyBorder="1" applyAlignment="1" applyProtection="1">
      <alignment/>
      <protection locked="0"/>
    </xf>
    <xf numFmtId="38" fontId="10" fillId="0" borderId="48" xfId="17" applyFont="1" applyFill="1" applyBorder="1" applyAlignment="1" applyProtection="1">
      <alignment horizontal="right"/>
      <protection locked="0"/>
    </xf>
    <xf numFmtId="182" fontId="10" fillId="0" borderId="43" xfId="17" applyNumberFormat="1" applyFont="1" applyFill="1" applyBorder="1" applyAlignment="1">
      <alignment horizontal="center"/>
    </xf>
    <xf numFmtId="189" fontId="10" fillId="0" borderId="33" xfId="17" applyNumberFormat="1" applyFont="1" applyFill="1" applyBorder="1" applyAlignment="1" applyProtection="1">
      <alignment horizontal="center"/>
      <protection locked="0"/>
    </xf>
    <xf numFmtId="38" fontId="10" fillId="0" borderId="20" xfId="17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/>
      <protection locked="0"/>
    </xf>
    <xf numFmtId="40" fontId="10" fillId="0" borderId="20" xfId="17" applyNumberFormat="1" applyFont="1" applyFill="1" applyBorder="1" applyAlignment="1" applyProtection="1">
      <alignment/>
      <protection locked="0"/>
    </xf>
    <xf numFmtId="182" fontId="10" fillId="0" borderId="43" xfId="0" applyNumberFormat="1" applyFont="1" applyFill="1" applyBorder="1" applyAlignment="1">
      <alignment horizontal="center"/>
    </xf>
    <xf numFmtId="183" fontId="10" fillId="0" borderId="49" xfId="0" applyNumberFormat="1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/>
      <protection locked="0"/>
    </xf>
    <xf numFmtId="3" fontId="10" fillId="0" borderId="49" xfId="0" applyNumberFormat="1" applyFont="1" applyFill="1" applyBorder="1" applyAlignment="1" applyProtection="1">
      <alignment/>
      <protection locked="0"/>
    </xf>
    <xf numFmtId="182" fontId="10" fillId="0" borderId="50" xfId="0" applyNumberFormat="1" applyFont="1" applyFill="1" applyBorder="1" applyAlignment="1" applyProtection="1">
      <alignment/>
      <protection locked="0"/>
    </xf>
    <xf numFmtId="38" fontId="10" fillId="0" borderId="51" xfId="17" applyFont="1" applyFill="1" applyBorder="1" applyAlignment="1" applyProtection="1">
      <alignment horizontal="right"/>
      <protection locked="0"/>
    </xf>
    <xf numFmtId="182" fontId="10" fillId="0" borderId="52" xfId="17" applyNumberFormat="1" applyFont="1" applyFill="1" applyBorder="1" applyAlignment="1">
      <alignment horizontal="center"/>
    </xf>
    <xf numFmtId="189" fontId="10" fillId="0" borderId="30" xfId="17" applyNumberFormat="1" applyFont="1" applyFill="1" applyBorder="1" applyAlignment="1" applyProtection="1">
      <alignment horizontal="center"/>
      <protection locked="0"/>
    </xf>
    <xf numFmtId="38" fontId="10" fillId="0" borderId="50" xfId="17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/>
      <protection locked="0"/>
    </xf>
    <xf numFmtId="40" fontId="10" fillId="0" borderId="50" xfId="17" applyNumberFormat="1" applyFont="1" applyFill="1" applyBorder="1" applyAlignment="1" applyProtection="1">
      <alignment/>
      <protection locked="0"/>
    </xf>
    <xf numFmtId="190" fontId="10" fillId="0" borderId="44" xfId="0" applyNumberFormat="1" applyFont="1" applyFill="1" applyBorder="1" applyAlignment="1" applyProtection="1">
      <alignment/>
      <protection locked="0"/>
    </xf>
    <xf numFmtId="185" fontId="10" fillId="0" borderId="33" xfId="17" applyNumberFormat="1" applyFont="1" applyFill="1" applyBorder="1" applyAlignment="1" applyProtection="1">
      <alignment horizontal="right"/>
      <protection locked="0"/>
    </xf>
    <xf numFmtId="38" fontId="10" fillId="0" borderId="20" xfId="17" applyFont="1" applyFill="1" applyBorder="1" applyAlignment="1" applyProtection="1">
      <alignment horizontal="right"/>
      <protection locked="0"/>
    </xf>
    <xf numFmtId="191" fontId="10" fillId="0" borderId="44" xfId="0" applyNumberFormat="1" applyFont="1" applyFill="1" applyBorder="1" applyAlignment="1" applyProtection="1">
      <alignment/>
      <protection locked="0"/>
    </xf>
    <xf numFmtId="190" fontId="10" fillId="0" borderId="41" xfId="0" applyNumberFormat="1" applyFont="1" applyFill="1" applyBorder="1" applyAlignment="1" applyProtection="1">
      <alignment/>
      <protection locked="0"/>
    </xf>
    <xf numFmtId="38" fontId="10" fillId="0" borderId="41" xfId="17" applyFont="1" applyFill="1" applyBorder="1" applyAlignment="1" applyProtection="1">
      <alignment/>
      <protection locked="0"/>
    </xf>
    <xf numFmtId="182" fontId="10" fillId="0" borderId="16" xfId="0" applyNumberFormat="1" applyFont="1" applyFill="1" applyBorder="1" applyAlignment="1" applyProtection="1">
      <alignment/>
      <protection locked="0"/>
    </xf>
    <xf numFmtId="38" fontId="10" fillId="0" borderId="53" xfId="17" applyFont="1" applyFill="1" applyBorder="1" applyAlignment="1" applyProtection="1">
      <alignment horizontal="right"/>
      <protection locked="0"/>
    </xf>
    <xf numFmtId="182" fontId="10" fillId="0" borderId="42" xfId="17" applyNumberFormat="1" applyFont="1" applyFill="1" applyBorder="1" applyAlignment="1">
      <alignment horizontal="center"/>
    </xf>
    <xf numFmtId="185" fontId="10" fillId="0" borderId="34" xfId="17" applyNumberFormat="1" applyFont="1" applyFill="1" applyBorder="1" applyAlignment="1" applyProtection="1">
      <alignment horizontal="right"/>
      <protection locked="0"/>
    </xf>
    <xf numFmtId="38" fontId="10" fillId="0" borderId="16" xfId="17" applyFont="1" applyFill="1" applyBorder="1" applyAlignment="1" applyProtection="1">
      <alignment horizontal="right"/>
      <protection locked="0"/>
    </xf>
    <xf numFmtId="191" fontId="10" fillId="0" borderId="41" xfId="0" applyNumberFormat="1" applyFont="1" applyFill="1" applyBorder="1" applyAlignment="1" applyProtection="1">
      <alignment/>
      <protection locked="0"/>
    </xf>
    <xf numFmtId="40" fontId="10" fillId="0" borderId="16" xfId="17" applyNumberFormat="1" applyFont="1" applyFill="1" applyBorder="1" applyAlignment="1" applyProtection="1">
      <alignment/>
      <protection locked="0"/>
    </xf>
    <xf numFmtId="182" fontId="10" fillId="0" borderId="42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185" fontId="10" fillId="0" borderId="44" xfId="0" applyNumberFormat="1" applyFont="1" applyFill="1" applyBorder="1" applyAlignment="1" applyProtection="1">
      <alignment/>
      <protection locked="0"/>
    </xf>
    <xf numFmtId="184" fontId="10" fillId="0" borderId="43" xfId="17" applyNumberFormat="1" applyFont="1" applyFill="1" applyBorder="1" applyAlignment="1">
      <alignment horizontal="center"/>
    </xf>
    <xf numFmtId="185" fontId="10" fillId="0" borderId="31" xfId="0" applyNumberFormat="1" applyFont="1" applyFill="1" applyBorder="1" applyAlignment="1">
      <alignment horizontal="right"/>
    </xf>
    <xf numFmtId="38" fontId="10" fillId="0" borderId="31" xfId="17" applyFont="1" applyFill="1" applyBorder="1" applyAlignment="1">
      <alignment horizontal="right"/>
    </xf>
    <xf numFmtId="184" fontId="10" fillId="0" borderId="14" xfId="0" applyNumberFormat="1" applyFont="1" applyFill="1" applyBorder="1" applyAlignment="1">
      <alignment horizontal="right"/>
    </xf>
    <xf numFmtId="38" fontId="10" fillId="0" borderId="13" xfId="17" applyFont="1" applyFill="1" applyBorder="1" applyAlignment="1" applyProtection="1">
      <alignment horizontal="right"/>
      <protection locked="0"/>
    </xf>
    <xf numFmtId="184" fontId="10" fillId="0" borderId="14" xfId="17" applyNumberFormat="1" applyFont="1" applyFill="1" applyBorder="1" applyAlignment="1">
      <alignment horizontal="center"/>
    </xf>
    <xf numFmtId="185" fontId="10" fillId="0" borderId="54" xfId="0" applyNumberFormat="1" applyFont="1" applyFill="1" applyBorder="1" applyAlignment="1">
      <alignment horizontal="right"/>
    </xf>
    <xf numFmtId="182" fontId="10" fillId="0" borderId="14" xfId="0" applyNumberFormat="1" applyFont="1" applyFill="1" applyBorder="1" applyAlignment="1">
      <alignment horizontal="center"/>
    </xf>
    <xf numFmtId="0" fontId="10" fillId="0" borderId="55" xfId="0" applyFont="1" applyFill="1" applyBorder="1" applyAlignment="1" applyProtection="1">
      <alignment horizontal="center"/>
      <protection locked="0"/>
    </xf>
    <xf numFmtId="185" fontId="10" fillId="0" borderId="50" xfId="0" applyNumberFormat="1" applyFont="1" applyFill="1" applyBorder="1" applyAlignment="1">
      <alignment horizontal="right"/>
    </xf>
    <xf numFmtId="186" fontId="10" fillId="0" borderId="50" xfId="0" applyNumberFormat="1" applyFont="1" applyFill="1" applyBorder="1" applyAlignment="1">
      <alignment horizontal="right"/>
    </xf>
    <xf numFmtId="192" fontId="10" fillId="0" borderId="50" xfId="0" applyNumberFormat="1" applyFont="1" applyFill="1" applyBorder="1" applyAlignment="1">
      <alignment horizontal="right"/>
    </xf>
    <xf numFmtId="184" fontId="10" fillId="0" borderId="52" xfId="0" applyNumberFormat="1" applyFont="1" applyFill="1" applyBorder="1" applyAlignment="1">
      <alignment horizontal="right"/>
    </xf>
    <xf numFmtId="38" fontId="10" fillId="0" borderId="50" xfId="17" applyFont="1" applyFill="1" applyBorder="1" applyAlignment="1">
      <alignment horizontal="right"/>
    </xf>
    <xf numFmtId="184" fontId="10" fillId="0" borderId="52" xfId="17" applyNumberFormat="1" applyFont="1" applyFill="1" applyBorder="1" applyAlignment="1">
      <alignment horizontal="center"/>
    </xf>
    <xf numFmtId="38" fontId="10" fillId="0" borderId="49" xfId="17" applyFont="1" applyFill="1" applyBorder="1" applyAlignment="1">
      <alignment horizontal="right"/>
    </xf>
    <xf numFmtId="182" fontId="10" fillId="0" borderId="52" xfId="0" applyNumberFormat="1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/>
      <protection locked="0"/>
    </xf>
    <xf numFmtId="185" fontId="10" fillId="0" borderId="46" xfId="0" applyNumberFormat="1" applyFont="1" applyFill="1" applyBorder="1" applyAlignment="1">
      <alignment horizontal="right"/>
    </xf>
    <xf numFmtId="38" fontId="10" fillId="0" borderId="46" xfId="17" applyFont="1" applyFill="1" applyBorder="1" applyAlignment="1">
      <alignment horizontal="right"/>
    </xf>
    <xf numFmtId="184" fontId="10" fillId="0" borderId="47" xfId="0" applyNumberFormat="1" applyFont="1" applyFill="1" applyBorder="1" applyAlignment="1">
      <alignment horizontal="right"/>
    </xf>
    <xf numFmtId="38" fontId="10" fillId="0" borderId="24" xfId="17" applyFont="1" applyFill="1" applyBorder="1" applyAlignment="1" applyProtection="1">
      <alignment horizontal="right"/>
      <protection locked="0"/>
    </xf>
    <xf numFmtId="184" fontId="10" fillId="0" borderId="47" xfId="17" applyNumberFormat="1" applyFont="1" applyFill="1" applyBorder="1" applyAlignment="1">
      <alignment horizontal="center"/>
    </xf>
    <xf numFmtId="185" fontId="10" fillId="0" borderId="9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185" fontId="10" fillId="0" borderId="56" xfId="0" applyNumberFormat="1" applyFont="1" applyFill="1" applyBorder="1" applyAlignment="1">
      <alignment/>
    </xf>
    <xf numFmtId="186" fontId="10" fillId="0" borderId="56" xfId="17" applyNumberFormat="1" applyFont="1" applyFill="1" applyBorder="1" applyAlignment="1">
      <alignment/>
    </xf>
    <xf numFmtId="186" fontId="10" fillId="0" borderId="56" xfId="0" applyNumberFormat="1" applyFont="1" applyFill="1" applyBorder="1" applyAlignment="1">
      <alignment/>
    </xf>
    <xf numFmtId="182" fontId="10" fillId="0" borderId="46" xfId="0" applyNumberFormat="1" applyFont="1" applyFill="1" applyBorder="1" applyAlignment="1">
      <alignment/>
    </xf>
    <xf numFmtId="186" fontId="10" fillId="0" borderId="24" xfId="17" applyNumberFormat="1" applyFont="1" applyFill="1" applyBorder="1" applyAlignment="1">
      <alignment horizontal="right"/>
    </xf>
    <xf numFmtId="182" fontId="10" fillId="0" borderId="47" xfId="0" applyNumberFormat="1" applyFont="1" applyFill="1" applyBorder="1" applyAlignment="1">
      <alignment horizontal="center"/>
    </xf>
    <xf numFmtId="185" fontId="10" fillId="0" borderId="57" xfId="0" applyNumberFormat="1" applyFont="1" applyFill="1" applyBorder="1" applyAlignment="1">
      <alignment horizontal="right"/>
    </xf>
    <xf numFmtId="186" fontId="10" fillId="0" borderId="56" xfId="17" applyNumberFormat="1" applyFont="1" applyFill="1" applyBorder="1" applyAlignment="1">
      <alignment horizontal="right"/>
    </xf>
    <xf numFmtId="190" fontId="10" fillId="0" borderId="39" xfId="0" applyNumberFormat="1" applyFont="1" applyFill="1" applyBorder="1" applyAlignment="1" applyProtection="1">
      <alignment/>
      <protection locked="0"/>
    </xf>
    <xf numFmtId="38" fontId="10" fillId="0" borderId="39" xfId="17" applyFont="1" applyFill="1" applyBorder="1" applyAlignment="1" applyProtection="1">
      <alignment/>
      <protection locked="0"/>
    </xf>
    <xf numFmtId="182" fontId="10" fillId="0" borderId="18" xfId="0" applyNumberFormat="1" applyFont="1" applyFill="1" applyBorder="1" applyAlignment="1" applyProtection="1">
      <alignment/>
      <protection locked="0"/>
    </xf>
    <xf numFmtId="38" fontId="10" fillId="0" borderId="25" xfId="17" applyFont="1" applyFill="1" applyBorder="1" applyAlignment="1" applyProtection="1">
      <alignment horizontal="right"/>
      <protection locked="0"/>
    </xf>
    <xf numFmtId="182" fontId="10" fillId="0" borderId="40" xfId="17" applyNumberFormat="1" applyFont="1" applyFill="1" applyBorder="1" applyAlignment="1">
      <alignment horizontal="center"/>
    </xf>
    <xf numFmtId="185" fontId="10" fillId="0" borderId="29" xfId="17" applyNumberFormat="1" applyFont="1" applyFill="1" applyBorder="1" applyAlignment="1" applyProtection="1">
      <alignment horizontal="right"/>
      <protection locked="0"/>
    </xf>
    <xf numFmtId="38" fontId="10" fillId="0" borderId="18" xfId="17" applyFont="1" applyFill="1" applyBorder="1" applyAlignment="1" applyProtection="1">
      <alignment horizontal="right"/>
      <protection locked="0"/>
    </xf>
    <xf numFmtId="191" fontId="10" fillId="0" borderId="39" xfId="0" applyNumberFormat="1" applyFont="1" applyFill="1" applyBorder="1" applyAlignment="1" applyProtection="1">
      <alignment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182" fontId="10" fillId="0" borderId="40" xfId="0" applyNumberFormat="1" applyFont="1" applyFill="1" applyBorder="1" applyAlignment="1">
      <alignment horizontal="center"/>
    </xf>
    <xf numFmtId="182" fontId="10" fillId="0" borderId="45" xfId="0" applyNumberFormat="1" applyFont="1" applyFill="1" applyBorder="1" applyAlignment="1">
      <alignment horizontal="center"/>
    </xf>
    <xf numFmtId="0" fontId="9" fillId="0" borderId="0" xfId="0" applyFont="1" applyFill="1" applyAlignme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9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70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71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3"/>
        <xdr:cNvSpPr>
          <a:spLocks/>
        </xdr:cNvSpPr>
      </xdr:nvSpPr>
      <xdr:spPr>
        <a:xfrm>
          <a:off x="2028825" y="641985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630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630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63025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6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9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679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802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802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802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62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5246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08" t="s">
        <v>151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18.75">
      <c r="B3" s="108" t="s">
        <v>85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2.75" thickBot="1">
      <c r="B4" s="109" t="s">
        <v>47</v>
      </c>
      <c r="C4" s="109"/>
      <c r="D4" s="109"/>
      <c r="E4" s="45"/>
      <c r="F4" s="45"/>
      <c r="G4" s="45"/>
      <c r="H4" s="45"/>
      <c r="I4" s="45"/>
      <c r="J4" s="45"/>
      <c r="K4" s="47"/>
      <c r="L4" s="45"/>
      <c r="M4" s="45"/>
      <c r="N4" s="45"/>
      <c r="O4" s="110" t="s">
        <v>152</v>
      </c>
      <c r="P4" s="110"/>
      <c r="Q4" s="110"/>
      <c r="R4" s="11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06" t="s">
        <v>48</v>
      </c>
      <c r="K6" s="107"/>
      <c r="L6" s="22"/>
      <c r="M6" s="22"/>
      <c r="N6" s="22"/>
      <c r="O6" s="22"/>
      <c r="P6" s="22"/>
      <c r="Q6" s="106" t="s">
        <v>48</v>
      </c>
      <c r="R6" s="107"/>
    </row>
    <row r="7" spans="2:18" s="6" customFormat="1" ht="42" customHeight="1" thickBot="1">
      <c r="B7" s="19"/>
      <c r="C7" s="20"/>
      <c r="D7" s="21"/>
      <c r="E7" s="29" t="s">
        <v>60</v>
      </c>
      <c r="F7" s="23" t="s">
        <v>49</v>
      </c>
      <c r="G7" s="23" t="s">
        <v>45</v>
      </c>
      <c r="H7" s="23" t="s">
        <v>50</v>
      </c>
      <c r="I7" s="24" t="s">
        <v>88</v>
      </c>
      <c r="J7" s="25" t="s">
        <v>59</v>
      </c>
      <c r="K7" s="26" t="s">
        <v>52</v>
      </c>
      <c r="L7" s="23" t="s">
        <v>60</v>
      </c>
      <c r="M7" s="23" t="s">
        <v>49</v>
      </c>
      <c r="N7" s="23" t="s">
        <v>45</v>
      </c>
      <c r="O7" s="23" t="s">
        <v>53</v>
      </c>
      <c r="P7" s="24" t="s">
        <v>88</v>
      </c>
      <c r="Q7" s="25" t="s">
        <v>54</v>
      </c>
      <c r="R7" s="27" t="s">
        <v>52</v>
      </c>
    </row>
    <row r="8" spans="2:23" s="38" customFormat="1" ht="12">
      <c r="B8" s="39"/>
      <c r="C8" s="104" t="s">
        <v>0</v>
      </c>
      <c r="D8" s="105"/>
      <c r="E8" s="144">
        <v>38.6</v>
      </c>
      <c r="F8" s="145">
        <v>269007</v>
      </c>
      <c r="G8" s="146">
        <v>285</v>
      </c>
      <c r="H8" s="145">
        <v>614752</v>
      </c>
      <c r="I8" s="147">
        <v>2.29</v>
      </c>
      <c r="J8" s="148">
        <v>610435</v>
      </c>
      <c r="K8" s="149">
        <f>IF(U8=TRUE,"-",ROUND((H8-J8)/J8*100,2))</f>
        <v>0.71</v>
      </c>
      <c r="L8" s="144">
        <v>38.6</v>
      </c>
      <c r="M8" s="145">
        <v>269464</v>
      </c>
      <c r="N8" s="146">
        <v>282</v>
      </c>
      <c r="O8" s="145">
        <v>539870</v>
      </c>
      <c r="P8" s="147">
        <v>2</v>
      </c>
      <c r="Q8" s="148">
        <v>503497</v>
      </c>
      <c r="R8" s="149">
        <f>IF(W8=TRUE,"-",ROUND((O8-Q8)/Q8*100,2))</f>
        <v>7.22</v>
      </c>
      <c r="T8" s="38">
        <f>ROUND((H8-J8)/J8*100,2)</f>
        <v>0.71</v>
      </c>
      <c r="U8" s="38" t="b">
        <f>ISERROR(T8)</f>
        <v>0</v>
      </c>
      <c r="V8" s="38">
        <f>ROUND((O8-Q8)/Q8*100,2)</f>
        <v>7.22</v>
      </c>
      <c r="W8" s="38" t="b">
        <f>ISERROR(V8)</f>
        <v>0</v>
      </c>
    </row>
    <row r="9" spans="2:23" s="38" customFormat="1" ht="12">
      <c r="B9" s="84"/>
      <c r="C9" s="40"/>
      <c r="D9" s="41" t="s">
        <v>37</v>
      </c>
      <c r="E9" s="150">
        <v>38</v>
      </c>
      <c r="F9" s="151">
        <v>277147</v>
      </c>
      <c r="G9" s="152">
        <v>25</v>
      </c>
      <c r="H9" s="151">
        <v>730124</v>
      </c>
      <c r="I9" s="153">
        <v>2.63</v>
      </c>
      <c r="J9" s="154">
        <v>707048</v>
      </c>
      <c r="K9" s="155">
        <f>IF(U9=TRUE,"-",ROUND((H9-J9)/J9*100,2))</f>
        <v>3.26</v>
      </c>
      <c r="L9" s="150">
        <v>38</v>
      </c>
      <c r="M9" s="151">
        <v>277147</v>
      </c>
      <c r="N9" s="152">
        <v>25</v>
      </c>
      <c r="O9" s="151">
        <v>701759</v>
      </c>
      <c r="P9" s="153">
        <v>2.53</v>
      </c>
      <c r="Q9" s="154">
        <v>680568</v>
      </c>
      <c r="R9" s="156">
        <f>IF(W9=TRUE,"-",ROUND((O9-Q9)/Q9*100,2))</f>
        <v>3.11</v>
      </c>
      <c r="T9" s="38">
        <f aca="true" t="shared" si="0" ref="T9:T66">ROUND((H9-J9)/J9*100,2)</f>
        <v>3.26</v>
      </c>
      <c r="U9" s="38" t="b">
        <f aca="true" t="shared" si="1" ref="U9:U66">ISERROR(T9)</f>
        <v>0</v>
      </c>
      <c r="V9" s="38">
        <f aca="true" t="shared" si="2" ref="V9:V66">ROUND((O9-Q9)/Q9*100,2)</f>
        <v>3.11</v>
      </c>
      <c r="W9" s="38" t="b">
        <f aca="true" t="shared" si="3" ref="W9:W66">ISERROR(V9)</f>
        <v>0</v>
      </c>
    </row>
    <row r="10" spans="2:23" s="38" customFormat="1" ht="12">
      <c r="B10" s="84"/>
      <c r="C10" s="40"/>
      <c r="D10" s="41" t="s">
        <v>68</v>
      </c>
      <c r="E10" s="150">
        <v>41.9</v>
      </c>
      <c r="F10" s="151">
        <v>255446</v>
      </c>
      <c r="G10" s="152">
        <v>10</v>
      </c>
      <c r="H10" s="151">
        <v>528433</v>
      </c>
      <c r="I10" s="153">
        <v>2.07</v>
      </c>
      <c r="J10" s="154">
        <v>520487</v>
      </c>
      <c r="K10" s="155">
        <f aca="true" t="shared" si="4" ref="K10:K66">IF(U10=TRUE,"-",ROUND((H10-J10)/J10*100,2))</f>
        <v>1.53</v>
      </c>
      <c r="L10" s="150">
        <v>41.9</v>
      </c>
      <c r="M10" s="151">
        <v>255446</v>
      </c>
      <c r="N10" s="152">
        <v>10</v>
      </c>
      <c r="O10" s="151">
        <v>353341</v>
      </c>
      <c r="P10" s="153">
        <v>1.38</v>
      </c>
      <c r="Q10" s="154">
        <v>289571</v>
      </c>
      <c r="R10" s="156">
        <f aca="true" t="shared" si="5" ref="R10:R66">IF(W10=TRUE,"-",ROUND((O10-Q10)/Q10*100,2))</f>
        <v>22.02</v>
      </c>
      <c r="T10" s="38">
        <f t="shared" si="0"/>
        <v>1.53</v>
      </c>
      <c r="U10" s="38" t="b">
        <f t="shared" si="1"/>
        <v>0</v>
      </c>
      <c r="V10" s="38">
        <f t="shared" si="2"/>
        <v>22.02</v>
      </c>
      <c r="W10" s="38" t="b">
        <f t="shared" si="3"/>
        <v>0</v>
      </c>
    </row>
    <row r="11" spans="2:23" s="38" customFormat="1" ht="12">
      <c r="B11" s="84"/>
      <c r="C11" s="40"/>
      <c r="D11" s="41" t="s">
        <v>73</v>
      </c>
      <c r="E11" s="150">
        <v>40.6</v>
      </c>
      <c r="F11" s="151">
        <v>256502</v>
      </c>
      <c r="G11" s="152">
        <v>4</v>
      </c>
      <c r="H11" s="151">
        <v>441394</v>
      </c>
      <c r="I11" s="153">
        <v>1.72</v>
      </c>
      <c r="J11" s="154">
        <v>405758</v>
      </c>
      <c r="K11" s="155">
        <f t="shared" si="4"/>
        <v>8.78</v>
      </c>
      <c r="L11" s="150">
        <v>40.6</v>
      </c>
      <c r="M11" s="151">
        <v>256502</v>
      </c>
      <c r="N11" s="152">
        <v>4</v>
      </c>
      <c r="O11" s="151">
        <v>324274</v>
      </c>
      <c r="P11" s="153">
        <v>1.26</v>
      </c>
      <c r="Q11" s="154">
        <v>244328</v>
      </c>
      <c r="R11" s="156">
        <f t="shared" si="5"/>
        <v>32.72</v>
      </c>
      <c r="T11" s="38">
        <f t="shared" si="0"/>
        <v>8.78</v>
      </c>
      <c r="U11" s="38" t="b">
        <f t="shared" si="1"/>
        <v>0</v>
      </c>
      <c r="V11" s="38">
        <f t="shared" si="2"/>
        <v>32.72</v>
      </c>
      <c r="W11" s="38" t="b">
        <f t="shared" si="3"/>
        <v>0</v>
      </c>
    </row>
    <row r="12" spans="2:23" s="38" customFormat="1" ht="12">
      <c r="B12" s="84"/>
      <c r="C12" s="40"/>
      <c r="D12" s="41" t="s">
        <v>74</v>
      </c>
      <c r="E12" s="150">
        <v>38.5</v>
      </c>
      <c r="F12" s="151">
        <v>268557</v>
      </c>
      <c r="G12" s="152">
        <v>31</v>
      </c>
      <c r="H12" s="151">
        <v>648914</v>
      </c>
      <c r="I12" s="153">
        <v>2.42</v>
      </c>
      <c r="J12" s="154">
        <v>611767</v>
      </c>
      <c r="K12" s="155">
        <f t="shared" si="4"/>
        <v>6.07</v>
      </c>
      <c r="L12" s="150">
        <v>38.5</v>
      </c>
      <c r="M12" s="151">
        <v>268557</v>
      </c>
      <c r="N12" s="152">
        <v>31</v>
      </c>
      <c r="O12" s="151">
        <v>582906</v>
      </c>
      <c r="P12" s="153">
        <v>2.17</v>
      </c>
      <c r="Q12" s="154">
        <v>541769</v>
      </c>
      <c r="R12" s="156">
        <f t="shared" si="5"/>
        <v>7.59</v>
      </c>
      <c r="T12" s="38">
        <f t="shared" si="0"/>
        <v>6.07</v>
      </c>
      <c r="U12" s="38" t="b">
        <f t="shared" si="1"/>
        <v>0</v>
      </c>
      <c r="V12" s="38">
        <f t="shared" si="2"/>
        <v>7.59</v>
      </c>
      <c r="W12" s="38" t="b">
        <f t="shared" si="3"/>
        <v>0</v>
      </c>
    </row>
    <row r="13" spans="2:23" s="38" customFormat="1" ht="12">
      <c r="B13" s="84"/>
      <c r="C13" s="40"/>
      <c r="D13" s="41" t="s">
        <v>83</v>
      </c>
      <c r="E13" s="150">
        <v>39.1</v>
      </c>
      <c r="F13" s="151">
        <v>261396</v>
      </c>
      <c r="G13" s="152">
        <v>6</v>
      </c>
      <c r="H13" s="151">
        <v>412416</v>
      </c>
      <c r="I13" s="153">
        <v>1.58</v>
      </c>
      <c r="J13" s="154">
        <v>405524</v>
      </c>
      <c r="K13" s="155">
        <f t="shared" si="4"/>
        <v>1.7</v>
      </c>
      <c r="L13" s="150">
        <v>39.1</v>
      </c>
      <c r="M13" s="151">
        <v>261396</v>
      </c>
      <c r="N13" s="152">
        <v>6</v>
      </c>
      <c r="O13" s="151">
        <v>364548</v>
      </c>
      <c r="P13" s="153">
        <v>1.39</v>
      </c>
      <c r="Q13" s="154">
        <v>348812</v>
      </c>
      <c r="R13" s="156">
        <f t="shared" si="5"/>
        <v>4.51</v>
      </c>
      <c r="T13" s="38">
        <f t="shared" si="0"/>
        <v>1.7</v>
      </c>
      <c r="U13" s="38" t="b">
        <f t="shared" si="1"/>
        <v>0</v>
      </c>
      <c r="V13" s="38">
        <f t="shared" si="2"/>
        <v>4.51</v>
      </c>
      <c r="W13" s="38" t="b">
        <f t="shared" si="3"/>
        <v>0</v>
      </c>
    </row>
    <row r="14" spans="2:23" s="38" customFormat="1" ht="12">
      <c r="B14" s="84"/>
      <c r="C14" s="40"/>
      <c r="D14" s="41" t="s">
        <v>1</v>
      </c>
      <c r="E14" s="150">
        <v>38.1</v>
      </c>
      <c r="F14" s="151">
        <v>297063</v>
      </c>
      <c r="G14" s="152">
        <v>25</v>
      </c>
      <c r="H14" s="151">
        <v>753903</v>
      </c>
      <c r="I14" s="153">
        <v>2.54</v>
      </c>
      <c r="J14" s="154">
        <v>706886</v>
      </c>
      <c r="K14" s="155">
        <f t="shared" si="4"/>
        <v>6.65</v>
      </c>
      <c r="L14" s="150">
        <v>38.1</v>
      </c>
      <c r="M14" s="151">
        <v>297063</v>
      </c>
      <c r="N14" s="152">
        <v>25</v>
      </c>
      <c r="O14" s="151">
        <v>692592</v>
      </c>
      <c r="P14" s="153">
        <v>2.33</v>
      </c>
      <c r="Q14" s="154">
        <v>663155</v>
      </c>
      <c r="R14" s="156">
        <f t="shared" si="5"/>
        <v>4.44</v>
      </c>
      <c r="T14" s="38">
        <f t="shared" si="0"/>
        <v>6.65</v>
      </c>
      <c r="U14" s="38" t="b">
        <f t="shared" si="1"/>
        <v>0</v>
      </c>
      <c r="V14" s="38">
        <f t="shared" si="2"/>
        <v>4.44</v>
      </c>
      <c r="W14" s="38" t="b">
        <f t="shared" si="3"/>
        <v>0</v>
      </c>
    </row>
    <row r="15" spans="2:23" s="38" customFormat="1" ht="12">
      <c r="B15" s="81"/>
      <c r="C15" s="40"/>
      <c r="D15" s="41" t="s">
        <v>38</v>
      </c>
      <c r="E15" s="150" t="s">
        <v>98</v>
      </c>
      <c r="F15" s="151" t="s">
        <v>98</v>
      </c>
      <c r="G15" s="152" t="s">
        <v>98</v>
      </c>
      <c r="H15" s="151" t="s">
        <v>98</v>
      </c>
      <c r="I15" s="153" t="s">
        <v>98</v>
      </c>
      <c r="J15" s="154" t="s">
        <v>98</v>
      </c>
      <c r="K15" s="155" t="str">
        <f t="shared" si="4"/>
        <v>-</v>
      </c>
      <c r="L15" s="150" t="s">
        <v>98</v>
      </c>
      <c r="M15" s="151" t="s">
        <v>98</v>
      </c>
      <c r="N15" s="152" t="s">
        <v>98</v>
      </c>
      <c r="O15" s="151" t="s">
        <v>98</v>
      </c>
      <c r="P15" s="153" t="s">
        <v>98</v>
      </c>
      <c r="Q15" s="154" t="s">
        <v>98</v>
      </c>
      <c r="R15" s="156" t="str">
        <f t="shared" si="5"/>
        <v>-</v>
      </c>
      <c r="T15" s="38" t="e">
        <f t="shared" si="0"/>
        <v>#VALUE!</v>
      </c>
      <c r="U15" s="38" t="b">
        <f t="shared" si="1"/>
        <v>1</v>
      </c>
      <c r="V15" s="38" t="e">
        <f t="shared" si="2"/>
        <v>#VALUE!</v>
      </c>
      <c r="W15" s="38" t="b">
        <f t="shared" si="3"/>
        <v>1</v>
      </c>
    </row>
    <row r="16" spans="2:23" s="38" customFormat="1" ht="12">
      <c r="B16" s="81"/>
      <c r="C16" s="40"/>
      <c r="D16" s="41" t="s">
        <v>2</v>
      </c>
      <c r="E16" s="150">
        <v>36.7</v>
      </c>
      <c r="F16" s="151">
        <v>287540</v>
      </c>
      <c r="G16" s="152">
        <v>7</v>
      </c>
      <c r="H16" s="151">
        <v>696424</v>
      </c>
      <c r="I16" s="153">
        <v>2.42</v>
      </c>
      <c r="J16" s="154">
        <v>587469</v>
      </c>
      <c r="K16" s="155">
        <f t="shared" si="4"/>
        <v>18.55</v>
      </c>
      <c r="L16" s="150">
        <v>36.7</v>
      </c>
      <c r="M16" s="151">
        <v>287540</v>
      </c>
      <c r="N16" s="152">
        <v>7</v>
      </c>
      <c r="O16" s="151">
        <v>610151</v>
      </c>
      <c r="P16" s="153">
        <v>2.12</v>
      </c>
      <c r="Q16" s="154">
        <v>507664</v>
      </c>
      <c r="R16" s="156">
        <f t="shared" si="5"/>
        <v>20.19</v>
      </c>
      <c r="T16" s="38">
        <f t="shared" si="0"/>
        <v>18.55</v>
      </c>
      <c r="U16" s="38" t="b">
        <f t="shared" si="1"/>
        <v>0</v>
      </c>
      <c r="V16" s="38">
        <f t="shared" si="2"/>
        <v>20.19</v>
      </c>
      <c r="W16" s="38" t="b">
        <f t="shared" si="3"/>
        <v>0</v>
      </c>
    </row>
    <row r="17" spans="2:23" s="38" customFormat="1" ht="12">
      <c r="B17" s="81"/>
      <c r="C17" s="40"/>
      <c r="D17" s="41" t="s">
        <v>75</v>
      </c>
      <c r="E17" s="150">
        <v>37.2</v>
      </c>
      <c r="F17" s="151">
        <v>273338</v>
      </c>
      <c r="G17" s="152">
        <v>8</v>
      </c>
      <c r="H17" s="151">
        <v>555651</v>
      </c>
      <c r="I17" s="153">
        <v>2.03</v>
      </c>
      <c r="J17" s="154">
        <v>549844</v>
      </c>
      <c r="K17" s="155">
        <f t="shared" si="4"/>
        <v>1.06</v>
      </c>
      <c r="L17" s="150">
        <v>37.2</v>
      </c>
      <c r="M17" s="151">
        <v>273338</v>
      </c>
      <c r="N17" s="152">
        <v>8</v>
      </c>
      <c r="O17" s="151">
        <v>545507</v>
      </c>
      <c r="P17" s="153">
        <v>2</v>
      </c>
      <c r="Q17" s="154">
        <v>501084</v>
      </c>
      <c r="R17" s="156">
        <f t="shared" si="5"/>
        <v>8.87</v>
      </c>
      <c r="T17" s="38">
        <f t="shared" si="0"/>
        <v>1.06</v>
      </c>
      <c r="U17" s="38" t="b">
        <f t="shared" si="1"/>
        <v>0</v>
      </c>
      <c r="V17" s="38">
        <f t="shared" si="2"/>
        <v>8.87</v>
      </c>
      <c r="W17" s="38" t="b">
        <f t="shared" si="3"/>
        <v>0</v>
      </c>
    </row>
    <row r="18" spans="2:23" s="38" customFormat="1" ht="12">
      <c r="B18" s="81"/>
      <c r="C18" s="40"/>
      <c r="D18" s="41" t="s">
        <v>76</v>
      </c>
      <c r="E18" s="150">
        <v>43.3</v>
      </c>
      <c r="F18" s="151">
        <v>275239</v>
      </c>
      <c r="G18" s="152">
        <v>8</v>
      </c>
      <c r="H18" s="151">
        <v>507506</v>
      </c>
      <c r="I18" s="153">
        <v>1.84</v>
      </c>
      <c r="J18" s="154">
        <v>566685</v>
      </c>
      <c r="K18" s="155">
        <f t="shared" si="4"/>
        <v>-10.44</v>
      </c>
      <c r="L18" s="150">
        <v>43.3</v>
      </c>
      <c r="M18" s="151">
        <v>275239</v>
      </c>
      <c r="N18" s="152">
        <v>8</v>
      </c>
      <c r="O18" s="151">
        <v>451494</v>
      </c>
      <c r="P18" s="153">
        <v>1.64</v>
      </c>
      <c r="Q18" s="154">
        <v>491293</v>
      </c>
      <c r="R18" s="156">
        <f t="shared" si="5"/>
        <v>-8.1</v>
      </c>
      <c r="T18" s="38">
        <f t="shared" si="0"/>
        <v>-10.44</v>
      </c>
      <c r="U18" s="38" t="b">
        <f t="shared" si="1"/>
        <v>0</v>
      </c>
      <c r="V18" s="38">
        <f t="shared" si="2"/>
        <v>-8.1</v>
      </c>
      <c r="W18" s="38" t="b">
        <f t="shared" si="3"/>
        <v>0</v>
      </c>
    </row>
    <row r="19" spans="2:23" s="38" customFormat="1" ht="12">
      <c r="B19" s="81"/>
      <c r="C19" s="40"/>
      <c r="D19" s="41" t="s">
        <v>3</v>
      </c>
      <c r="E19" s="150">
        <v>38</v>
      </c>
      <c r="F19" s="151">
        <v>243357</v>
      </c>
      <c r="G19" s="152" t="s">
        <v>123</v>
      </c>
      <c r="H19" s="151">
        <v>500000</v>
      </c>
      <c r="I19" s="153">
        <v>2.05</v>
      </c>
      <c r="J19" s="154">
        <v>500000</v>
      </c>
      <c r="K19" s="155">
        <f t="shared" si="4"/>
        <v>0</v>
      </c>
      <c r="L19" s="150">
        <v>38</v>
      </c>
      <c r="M19" s="151">
        <v>243357</v>
      </c>
      <c r="N19" s="152" t="s">
        <v>123</v>
      </c>
      <c r="O19" s="151">
        <v>436529</v>
      </c>
      <c r="P19" s="153">
        <v>1.79</v>
      </c>
      <c r="Q19" s="154">
        <v>300000</v>
      </c>
      <c r="R19" s="156">
        <f t="shared" si="5"/>
        <v>45.51</v>
      </c>
      <c r="T19" s="38">
        <f t="shared" si="0"/>
        <v>0</v>
      </c>
      <c r="U19" s="38" t="b">
        <f t="shared" si="1"/>
        <v>0</v>
      </c>
      <c r="V19" s="38">
        <f t="shared" si="2"/>
        <v>45.51</v>
      </c>
      <c r="W19" s="38" t="b">
        <f t="shared" si="3"/>
        <v>0</v>
      </c>
    </row>
    <row r="20" spans="2:23" s="38" customFormat="1" ht="12">
      <c r="B20" s="81" t="s">
        <v>4</v>
      </c>
      <c r="C20" s="40"/>
      <c r="D20" s="41" t="s">
        <v>5</v>
      </c>
      <c r="E20" s="150">
        <v>37.9</v>
      </c>
      <c r="F20" s="151">
        <v>275914</v>
      </c>
      <c r="G20" s="152">
        <v>9</v>
      </c>
      <c r="H20" s="151">
        <v>631950</v>
      </c>
      <c r="I20" s="153">
        <v>2.29</v>
      </c>
      <c r="J20" s="154">
        <v>640114</v>
      </c>
      <c r="K20" s="155">
        <f t="shared" si="4"/>
        <v>-1.28</v>
      </c>
      <c r="L20" s="150">
        <v>37.9</v>
      </c>
      <c r="M20" s="151">
        <v>275914</v>
      </c>
      <c r="N20" s="152">
        <v>9</v>
      </c>
      <c r="O20" s="151">
        <v>572805</v>
      </c>
      <c r="P20" s="153">
        <v>2.08</v>
      </c>
      <c r="Q20" s="154">
        <v>515575</v>
      </c>
      <c r="R20" s="156">
        <f t="shared" si="5"/>
        <v>11.1</v>
      </c>
      <c r="T20" s="38">
        <f t="shared" si="0"/>
        <v>-1.28</v>
      </c>
      <c r="U20" s="38" t="b">
        <f t="shared" si="1"/>
        <v>0</v>
      </c>
      <c r="V20" s="38">
        <f t="shared" si="2"/>
        <v>11.1</v>
      </c>
      <c r="W20" s="38" t="b">
        <f t="shared" si="3"/>
        <v>0</v>
      </c>
    </row>
    <row r="21" spans="2:23" s="38" customFormat="1" ht="12">
      <c r="B21" s="81"/>
      <c r="C21" s="40"/>
      <c r="D21" s="41" t="s">
        <v>6</v>
      </c>
      <c r="E21" s="150">
        <v>38.2</v>
      </c>
      <c r="F21" s="151">
        <v>261775</v>
      </c>
      <c r="G21" s="152">
        <v>14</v>
      </c>
      <c r="H21" s="151">
        <v>581916</v>
      </c>
      <c r="I21" s="153">
        <v>2.22</v>
      </c>
      <c r="J21" s="154">
        <v>537893</v>
      </c>
      <c r="K21" s="155">
        <f t="shared" si="4"/>
        <v>8.18</v>
      </c>
      <c r="L21" s="150">
        <v>38.2</v>
      </c>
      <c r="M21" s="151">
        <v>263673</v>
      </c>
      <c r="N21" s="152">
        <v>13</v>
      </c>
      <c r="O21" s="151">
        <v>548097</v>
      </c>
      <c r="P21" s="153">
        <v>2.08</v>
      </c>
      <c r="Q21" s="154">
        <v>453208</v>
      </c>
      <c r="R21" s="156">
        <f t="shared" si="5"/>
        <v>20.94</v>
      </c>
      <c r="T21" s="38">
        <f t="shared" si="0"/>
        <v>8.18</v>
      </c>
      <c r="U21" s="38" t="b">
        <f t="shared" si="1"/>
        <v>0</v>
      </c>
      <c r="V21" s="38">
        <f t="shared" si="2"/>
        <v>20.94</v>
      </c>
      <c r="W21" s="38" t="b">
        <f t="shared" si="3"/>
        <v>0</v>
      </c>
    </row>
    <row r="22" spans="2:23" s="38" customFormat="1" ht="12">
      <c r="B22" s="81"/>
      <c r="C22" s="40"/>
      <c r="D22" s="41" t="s">
        <v>72</v>
      </c>
      <c r="E22" s="150">
        <v>39.9</v>
      </c>
      <c r="F22" s="151">
        <v>265877</v>
      </c>
      <c r="G22" s="152">
        <v>28</v>
      </c>
      <c r="H22" s="151">
        <v>595187</v>
      </c>
      <c r="I22" s="153">
        <v>2.24</v>
      </c>
      <c r="J22" s="154">
        <v>605557</v>
      </c>
      <c r="K22" s="155">
        <f t="shared" si="4"/>
        <v>-1.71</v>
      </c>
      <c r="L22" s="150">
        <v>39.7</v>
      </c>
      <c r="M22" s="151">
        <v>269371</v>
      </c>
      <c r="N22" s="152">
        <v>26</v>
      </c>
      <c r="O22" s="151">
        <v>432767</v>
      </c>
      <c r="P22" s="153">
        <v>1.61</v>
      </c>
      <c r="Q22" s="154">
        <v>416845</v>
      </c>
      <c r="R22" s="156">
        <f t="shared" si="5"/>
        <v>3.82</v>
      </c>
      <c r="T22" s="38">
        <f t="shared" si="0"/>
        <v>-1.71</v>
      </c>
      <c r="U22" s="38" t="b">
        <f t="shared" si="1"/>
        <v>0</v>
      </c>
      <c r="V22" s="38">
        <f t="shared" si="2"/>
        <v>3.82</v>
      </c>
      <c r="W22" s="38" t="b">
        <f t="shared" si="3"/>
        <v>0</v>
      </c>
    </row>
    <row r="23" spans="2:23" s="38" customFormat="1" ht="12">
      <c r="B23" s="81"/>
      <c r="C23" s="40"/>
      <c r="D23" s="41" t="s">
        <v>71</v>
      </c>
      <c r="E23" s="150">
        <v>38.4</v>
      </c>
      <c r="F23" s="151">
        <v>270339</v>
      </c>
      <c r="G23" s="152">
        <v>7</v>
      </c>
      <c r="H23" s="151">
        <v>668191</v>
      </c>
      <c r="I23" s="153">
        <v>2.47</v>
      </c>
      <c r="J23" s="154">
        <v>544979</v>
      </c>
      <c r="K23" s="155">
        <f t="shared" si="4"/>
        <v>22.61</v>
      </c>
      <c r="L23" s="150">
        <v>38.4</v>
      </c>
      <c r="M23" s="151">
        <v>270339</v>
      </c>
      <c r="N23" s="152">
        <v>7</v>
      </c>
      <c r="O23" s="151">
        <v>539624</v>
      </c>
      <c r="P23" s="153">
        <v>2</v>
      </c>
      <c r="Q23" s="154">
        <v>384488</v>
      </c>
      <c r="R23" s="156">
        <f t="shared" si="5"/>
        <v>40.35</v>
      </c>
      <c r="T23" s="38">
        <f t="shared" si="0"/>
        <v>22.61</v>
      </c>
      <c r="U23" s="38" t="b">
        <f t="shared" si="1"/>
        <v>0</v>
      </c>
      <c r="V23" s="38">
        <f t="shared" si="2"/>
        <v>40.35</v>
      </c>
      <c r="W23" s="38" t="b">
        <f t="shared" si="3"/>
        <v>0</v>
      </c>
    </row>
    <row r="24" spans="2:23" s="38" customFormat="1" ht="12">
      <c r="B24" s="81"/>
      <c r="C24" s="40"/>
      <c r="D24" s="41" t="s">
        <v>69</v>
      </c>
      <c r="E24" s="150">
        <v>39.1</v>
      </c>
      <c r="F24" s="151">
        <v>264505</v>
      </c>
      <c r="G24" s="152">
        <v>17</v>
      </c>
      <c r="H24" s="151">
        <v>588733</v>
      </c>
      <c r="I24" s="153">
        <v>2.23</v>
      </c>
      <c r="J24" s="154">
        <v>558810</v>
      </c>
      <c r="K24" s="155">
        <f t="shared" si="4"/>
        <v>5.35</v>
      </c>
      <c r="L24" s="150">
        <v>39.1</v>
      </c>
      <c r="M24" s="151">
        <v>264505</v>
      </c>
      <c r="N24" s="152">
        <v>17</v>
      </c>
      <c r="O24" s="151">
        <v>532310</v>
      </c>
      <c r="P24" s="153">
        <v>2.01</v>
      </c>
      <c r="Q24" s="154">
        <v>493842</v>
      </c>
      <c r="R24" s="156">
        <f t="shared" si="5"/>
        <v>7.79</v>
      </c>
      <c r="T24" s="38">
        <f t="shared" si="0"/>
        <v>5.35</v>
      </c>
      <c r="U24" s="38" t="b">
        <f t="shared" si="1"/>
        <v>0</v>
      </c>
      <c r="V24" s="38">
        <f t="shared" si="2"/>
        <v>7.79</v>
      </c>
      <c r="W24" s="38" t="b">
        <f t="shared" si="3"/>
        <v>0</v>
      </c>
    </row>
    <row r="25" spans="2:23" s="38" customFormat="1" ht="12">
      <c r="B25" s="81"/>
      <c r="C25" s="40"/>
      <c r="D25" s="41" t="s">
        <v>70</v>
      </c>
      <c r="E25" s="150">
        <v>40.4</v>
      </c>
      <c r="F25" s="151">
        <v>315075</v>
      </c>
      <c r="G25" s="152" t="s">
        <v>123</v>
      </c>
      <c r="H25" s="151">
        <v>690667</v>
      </c>
      <c r="I25" s="153">
        <v>2.19</v>
      </c>
      <c r="J25" s="154">
        <v>721050</v>
      </c>
      <c r="K25" s="155">
        <f t="shared" si="4"/>
        <v>-4.21</v>
      </c>
      <c r="L25" s="150">
        <v>40.4</v>
      </c>
      <c r="M25" s="151">
        <v>315075</v>
      </c>
      <c r="N25" s="152" t="s">
        <v>123</v>
      </c>
      <c r="O25" s="151">
        <v>678393</v>
      </c>
      <c r="P25" s="153">
        <v>2.15</v>
      </c>
      <c r="Q25" s="154">
        <v>721050</v>
      </c>
      <c r="R25" s="156">
        <f t="shared" si="5"/>
        <v>-5.92</v>
      </c>
      <c r="T25" s="38">
        <f t="shared" si="0"/>
        <v>-4.21</v>
      </c>
      <c r="U25" s="38" t="b">
        <f t="shared" si="1"/>
        <v>0</v>
      </c>
      <c r="V25" s="38">
        <f t="shared" si="2"/>
        <v>-5.92</v>
      </c>
      <c r="W25" s="38" t="b">
        <f t="shared" si="3"/>
        <v>0</v>
      </c>
    </row>
    <row r="26" spans="2:23" s="38" customFormat="1" ht="12">
      <c r="B26" s="81"/>
      <c r="C26" s="40"/>
      <c r="D26" s="41" t="s">
        <v>7</v>
      </c>
      <c r="E26" s="150">
        <v>37.5</v>
      </c>
      <c r="F26" s="151">
        <v>257876</v>
      </c>
      <c r="G26" s="152">
        <v>73</v>
      </c>
      <c r="H26" s="151">
        <v>576911</v>
      </c>
      <c r="I26" s="153">
        <v>2.24</v>
      </c>
      <c r="J26" s="154">
        <v>629657</v>
      </c>
      <c r="K26" s="155">
        <f t="shared" si="4"/>
        <v>-8.38</v>
      </c>
      <c r="L26" s="150">
        <v>37.5</v>
      </c>
      <c r="M26" s="151">
        <v>257876</v>
      </c>
      <c r="N26" s="152">
        <v>73</v>
      </c>
      <c r="O26" s="151">
        <v>500972</v>
      </c>
      <c r="P26" s="153">
        <v>1.94</v>
      </c>
      <c r="Q26" s="154">
        <v>479274</v>
      </c>
      <c r="R26" s="156">
        <f t="shared" si="5"/>
        <v>4.53</v>
      </c>
      <c r="T26" s="38">
        <f t="shared" si="0"/>
        <v>-8.38</v>
      </c>
      <c r="U26" s="38" t="b">
        <f t="shared" si="1"/>
        <v>0</v>
      </c>
      <c r="V26" s="38">
        <f t="shared" si="2"/>
        <v>4.53</v>
      </c>
      <c r="W26" s="38" t="b">
        <f t="shared" si="3"/>
        <v>0</v>
      </c>
    </row>
    <row r="27" spans="2:23" s="38" customFormat="1" ht="12">
      <c r="B27" s="81"/>
      <c r="C27" s="40"/>
      <c r="D27" s="41" t="s">
        <v>77</v>
      </c>
      <c r="E27" s="150">
        <v>40.9</v>
      </c>
      <c r="F27" s="151">
        <v>271220</v>
      </c>
      <c r="G27" s="152">
        <v>9</v>
      </c>
      <c r="H27" s="151">
        <v>578987</v>
      </c>
      <c r="I27" s="153">
        <v>2.13</v>
      </c>
      <c r="J27" s="154">
        <v>543532</v>
      </c>
      <c r="K27" s="155">
        <f t="shared" si="4"/>
        <v>6.52</v>
      </c>
      <c r="L27" s="150">
        <v>40.9</v>
      </c>
      <c r="M27" s="151">
        <v>271220</v>
      </c>
      <c r="N27" s="152">
        <v>9</v>
      </c>
      <c r="O27" s="151">
        <v>516433</v>
      </c>
      <c r="P27" s="153">
        <v>1.9</v>
      </c>
      <c r="Q27" s="154">
        <v>428780</v>
      </c>
      <c r="R27" s="156">
        <f t="shared" si="5"/>
        <v>20.44</v>
      </c>
      <c r="T27" s="38">
        <f t="shared" si="0"/>
        <v>6.52</v>
      </c>
      <c r="U27" s="38" t="b">
        <f t="shared" si="1"/>
        <v>0</v>
      </c>
      <c r="V27" s="38">
        <f t="shared" si="2"/>
        <v>20.44</v>
      </c>
      <c r="W27" s="38" t="b">
        <f t="shared" si="3"/>
        <v>0</v>
      </c>
    </row>
    <row r="28" spans="2:23" s="38" customFormat="1" ht="12">
      <c r="B28" s="81" t="s">
        <v>8</v>
      </c>
      <c r="C28" s="97" t="s">
        <v>9</v>
      </c>
      <c r="D28" s="101"/>
      <c r="E28" s="157" t="s">
        <v>98</v>
      </c>
      <c r="F28" s="158" t="s">
        <v>98</v>
      </c>
      <c r="G28" s="159" t="s">
        <v>98</v>
      </c>
      <c r="H28" s="158" t="s">
        <v>98</v>
      </c>
      <c r="I28" s="160" t="s">
        <v>98</v>
      </c>
      <c r="J28" s="161" t="s">
        <v>98</v>
      </c>
      <c r="K28" s="162" t="str">
        <f t="shared" si="4"/>
        <v>-</v>
      </c>
      <c r="L28" s="157" t="s">
        <v>98</v>
      </c>
      <c r="M28" s="158" t="s">
        <v>98</v>
      </c>
      <c r="N28" s="159" t="s">
        <v>98</v>
      </c>
      <c r="O28" s="158" t="s">
        <v>98</v>
      </c>
      <c r="P28" s="160" t="s">
        <v>98</v>
      </c>
      <c r="Q28" s="161" t="s">
        <v>98</v>
      </c>
      <c r="R28" s="162" t="str">
        <f t="shared" si="5"/>
        <v>-</v>
      </c>
      <c r="T28" s="38" t="e">
        <f t="shared" si="0"/>
        <v>#VALUE!</v>
      </c>
      <c r="U28" s="38" t="b">
        <f t="shared" si="1"/>
        <v>1</v>
      </c>
      <c r="V28" s="38" t="e">
        <f t="shared" si="2"/>
        <v>#VALUE!</v>
      </c>
      <c r="W28" s="38" t="b">
        <f t="shared" si="3"/>
        <v>1</v>
      </c>
    </row>
    <row r="29" spans="2:23" s="38" customFormat="1" ht="12">
      <c r="B29" s="81"/>
      <c r="C29" s="97" t="s">
        <v>79</v>
      </c>
      <c r="D29" s="101"/>
      <c r="E29" s="163" t="s">
        <v>98</v>
      </c>
      <c r="F29" s="164" t="s">
        <v>98</v>
      </c>
      <c r="G29" s="165" t="s">
        <v>98</v>
      </c>
      <c r="H29" s="164" t="s">
        <v>98</v>
      </c>
      <c r="I29" s="166" t="s">
        <v>98</v>
      </c>
      <c r="J29" s="167">
        <v>426906</v>
      </c>
      <c r="K29" s="162" t="str">
        <f t="shared" si="4"/>
        <v>-</v>
      </c>
      <c r="L29" s="163" t="s">
        <v>98</v>
      </c>
      <c r="M29" s="164" t="s">
        <v>98</v>
      </c>
      <c r="N29" s="165" t="s">
        <v>98</v>
      </c>
      <c r="O29" s="164" t="s">
        <v>98</v>
      </c>
      <c r="P29" s="166" t="s">
        <v>98</v>
      </c>
      <c r="Q29" s="167" t="s">
        <v>98</v>
      </c>
      <c r="R29" s="162" t="str">
        <f t="shared" si="5"/>
        <v>-</v>
      </c>
      <c r="T29" s="38" t="e">
        <f t="shared" si="0"/>
        <v>#VALUE!</v>
      </c>
      <c r="U29" s="38" t="b">
        <f t="shared" si="1"/>
        <v>1</v>
      </c>
      <c r="V29" s="38" t="e">
        <f t="shared" si="2"/>
        <v>#VALUE!</v>
      </c>
      <c r="W29" s="38" t="b">
        <f t="shared" si="3"/>
        <v>1</v>
      </c>
    </row>
    <row r="30" spans="2:23" s="38" customFormat="1" ht="12">
      <c r="B30" s="81"/>
      <c r="C30" s="97" t="s">
        <v>10</v>
      </c>
      <c r="D30" s="101"/>
      <c r="E30" s="163">
        <v>35.8</v>
      </c>
      <c r="F30" s="164">
        <v>281975</v>
      </c>
      <c r="G30" s="165">
        <v>12</v>
      </c>
      <c r="H30" s="164">
        <v>675551</v>
      </c>
      <c r="I30" s="166">
        <v>2.4</v>
      </c>
      <c r="J30" s="167">
        <v>683109</v>
      </c>
      <c r="K30" s="162">
        <f t="shared" si="4"/>
        <v>-1.11</v>
      </c>
      <c r="L30" s="163">
        <v>35.8</v>
      </c>
      <c r="M30" s="164">
        <v>281975</v>
      </c>
      <c r="N30" s="165">
        <v>12</v>
      </c>
      <c r="O30" s="164">
        <v>595335</v>
      </c>
      <c r="P30" s="166">
        <v>2.11</v>
      </c>
      <c r="Q30" s="167">
        <v>564996</v>
      </c>
      <c r="R30" s="162">
        <f t="shared" si="5"/>
        <v>5.37</v>
      </c>
      <c r="T30" s="38">
        <f t="shared" si="0"/>
        <v>-1.11</v>
      </c>
      <c r="U30" s="38" t="b">
        <f t="shared" si="1"/>
        <v>0</v>
      </c>
      <c r="V30" s="38">
        <f t="shared" si="2"/>
        <v>5.37</v>
      </c>
      <c r="W30" s="38" t="b">
        <f t="shared" si="3"/>
        <v>0</v>
      </c>
    </row>
    <row r="31" spans="2:23" s="38" customFormat="1" ht="12">
      <c r="B31" s="81"/>
      <c r="C31" s="97" t="s">
        <v>80</v>
      </c>
      <c r="D31" s="101"/>
      <c r="E31" s="163">
        <v>36.8</v>
      </c>
      <c r="F31" s="164">
        <v>316293</v>
      </c>
      <c r="G31" s="165">
        <v>6</v>
      </c>
      <c r="H31" s="164">
        <v>819395</v>
      </c>
      <c r="I31" s="166">
        <v>2.59</v>
      </c>
      <c r="J31" s="167">
        <v>811293</v>
      </c>
      <c r="K31" s="162">
        <f t="shared" si="4"/>
        <v>1</v>
      </c>
      <c r="L31" s="163">
        <v>36.8</v>
      </c>
      <c r="M31" s="164">
        <v>316293</v>
      </c>
      <c r="N31" s="165">
        <v>6</v>
      </c>
      <c r="O31" s="164">
        <v>713150</v>
      </c>
      <c r="P31" s="166">
        <v>2.25</v>
      </c>
      <c r="Q31" s="167">
        <v>746130</v>
      </c>
      <c r="R31" s="162">
        <f t="shared" si="5"/>
        <v>-4.42</v>
      </c>
      <c r="T31" s="38">
        <f t="shared" si="0"/>
        <v>1</v>
      </c>
      <c r="U31" s="38" t="b">
        <f t="shared" si="1"/>
        <v>0</v>
      </c>
      <c r="V31" s="38">
        <f t="shared" si="2"/>
        <v>-4.42</v>
      </c>
      <c r="W31" s="38" t="b">
        <f t="shared" si="3"/>
        <v>0</v>
      </c>
    </row>
    <row r="32" spans="2:23" s="38" customFormat="1" ht="12">
      <c r="B32" s="81"/>
      <c r="C32" s="97" t="s">
        <v>39</v>
      </c>
      <c r="D32" s="101"/>
      <c r="E32" s="163">
        <v>36.5</v>
      </c>
      <c r="F32" s="164">
        <v>354190</v>
      </c>
      <c r="G32" s="165" t="s">
        <v>123</v>
      </c>
      <c r="H32" s="164">
        <v>733635</v>
      </c>
      <c r="I32" s="166">
        <v>2.07</v>
      </c>
      <c r="J32" s="167">
        <v>537091</v>
      </c>
      <c r="K32" s="162">
        <f t="shared" si="4"/>
        <v>36.59</v>
      </c>
      <c r="L32" s="163">
        <v>36.5</v>
      </c>
      <c r="M32" s="164">
        <v>354190</v>
      </c>
      <c r="N32" s="165" t="s">
        <v>123</v>
      </c>
      <c r="O32" s="164">
        <v>641285</v>
      </c>
      <c r="P32" s="166">
        <v>1.81</v>
      </c>
      <c r="Q32" s="167">
        <v>495757</v>
      </c>
      <c r="R32" s="162">
        <f t="shared" si="5"/>
        <v>29.35</v>
      </c>
      <c r="T32" s="38">
        <f t="shared" si="0"/>
        <v>36.59</v>
      </c>
      <c r="U32" s="38" t="b">
        <f t="shared" si="1"/>
        <v>0</v>
      </c>
      <c r="V32" s="38">
        <f t="shared" si="2"/>
        <v>29.35</v>
      </c>
      <c r="W32" s="38" t="b">
        <f t="shared" si="3"/>
        <v>0</v>
      </c>
    </row>
    <row r="33" spans="2:23" s="38" customFormat="1" ht="12">
      <c r="B33" s="81"/>
      <c r="C33" s="102" t="s">
        <v>78</v>
      </c>
      <c r="D33" s="103"/>
      <c r="E33" s="157">
        <v>39.9</v>
      </c>
      <c r="F33" s="158">
        <v>249133</v>
      </c>
      <c r="G33" s="159">
        <v>40</v>
      </c>
      <c r="H33" s="158">
        <v>548811</v>
      </c>
      <c r="I33" s="160">
        <v>2.2</v>
      </c>
      <c r="J33" s="161">
        <v>519000</v>
      </c>
      <c r="K33" s="155">
        <f t="shared" si="4"/>
        <v>5.74</v>
      </c>
      <c r="L33" s="157">
        <v>39.9</v>
      </c>
      <c r="M33" s="158">
        <v>245777</v>
      </c>
      <c r="N33" s="159">
        <v>39</v>
      </c>
      <c r="O33" s="158">
        <v>394067</v>
      </c>
      <c r="P33" s="160">
        <v>1.6</v>
      </c>
      <c r="Q33" s="161">
        <v>370987</v>
      </c>
      <c r="R33" s="156">
        <f t="shared" si="5"/>
        <v>6.22</v>
      </c>
      <c r="T33" s="38">
        <f t="shared" si="0"/>
        <v>5.74</v>
      </c>
      <c r="U33" s="38" t="b">
        <f t="shared" si="1"/>
        <v>0</v>
      </c>
      <c r="V33" s="38">
        <f t="shared" si="2"/>
        <v>6.22</v>
      </c>
      <c r="W33" s="38" t="b">
        <f t="shared" si="3"/>
        <v>0</v>
      </c>
    </row>
    <row r="34" spans="2:23" s="38" customFormat="1" ht="12">
      <c r="B34" s="81"/>
      <c r="C34" s="40"/>
      <c r="D34" s="42" t="s">
        <v>46</v>
      </c>
      <c r="E34" s="150">
        <v>38.9</v>
      </c>
      <c r="F34" s="151">
        <v>215615</v>
      </c>
      <c r="G34" s="152">
        <v>5</v>
      </c>
      <c r="H34" s="151">
        <v>338069</v>
      </c>
      <c r="I34" s="153">
        <v>1.57</v>
      </c>
      <c r="J34" s="154">
        <v>487217</v>
      </c>
      <c r="K34" s="155">
        <f t="shared" si="4"/>
        <v>-30.61</v>
      </c>
      <c r="L34" s="150">
        <v>38.9</v>
      </c>
      <c r="M34" s="151">
        <v>215615</v>
      </c>
      <c r="N34" s="152">
        <v>5</v>
      </c>
      <c r="O34" s="151">
        <v>259184</v>
      </c>
      <c r="P34" s="153">
        <v>1.2</v>
      </c>
      <c r="Q34" s="154">
        <v>278437</v>
      </c>
      <c r="R34" s="156">
        <f t="shared" si="5"/>
        <v>-6.91</v>
      </c>
      <c r="T34" s="38">
        <f t="shared" si="0"/>
        <v>-30.61</v>
      </c>
      <c r="U34" s="38" t="b">
        <f t="shared" si="1"/>
        <v>0</v>
      </c>
      <c r="V34" s="38">
        <f t="shared" si="2"/>
        <v>-6.91</v>
      </c>
      <c r="W34" s="38" t="b">
        <f t="shared" si="3"/>
        <v>0</v>
      </c>
    </row>
    <row r="35" spans="2:23" s="38" customFormat="1" ht="12">
      <c r="B35" s="81"/>
      <c r="C35" s="40"/>
      <c r="D35" s="42" t="s">
        <v>11</v>
      </c>
      <c r="E35" s="150">
        <v>43.4</v>
      </c>
      <c r="F35" s="151">
        <v>245908</v>
      </c>
      <c r="G35" s="152">
        <v>4</v>
      </c>
      <c r="H35" s="151">
        <v>476350</v>
      </c>
      <c r="I35" s="153">
        <v>1.94</v>
      </c>
      <c r="J35" s="154">
        <v>465951</v>
      </c>
      <c r="K35" s="155">
        <f t="shared" si="4"/>
        <v>2.23</v>
      </c>
      <c r="L35" s="150">
        <v>43.4</v>
      </c>
      <c r="M35" s="151">
        <v>245908</v>
      </c>
      <c r="N35" s="152">
        <v>4</v>
      </c>
      <c r="O35" s="151">
        <v>390771</v>
      </c>
      <c r="P35" s="153">
        <v>1.59</v>
      </c>
      <c r="Q35" s="154">
        <v>379287</v>
      </c>
      <c r="R35" s="156">
        <f t="shared" si="5"/>
        <v>3.03</v>
      </c>
      <c r="T35" s="38">
        <f t="shared" si="0"/>
        <v>2.23</v>
      </c>
      <c r="U35" s="38" t="b">
        <f t="shared" si="1"/>
        <v>0</v>
      </c>
      <c r="V35" s="38">
        <f t="shared" si="2"/>
        <v>3.03</v>
      </c>
      <c r="W35" s="38" t="b">
        <f t="shared" si="3"/>
        <v>0</v>
      </c>
    </row>
    <row r="36" spans="2:23" s="38" customFormat="1" ht="12">
      <c r="B36" s="81" t="s">
        <v>12</v>
      </c>
      <c r="C36" s="40"/>
      <c r="D36" s="42" t="s">
        <v>13</v>
      </c>
      <c r="E36" s="150">
        <v>41.1</v>
      </c>
      <c r="F36" s="151">
        <v>259208</v>
      </c>
      <c r="G36" s="152">
        <v>23</v>
      </c>
      <c r="H36" s="151">
        <v>597102</v>
      </c>
      <c r="I36" s="153">
        <v>2.3</v>
      </c>
      <c r="J36" s="154">
        <v>543668</v>
      </c>
      <c r="K36" s="155">
        <f t="shared" si="4"/>
        <v>9.83</v>
      </c>
      <c r="L36" s="150">
        <v>41.2</v>
      </c>
      <c r="M36" s="151">
        <v>253717</v>
      </c>
      <c r="N36" s="152">
        <v>22</v>
      </c>
      <c r="O36" s="151">
        <v>389251</v>
      </c>
      <c r="P36" s="153">
        <v>1.53</v>
      </c>
      <c r="Q36" s="154">
        <v>376610</v>
      </c>
      <c r="R36" s="156">
        <f t="shared" si="5"/>
        <v>3.36</v>
      </c>
      <c r="T36" s="38">
        <f t="shared" si="0"/>
        <v>9.83</v>
      </c>
      <c r="U36" s="38" t="b">
        <f t="shared" si="1"/>
        <v>0</v>
      </c>
      <c r="V36" s="38">
        <f t="shared" si="2"/>
        <v>3.36</v>
      </c>
      <c r="W36" s="38" t="b">
        <f t="shared" si="3"/>
        <v>0</v>
      </c>
    </row>
    <row r="37" spans="2:23" s="38" customFormat="1" ht="12">
      <c r="B37" s="81"/>
      <c r="C37" s="40"/>
      <c r="D37" s="42" t="s">
        <v>40</v>
      </c>
      <c r="E37" s="150">
        <v>30.9</v>
      </c>
      <c r="F37" s="151">
        <v>225127</v>
      </c>
      <c r="G37" s="152" t="s">
        <v>123</v>
      </c>
      <c r="H37" s="151">
        <v>542680</v>
      </c>
      <c r="I37" s="153">
        <v>2.41</v>
      </c>
      <c r="J37" s="154">
        <v>562650</v>
      </c>
      <c r="K37" s="155">
        <f t="shared" si="4"/>
        <v>-3.55</v>
      </c>
      <c r="L37" s="150">
        <v>30.9</v>
      </c>
      <c r="M37" s="151">
        <v>225127</v>
      </c>
      <c r="N37" s="152" t="s">
        <v>100</v>
      </c>
      <c r="O37" s="151">
        <v>496544</v>
      </c>
      <c r="P37" s="153">
        <v>2.21</v>
      </c>
      <c r="Q37" s="154">
        <v>508420</v>
      </c>
      <c r="R37" s="156">
        <f t="shared" si="5"/>
        <v>-2.34</v>
      </c>
      <c r="T37" s="38">
        <f t="shared" si="0"/>
        <v>-3.55</v>
      </c>
      <c r="U37" s="38" t="b">
        <f t="shared" si="1"/>
        <v>0</v>
      </c>
      <c r="V37" s="38">
        <f t="shared" si="2"/>
        <v>-2.34</v>
      </c>
      <c r="W37" s="38" t="b">
        <f t="shared" si="3"/>
        <v>0</v>
      </c>
    </row>
    <row r="38" spans="2:23" s="38" customFormat="1" ht="12">
      <c r="B38" s="81"/>
      <c r="C38" s="40"/>
      <c r="D38" s="42" t="s">
        <v>41</v>
      </c>
      <c r="E38" s="150" t="s">
        <v>98</v>
      </c>
      <c r="F38" s="151" t="s">
        <v>98</v>
      </c>
      <c r="G38" s="152" t="s">
        <v>98</v>
      </c>
      <c r="H38" s="151" t="s">
        <v>98</v>
      </c>
      <c r="I38" s="153" t="s">
        <v>98</v>
      </c>
      <c r="J38" s="154" t="s">
        <v>98</v>
      </c>
      <c r="K38" s="155" t="str">
        <f t="shared" si="4"/>
        <v>-</v>
      </c>
      <c r="L38" s="150" t="s">
        <v>98</v>
      </c>
      <c r="M38" s="151" t="s">
        <v>98</v>
      </c>
      <c r="N38" s="152" t="s">
        <v>98</v>
      </c>
      <c r="O38" s="151" t="s">
        <v>98</v>
      </c>
      <c r="P38" s="153" t="s">
        <v>98</v>
      </c>
      <c r="Q38" s="154" t="s">
        <v>98</v>
      </c>
      <c r="R38" s="156" t="str">
        <f t="shared" si="5"/>
        <v>-</v>
      </c>
      <c r="T38" s="38" t="e">
        <f t="shared" si="0"/>
        <v>#VALUE!</v>
      </c>
      <c r="U38" s="38" t="b">
        <f t="shared" si="1"/>
        <v>1</v>
      </c>
      <c r="V38" s="38" t="e">
        <f t="shared" si="2"/>
        <v>#VALUE!</v>
      </c>
      <c r="W38" s="38" t="b">
        <f t="shared" si="3"/>
        <v>1</v>
      </c>
    </row>
    <row r="39" spans="2:23" s="38" customFormat="1" ht="12">
      <c r="B39" s="81"/>
      <c r="C39" s="40"/>
      <c r="D39" s="42" t="s">
        <v>42</v>
      </c>
      <c r="E39" s="150">
        <v>38.6</v>
      </c>
      <c r="F39" s="151">
        <v>232756</v>
      </c>
      <c r="G39" s="152" t="s">
        <v>123</v>
      </c>
      <c r="H39" s="151">
        <v>599000</v>
      </c>
      <c r="I39" s="153">
        <v>2.57</v>
      </c>
      <c r="J39" s="154">
        <v>457000</v>
      </c>
      <c r="K39" s="155">
        <f t="shared" si="4"/>
        <v>31.07</v>
      </c>
      <c r="L39" s="150">
        <v>38.6</v>
      </c>
      <c r="M39" s="151">
        <v>232756</v>
      </c>
      <c r="N39" s="152" t="s">
        <v>100</v>
      </c>
      <c r="O39" s="151">
        <v>453500</v>
      </c>
      <c r="P39" s="153">
        <v>1.95</v>
      </c>
      <c r="Q39" s="154">
        <v>390000</v>
      </c>
      <c r="R39" s="156">
        <f t="shared" si="5"/>
        <v>16.28</v>
      </c>
      <c r="T39" s="38">
        <f t="shared" si="0"/>
        <v>31.07</v>
      </c>
      <c r="U39" s="38" t="b">
        <f t="shared" si="1"/>
        <v>0</v>
      </c>
      <c r="V39" s="38">
        <f t="shared" si="2"/>
        <v>16.28</v>
      </c>
      <c r="W39" s="38" t="b">
        <f t="shared" si="3"/>
        <v>0</v>
      </c>
    </row>
    <row r="40" spans="2:23" s="38" customFormat="1" ht="12">
      <c r="B40" s="81"/>
      <c r="C40" s="40"/>
      <c r="D40" s="41" t="s">
        <v>82</v>
      </c>
      <c r="E40" s="150">
        <v>36.1</v>
      </c>
      <c r="F40" s="151">
        <v>256516</v>
      </c>
      <c r="G40" s="152">
        <v>4</v>
      </c>
      <c r="H40" s="151">
        <v>585000</v>
      </c>
      <c r="I40" s="153">
        <v>2.28</v>
      </c>
      <c r="J40" s="154">
        <v>495000</v>
      </c>
      <c r="K40" s="155">
        <f t="shared" si="4"/>
        <v>18.18</v>
      </c>
      <c r="L40" s="150">
        <v>36.1</v>
      </c>
      <c r="M40" s="151">
        <v>256516</v>
      </c>
      <c r="N40" s="152">
        <v>4</v>
      </c>
      <c r="O40" s="151">
        <v>511500</v>
      </c>
      <c r="P40" s="153">
        <v>1.99</v>
      </c>
      <c r="Q40" s="154">
        <v>415500</v>
      </c>
      <c r="R40" s="156">
        <f t="shared" si="5"/>
        <v>23.1</v>
      </c>
      <c r="T40" s="38">
        <f t="shared" si="0"/>
        <v>18.18</v>
      </c>
      <c r="U40" s="38" t="b">
        <f t="shared" si="1"/>
        <v>0</v>
      </c>
      <c r="V40" s="38">
        <f t="shared" si="2"/>
        <v>23.1</v>
      </c>
      <c r="W40" s="38" t="b">
        <f t="shared" si="3"/>
        <v>0</v>
      </c>
    </row>
    <row r="41" spans="2:23" s="38" customFormat="1" ht="12">
      <c r="B41" s="81"/>
      <c r="C41" s="40"/>
      <c r="D41" s="41" t="s">
        <v>81</v>
      </c>
      <c r="E41" s="150" t="s">
        <v>98</v>
      </c>
      <c r="F41" s="151" t="s">
        <v>98</v>
      </c>
      <c r="G41" s="152" t="s">
        <v>98</v>
      </c>
      <c r="H41" s="151" t="s">
        <v>98</v>
      </c>
      <c r="I41" s="153" t="s">
        <v>98</v>
      </c>
      <c r="J41" s="154" t="s">
        <v>98</v>
      </c>
      <c r="K41" s="155" t="str">
        <f t="shared" si="4"/>
        <v>-</v>
      </c>
      <c r="L41" s="150" t="s">
        <v>98</v>
      </c>
      <c r="M41" s="151" t="s">
        <v>98</v>
      </c>
      <c r="N41" s="152" t="s">
        <v>98</v>
      </c>
      <c r="O41" s="151" t="s">
        <v>98</v>
      </c>
      <c r="P41" s="153" t="s">
        <v>98</v>
      </c>
      <c r="Q41" s="154" t="s">
        <v>98</v>
      </c>
      <c r="R41" s="156" t="str">
        <f t="shared" si="5"/>
        <v>-</v>
      </c>
      <c r="T41" s="38" t="e">
        <f t="shared" si="0"/>
        <v>#VALUE!</v>
      </c>
      <c r="U41" s="38" t="b">
        <f t="shared" si="1"/>
        <v>1</v>
      </c>
      <c r="V41" s="38" t="e">
        <f t="shared" si="2"/>
        <v>#VALUE!</v>
      </c>
      <c r="W41" s="38" t="b">
        <f t="shared" si="3"/>
        <v>1</v>
      </c>
    </row>
    <row r="42" spans="2:23" s="38" customFormat="1" ht="12">
      <c r="B42" s="81"/>
      <c r="C42" s="97" t="s">
        <v>84</v>
      </c>
      <c r="D42" s="98"/>
      <c r="E42" s="163">
        <v>35.8</v>
      </c>
      <c r="F42" s="164">
        <v>247940</v>
      </c>
      <c r="G42" s="165">
        <v>37</v>
      </c>
      <c r="H42" s="164">
        <v>489237</v>
      </c>
      <c r="I42" s="166">
        <v>1.97</v>
      </c>
      <c r="J42" s="167">
        <v>508375</v>
      </c>
      <c r="K42" s="162">
        <f t="shared" si="4"/>
        <v>-3.76</v>
      </c>
      <c r="L42" s="163">
        <v>35.7</v>
      </c>
      <c r="M42" s="164">
        <v>247961</v>
      </c>
      <c r="N42" s="165">
        <v>36</v>
      </c>
      <c r="O42" s="164">
        <v>430406</v>
      </c>
      <c r="P42" s="166">
        <v>1.74</v>
      </c>
      <c r="Q42" s="167">
        <v>426057</v>
      </c>
      <c r="R42" s="162">
        <f t="shared" si="5"/>
        <v>1.02</v>
      </c>
      <c r="T42" s="38">
        <f t="shared" si="0"/>
        <v>-3.76</v>
      </c>
      <c r="U42" s="38" t="b">
        <f t="shared" si="1"/>
        <v>0</v>
      </c>
      <c r="V42" s="38">
        <f t="shared" si="2"/>
        <v>1.02</v>
      </c>
      <c r="W42" s="38" t="b">
        <f t="shared" si="3"/>
        <v>0</v>
      </c>
    </row>
    <row r="43" spans="2:23" s="38" customFormat="1" ht="12">
      <c r="B43" s="81"/>
      <c r="C43" s="97" t="s">
        <v>62</v>
      </c>
      <c r="D43" s="98"/>
      <c r="E43" s="163">
        <v>37.9</v>
      </c>
      <c r="F43" s="164">
        <v>312270</v>
      </c>
      <c r="G43" s="165">
        <v>8</v>
      </c>
      <c r="H43" s="164">
        <v>934760</v>
      </c>
      <c r="I43" s="166">
        <v>2.99</v>
      </c>
      <c r="J43" s="167">
        <v>915332</v>
      </c>
      <c r="K43" s="162">
        <f t="shared" si="4"/>
        <v>2.12</v>
      </c>
      <c r="L43" s="163">
        <v>37.9</v>
      </c>
      <c r="M43" s="164">
        <v>312270</v>
      </c>
      <c r="N43" s="165">
        <v>8</v>
      </c>
      <c r="O43" s="164">
        <v>893603</v>
      </c>
      <c r="P43" s="166">
        <v>2.86</v>
      </c>
      <c r="Q43" s="167">
        <v>857718</v>
      </c>
      <c r="R43" s="162">
        <f t="shared" si="5"/>
        <v>4.18</v>
      </c>
      <c r="T43" s="38">
        <f t="shared" si="0"/>
        <v>2.12</v>
      </c>
      <c r="U43" s="38" t="b">
        <f t="shared" si="1"/>
        <v>0</v>
      </c>
      <c r="V43" s="38">
        <f t="shared" si="2"/>
        <v>4.18</v>
      </c>
      <c r="W43" s="38" t="b">
        <f t="shared" si="3"/>
        <v>0</v>
      </c>
    </row>
    <row r="44" spans="2:23" s="38" customFormat="1" ht="12">
      <c r="B44" s="81"/>
      <c r="C44" s="97" t="s">
        <v>63</v>
      </c>
      <c r="D44" s="98"/>
      <c r="E44" s="163">
        <v>35</v>
      </c>
      <c r="F44" s="164">
        <v>236433</v>
      </c>
      <c r="G44" s="165" t="s">
        <v>123</v>
      </c>
      <c r="H44" s="164">
        <v>456369</v>
      </c>
      <c r="I44" s="166">
        <v>1.93</v>
      </c>
      <c r="J44" s="167">
        <v>570000</v>
      </c>
      <c r="K44" s="162">
        <f t="shared" si="4"/>
        <v>-19.94</v>
      </c>
      <c r="L44" s="163">
        <v>35</v>
      </c>
      <c r="M44" s="164">
        <v>236433</v>
      </c>
      <c r="N44" s="165" t="s">
        <v>123</v>
      </c>
      <c r="O44" s="164">
        <v>409099</v>
      </c>
      <c r="P44" s="166">
        <v>1.73</v>
      </c>
      <c r="Q44" s="167">
        <v>342000</v>
      </c>
      <c r="R44" s="162">
        <f t="shared" si="5"/>
        <v>19.62</v>
      </c>
      <c r="T44" s="38">
        <f t="shared" si="0"/>
        <v>-19.94</v>
      </c>
      <c r="U44" s="38" t="b">
        <f t="shared" si="1"/>
        <v>0</v>
      </c>
      <c r="V44" s="38">
        <f t="shared" si="2"/>
        <v>19.62</v>
      </c>
      <c r="W44" s="38" t="b">
        <f t="shared" si="3"/>
        <v>0</v>
      </c>
    </row>
    <row r="45" spans="2:23" s="38" customFormat="1" ht="12">
      <c r="B45" s="81"/>
      <c r="C45" s="97" t="s">
        <v>64</v>
      </c>
      <c r="D45" s="98"/>
      <c r="E45" s="163" t="s">
        <v>98</v>
      </c>
      <c r="F45" s="164" t="s">
        <v>98</v>
      </c>
      <c r="G45" s="165" t="s">
        <v>98</v>
      </c>
      <c r="H45" s="164" t="s">
        <v>98</v>
      </c>
      <c r="I45" s="166" t="s">
        <v>98</v>
      </c>
      <c r="J45" s="167">
        <v>562750</v>
      </c>
      <c r="K45" s="162" t="str">
        <f t="shared" si="4"/>
        <v>-</v>
      </c>
      <c r="L45" s="163" t="s">
        <v>98</v>
      </c>
      <c r="M45" s="164" t="s">
        <v>98</v>
      </c>
      <c r="N45" s="165" t="s">
        <v>98</v>
      </c>
      <c r="O45" s="164" t="s">
        <v>98</v>
      </c>
      <c r="P45" s="166" t="s">
        <v>98</v>
      </c>
      <c r="Q45" s="167">
        <v>396700</v>
      </c>
      <c r="R45" s="162" t="str">
        <f t="shared" si="5"/>
        <v>-</v>
      </c>
      <c r="T45" s="38" t="e">
        <f t="shared" si="0"/>
        <v>#VALUE!</v>
      </c>
      <c r="U45" s="38" t="b">
        <f t="shared" si="1"/>
        <v>1</v>
      </c>
      <c r="V45" s="38" t="e">
        <f t="shared" si="2"/>
        <v>#VALUE!</v>
      </c>
      <c r="W45" s="38" t="b">
        <f t="shared" si="3"/>
        <v>1</v>
      </c>
    </row>
    <row r="46" spans="2:23" s="38" customFormat="1" ht="12">
      <c r="B46" s="81"/>
      <c r="C46" s="97" t="s">
        <v>65</v>
      </c>
      <c r="D46" s="98"/>
      <c r="E46" s="163">
        <v>34.2</v>
      </c>
      <c r="F46" s="164">
        <v>204855</v>
      </c>
      <c r="G46" s="165" t="s">
        <v>123</v>
      </c>
      <c r="H46" s="164">
        <v>367412</v>
      </c>
      <c r="I46" s="166">
        <v>1.79</v>
      </c>
      <c r="J46" s="167">
        <v>356715</v>
      </c>
      <c r="K46" s="162">
        <f t="shared" si="4"/>
        <v>3</v>
      </c>
      <c r="L46" s="163">
        <v>34.2</v>
      </c>
      <c r="M46" s="164">
        <v>204855</v>
      </c>
      <c r="N46" s="165" t="s">
        <v>123</v>
      </c>
      <c r="O46" s="164">
        <v>355044</v>
      </c>
      <c r="P46" s="166">
        <v>1.73</v>
      </c>
      <c r="Q46" s="167">
        <v>350452</v>
      </c>
      <c r="R46" s="162">
        <f t="shared" si="5"/>
        <v>1.31</v>
      </c>
      <c r="T46" s="38">
        <f t="shared" si="0"/>
        <v>3</v>
      </c>
      <c r="U46" s="38" t="b">
        <f t="shared" si="1"/>
        <v>0</v>
      </c>
      <c r="V46" s="38">
        <f t="shared" si="2"/>
        <v>1.31</v>
      </c>
      <c r="W46" s="38" t="b">
        <f t="shared" si="3"/>
        <v>0</v>
      </c>
    </row>
    <row r="47" spans="2:23" s="38" customFormat="1" ht="12">
      <c r="B47" s="81"/>
      <c r="C47" s="97" t="s">
        <v>66</v>
      </c>
      <c r="D47" s="98"/>
      <c r="E47" s="163">
        <v>37</v>
      </c>
      <c r="F47" s="164">
        <v>273266</v>
      </c>
      <c r="G47" s="165">
        <v>10</v>
      </c>
      <c r="H47" s="164">
        <v>537981</v>
      </c>
      <c r="I47" s="166">
        <v>1.97</v>
      </c>
      <c r="J47" s="167">
        <v>536341</v>
      </c>
      <c r="K47" s="162">
        <f t="shared" si="4"/>
        <v>0.31</v>
      </c>
      <c r="L47" s="163">
        <v>37</v>
      </c>
      <c r="M47" s="164">
        <v>273266</v>
      </c>
      <c r="N47" s="165">
        <v>10</v>
      </c>
      <c r="O47" s="164">
        <v>465429</v>
      </c>
      <c r="P47" s="166">
        <v>1.7</v>
      </c>
      <c r="Q47" s="167">
        <v>459087</v>
      </c>
      <c r="R47" s="162">
        <f t="shared" si="5"/>
        <v>1.38</v>
      </c>
      <c r="T47" s="38">
        <f t="shared" si="0"/>
        <v>0.31</v>
      </c>
      <c r="U47" s="38" t="b">
        <f t="shared" si="1"/>
        <v>0</v>
      </c>
      <c r="V47" s="38">
        <f t="shared" si="2"/>
        <v>1.38</v>
      </c>
      <c r="W47" s="38" t="b">
        <f t="shared" si="3"/>
        <v>0</v>
      </c>
    </row>
    <row r="48" spans="2:23" s="38" customFormat="1" ht="12.75" thickBot="1">
      <c r="B48" s="81"/>
      <c r="C48" s="99" t="s">
        <v>67</v>
      </c>
      <c r="D48" s="100"/>
      <c r="E48" s="150">
        <v>35.7</v>
      </c>
      <c r="F48" s="151">
        <v>239616</v>
      </c>
      <c r="G48" s="152">
        <v>6</v>
      </c>
      <c r="H48" s="151">
        <v>555401</v>
      </c>
      <c r="I48" s="153">
        <v>2.32</v>
      </c>
      <c r="J48" s="154">
        <v>641511</v>
      </c>
      <c r="K48" s="155">
        <f t="shared" si="4"/>
        <v>-13.42</v>
      </c>
      <c r="L48" s="150">
        <v>35.7</v>
      </c>
      <c r="M48" s="151">
        <v>239616</v>
      </c>
      <c r="N48" s="152">
        <v>6</v>
      </c>
      <c r="O48" s="151">
        <v>535938</v>
      </c>
      <c r="P48" s="153">
        <v>2.24</v>
      </c>
      <c r="Q48" s="154">
        <v>613129</v>
      </c>
      <c r="R48" s="156">
        <f t="shared" si="5"/>
        <v>-12.59</v>
      </c>
      <c r="T48" s="38">
        <f t="shared" si="0"/>
        <v>-13.42</v>
      </c>
      <c r="U48" s="38" t="b">
        <f t="shared" si="1"/>
        <v>0</v>
      </c>
      <c r="V48" s="38">
        <f t="shared" si="2"/>
        <v>-12.59</v>
      </c>
      <c r="W48" s="38" t="b">
        <f t="shared" si="3"/>
        <v>0</v>
      </c>
    </row>
    <row r="49" spans="2:23" s="38" customFormat="1" ht="12">
      <c r="B49" s="80"/>
      <c r="C49" s="85" t="s">
        <v>14</v>
      </c>
      <c r="D49" s="43" t="s">
        <v>15</v>
      </c>
      <c r="E49" s="168">
        <v>39.4</v>
      </c>
      <c r="F49" s="169">
        <v>314316</v>
      </c>
      <c r="G49" s="170">
        <v>37</v>
      </c>
      <c r="H49" s="169">
        <v>786839</v>
      </c>
      <c r="I49" s="171">
        <v>2.5</v>
      </c>
      <c r="J49" s="172">
        <v>783740</v>
      </c>
      <c r="K49" s="173">
        <f t="shared" si="4"/>
        <v>0.4</v>
      </c>
      <c r="L49" s="168">
        <v>39.4</v>
      </c>
      <c r="M49" s="169">
        <v>314316</v>
      </c>
      <c r="N49" s="170">
        <v>37</v>
      </c>
      <c r="O49" s="169">
        <v>694918</v>
      </c>
      <c r="P49" s="171">
        <v>2.21</v>
      </c>
      <c r="Q49" s="172">
        <v>697927</v>
      </c>
      <c r="R49" s="173">
        <f t="shared" si="5"/>
        <v>-0.43</v>
      </c>
      <c r="T49" s="38">
        <f t="shared" si="0"/>
        <v>0.4</v>
      </c>
      <c r="U49" s="38" t="b">
        <f t="shared" si="1"/>
        <v>0</v>
      </c>
      <c r="V49" s="38">
        <f t="shared" si="2"/>
        <v>-0.43</v>
      </c>
      <c r="W49" s="38" t="b">
        <f t="shared" si="3"/>
        <v>0</v>
      </c>
    </row>
    <row r="50" spans="2:23" s="38" customFormat="1" ht="12">
      <c r="B50" s="81" t="s">
        <v>16</v>
      </c>
      <c r="C50" s="86"/>
      <c r="D50" s="44" t="s">
        <v>17</v>
      </c>
      <c r="E50" s="163">
        <v>37.9</v>
      </c>
      <c r="F50" s="164">
        <v>292278</v>
      </c>
      <c r="G50" s="165">
        <v>72</v>
      </c>
      <c r="H50" s="164">
        <v>697910</v>
      </c>
      <c r="I50" s="166">
        <v>2.39</v>
      </c>
      <c r="J50" s="167">
        <v>674870</v>
      </c>
      <c r="K50" s="162">
        <f t="shared" si="4"/>
        <v>3.41</v>
      </c>
      <c r="L50" s="163">
        <v>37.9</v>
      </c>
      <c r="M50" s="164">
        <v>292278</v>
      </c>
      <c r="N50" s="165">
        <v>72</v>
      </c>
      <c r="O50" s="164">
        <v>635997</v>
      </c>
      <c r="P50" s="166">
        <v>2.18</v>
      </c>
      <c r="Q50" s="167">
        <v>593350</v>
      </c>
      <c r="R50" s="162">
        <f t="shared" si="5"/>
        <v>7.19</v>
      </c>
      <c r="T50" s="38">
        <f t="shared" si="0"/>
        <v>3.41</v>
      </c>
      <c r="U50" s="38" t="b">
        <f t="shared" si="1"/>
        <v>0</v>
      </c>
      <c r="V50" s="38">
        <f t="shared" si="2"/>
        <v>7.19</v>
      </c>
      <c r="W50" s="38" t="b">
        <f t="shared" si="3"/>
        <v>0</v>
      </c>
    </row>
    <row r="51" spans="2:23" s="38" customFormat="1" ht="12">
      <c r="B51" s="81"/>
      <c r="C51" s="86" t="s">
        <v>18</v>
      </c>
      <c r="D51" s="44" t="s">
        <v>19</v>
      </c>
      <c r="E51" s="163">
        <v>37.2</v>
      </c>
      <c r="F51" s="164">
        <v>268249</v>
      </c>
      <c r="G51" s="165">
        <v>54</v>
      </c>
      <c r="H51" s="164">
        <v>650369</v>
      </c>
      <c r="I51" s="166">
        <v>2.42</v>
      </c>
      <c r="J51" s="167">
        <v>641755</v>
      </c>
      <c r="K51" s="162">
        <f t="shared" si="4"/>
        <v>1.34</v>
      </c>
      <c r="L51" s="163">
        <v>37.2</v>
      </c>
      <c r="M51" s="164">
        <v>268249</v>
      </c>
      <c r="N51" s="165">
        <v>54</v>
      </c>
      <c r="O51" s="164">
        <v>577996</v>
      </c>
      <c r="P51" s="166">
        <v>2.15</v>
      </c>
      <c r="Q51" s="167">
        <v>552918</v>
      </c>
      <c r="R51" s="162">
        <f t="shared" si="5"/>
        <v>4.54</v>
      </c>
      <c r="T51" s="38">
        <f t="shared" si="0"/>
        <v>1.34</v>
      </c>
      <c r="U51" s="38" t="b">
        <f t="shared" si="1"/>
        <v>0</v>
      </c>
      <c r="V51" s="38">
        <f t="shared" si="2"/>
        <v>4.54</v>
      </c>
      <c r="W51" s="38" t="b">
        <f t="shared" si="3"/>
        <v>0</v>
      </c>
    </row>
    <row r="52" spans="2:23" s="38" customFormat="1" ht="12">
      <c r="B52" s="81"/>
      <c r="C52" s="86"/>
      <c r="D52" s="44" t="s">
        <v>20</v>
      </c>
      <c r="E52" s="163">
        <v>36.7</v>
      </c>
      <c r="F52" s="164">
        <v>252807</v>
      </c>
      <c r="G52" s="165">
        <v>48</v>
      </c>
      <c r="H52" s="164">
        <v>592290</v>
      </c>
      <c r="I52" s="166">
        <v>2.34</v>
      </c>
      <c r="J52" s="167">
        <v>617996</v>
      </c>
      <c r="K52" s="162">
        <f t="shared" si="4"/>
        <v>-4.16</v>
      </c>
      <c r="L52" s="163">
        <v>36.7</v>
      </c>
      <c r="M52" s="164">
        <v>252807</v>
      </c>
      <c r="N52" s="165">
        <v>48</v>
      </c>
      <c r="O52" s="164">
        <v>534575</v>
      </c>
      <c r="P52" s="166">
        <v>2.11</v>
      </c>
      <c r="Q52" s="167">
        <v>521570</v>
      </c>
      <c r="R52" s="162">
        <f t="shared" si="5"/>
        <v>2.49</v>
      </c>
      <c r="T52" s="38">
        <f t="shared" si="0"/>
        <v>-4.16</v>
      </c>
      <c r="U52" s="38" t="b">
        <f t="shared" si="1"/>
        <v>0</v>
      </c>
      <c r="V52" s="38">
        <f t="shared" si="2"/>
        <v>2.49</v>
      </c>
      <c r="W52" s="38" t="b">
        <f t="shared" si="3"/>
        <v>0</v>
      </c>
    </row>
    <row r="53" spans="2:23" s="38" customFormat="1" ht="12">
      <c r="B53" s="81" t="s">
        <v>21</v>
      </c>
      <c r="C53" s="87" t="s">
        <v>4</v>
      </c>
      <c r="D53" s="44" t="s">
        <v>22</v>
      </c>
      <c r="E53" s="163">
        <v>37.7</v>
      </c>
      <c r="F53" s="164">
        <v>281014</v>
      </c>
      <c r="G53" s="165">
        <v>211</v>
      </c>
      <c r="H53" s="164">
        <v>677310</v>
      </c>
      <c r="I53" s="166">
        <v>2.41</v>
      </c>
      <c r="J53" s="167">
        <v>672831</v>
      </c>
      <c r="K53" s="162">
        <f t="shared" si="4"/>
        <v>0.67</v>
      </c>
      <c r="L53" s="163">
        <v>37.7</v>
      </c>
      <c r="M53" s="164">
        <v>281014</v>
      </c>
      <c r="N53" s="165">
        <v>211</v>
      </c>
      <c r="O53" s="164">
        <v>608413</v>
      </c>
      <c r="P53" s="166">
        <v>2.17</v>
      </c>
      <c r="Q53" s="167">
        <v>585531</v>
      </c>
      <c r="R53" s="162">
        <f t="shared" si="5"/>
        <v>3.91</v>
      </c>
      <c r="T53" s="38">
        <f t="shared" si="0"/>
        <v>0.67</v>
      </c>
      <c r="U53" s="38" t="b">
        <f t="shared" si="1"/>
        <v>0</v>
      </c>
      <c r="V53" s="38">
        <f t="shared" si="2"/>
        <v>3.91</v>
      </c>
      <c r="W53" s="38" t="b">
        <f t="shared" si="3"/>
        <v>0</v>
      </c>
    </row>
    <row r="54" spans="2:23" s="38" customFormat="1" ht="12">
      <c r="B54" s="81"/>
      <c r="C54" s="86" t="s">
        <v>23</v>
      </c>
      <c r="D54" s="44" t="s">
        <v>24</v>
      </c>
      <c r="E54" s="163">
        <v>37.8</v>
      </c>
      <c r="F54" s="164">
        <v>247356</v>
      </c>
      <c r="G54" s="165">
        <v>124</v>
      </c>
      <c r="H54" s="164">
        <v>529082</v>
      </c>
      <c r="I54" s="166">
        <v>2.14</v>
      </c>
      <c r="J54" s="167">
        <v>527545</v>
      </c>
      <c r="K54" s="162">
        <f t="shared" si="4"/>
        <v>0.29</v>
      </c>
      <c r="L54" s="163">
        <v>37.7</v>
      </c>
      <c r="M54" s="164">
        <v>247578</v>
      </c>
      <c r="N54" s="165">
        <v>121</v>
      </c>
      <c r="O54" s="164">
        <v>445114</v>
      </c>
      <c r="P54" s="166">
        <v>1.8</v>
      </c>
      <c r="Q54" s="167">
        <v>409240</v>
      </c>
      <c r="R54" s="162">
        <f t="shared" si="5"/>
        <v>8.77</v>
      </c>
      <c r="T54" s="38">
        <f t="shared" si="0"/>
        <v>0.29</v>
      </c>
      <c r="U54" s="38" t="b">
        <f t="shared" si="1"/>
        <v>0</v>
      </c>
      <c r="V54" s="38">
        <f t="shared" si="2"/>
        <v>8.77</v>
      </c>
      <c r="W54" s="38" t="b">
        <f t="shared" si="3"/>
        <v>0</v>
      </c>
    </row>
    <row r="55" spans="2:23" s="38" customFormat="1" ht="12">
      <c r="B55" s="81"/>
      <c r="C55" s="86" t="s">
        <v>25</v>
      </c>
      <c r="D55" s="44" t="s">
        <v>26</v>
      </c>
      <c r="E55" s="163">
        <v>40.1</v>
      </c>
      <c r="F55" s="164">
        <v>256718</v>
      </c>
      <c r="G55" s="165">
        <v>57</v>
      </c>
      <c r="H55" s="164">
        <v>504169</v>
      </c>
      <c r="I55" s="166">
        <v>1.96</v>
      </c>
      <c r="J55" s="167">
        <v>502681</v>
      </c>
      <c r="K55" s="162">
        <f t="shared" si="4"/>
        <v>0.3</v>
      </c>
      <c r="L55" s="163">
        <v>40</v>
      </c>
      <c r="M55" s="164">
        <v>255327</v>
      </c>
      <c r="N55" s="165">
        <v>55</v>
      </c>
      <c r="O55" s="164">
        <v>404776</v>
      </c>
      <c r="P55" s="166">
        <v>1.59</v>
      </c>
      <c r="Q55" s="167">
        <v>387661</v>
      </c>
      <c r="R55" s="162">
        <f t="shared" si="5"/>
        <v>4.41</v>
      </c>
      <c r="T55" s="38">
        <f t="shared" si="0"/>
        <v>0.3</v>
      </c>
      <c r="U55" s="38" t="b">
        <f t="shared" si="1"/>
        <v>0</v>
      </c>
      <c r="V55" s="38">
        <f t="shared" si="2"/>
        <v>4.41</v>
      </c>
      <c r="W55" s="38" t="b">
        <f t="shared" si="3"/>
        <v>0</v>
      </c>
    </row>
    <row r="56" spans="2:23" s="38" customFormat="1" ht="12">
      <c r="B56" s="81" t="s">
        <v>12</v>
      </c>
      <c r="C56" s="86" t="s">
        <v>18</v>
      </c>
      <c r="D56" s="44" t="s">
        <v>27</v>
      </c>
      <c r="E56" s="163">
        <v>43.6</v>
      </c>
      <c r="F56" s="164">
        <v>250368</v>
      </c>
      <c r="G56" s="165">
        <v>12</v>
      </c>
      <c r="H56" s="164">
        <v>520492</v>
      </c>
      <c r="I56" s="166">
        <v>2.08</v>
      </c>
      <c r="J56" s="167">
        <v>512878</v>
      </c>
      <c r="K56" s="162">
        <f t="shared" si="4"/>
        <v>1.48</v>
      </c>
      <c r="L56" s="163">
        <v>43.6</v>
      </c>
      <c r="M56" s="164">
        <v>250368</v>
      </c>
      <c r="N56" s="165">
        <v>12</v>
      </c>
      <c r="O56" s="164">
        <v>347168</v>
      </c>
      <c r="P56" s="166">
        <v>1.39</v>
      </c>
      <c r="Q56" s="167">
        <v>298471</v>
      </c>
      <c r="R56" s="162">
        <f t="shared" si="5"/>
        <v>16.32</v>
      </c>
      <c r="T56" s="38">
        <f t="shared" si="0"/>
        <v>1.48</v>
      </c>
      <c r="U56" s="38" t="b">
        <f t="shared" si="1"/>
        <v>0</v>
      </c>
      <c r="V56" s="38">
        <f t="shared" si="2"/>
        <v>16.32</v>
      </c>
      <c r="W56" s="38" t="b">
        <f t="shared" si="3"/>
        <v>0</v>
      </c>
    </row>
    <row r="57" spans="2:23" s="38" customFormat="1" ht="12">
      <c r="B57" s="81"/>
      <c r="C57" s="86" t="s">
        <v>4</v>
      </c>
      <c r="D57" s="44" t="s">
        <v>22</v>
      </c>
      <c r="E57" s="163">
        <v>38.8</v>
      </c>
      <c r="F57" s="164">
        <v>250308</v>
      </c>
      <c r="G57" s="165">
        <v>193</v>
      </c>
      <c r="H57" s="164">
        <v>521190</v>
      </c>
      <c r="I57" s="166">
        <v>2.08</v>
      </c>
      <c r="J57" s="167">
        <v>519749</v>
      </c>
      <c r="K57" s="162">
        <f t="shared" si="4"/>
        <v>0.28</v>
      </c>
      <c r="L57" s="163">
        <v>38.8</v>
      </c>
      <c r="M57" s="164">
        <v>250023</v>
      </c>
      <c r="N57" s="165">
        <v>188</v>
      </c>
      <c r="O57" s="164">
        <v>427061</v>
      </c>
      <c r="P57" s="166">
        <v>1.71</v>
      </c>
      <c r="Q57" s="167">
        <v>395177</v>
      </c>
      <c r="R57" s="162">
        <f t="shared" si="5"/>
        <v>8.07</v>
      </c>
      <c r="T57" s="38">
        <f t="shared" si="0"/>
        <v>0.28</v>
      </c>
      <c r="U57" s="38" t="b">
        <f t="shared" si="1"/>
        <v>0</v>
      </c>
      <c r="V57" s="38">
        <f t="shared" si="2"/>
        <v>8.07</v>
      </c>
      <c r="W57" s="38" t="b">
        <f t="shared" si="3"/>
        <v>0</v>
      </c>
    </row>
    <row r="58" spans="2:23" s="38" customFormat="1" ht="12.75" thickBot="1">
      <c r="B58" s="79"/>
      <c r="C58" s="95" t="s">
        <v>28</v>
      </c>
      <c r="D58" s="96"/>
      <c r="E58" s="174">
        <v>36.7</v>
      </c>
      <c r="F58" s="175">
        <v>278329</v>
      </c>
      <c r="G58" s="176">
        <v>7</v>
      </c>
      <c r="H58" s="175">
        <v>636002</v>
      </c>
      <c r="I58" s="177">
        <v>2.29</v>
      </c>
      <c r="J58" s="178">
        <v>518477</v>
      </c>
      <c r="K58" s="179">
        <f t="shared" si="4"/>
        <v>22.67</v>
      </c>
      <c r="L58" s="174">
        <v>36.7</v>
      </c>
      <c r="M58" s="175">
        <v>278329</v>
      </c>
      <c r="N58" s="176">
        <v>7</v>
      </c>
      <c r="O58" s="175">
        <v>578800</v>
      </c>
      <c r="P58" s="177">
        <v>2.08</v>
      </c>
      <c r="Q58" s="178">
        <v>426514</v>
      </c>
      <c r="R58" s="179">
        <f t="shared" si="5"/>
        <v>35.7</v>
      </c>
      <c r="T58" s="38">
        <f t="shared" si="0"/>
        <v>22.67</v>
      </c>
      <c r="U58" s="38" t="b">
        <f t="shared" si="1"/>
        <v>0</v>
      </c>
      <c r="V58" s="38">
        <f t="shared" si="2"/>
        <v>35.7</v>
      </c>
      <c r="W58" s="38" t="b">
        <f t="shared" si="3"/>
        <v>0</v>
      </c>
    </row>
    <row r="59" spans="2:23" s="38" customFormat="1" ht="12">
      <c r="B59" s="113" t="s">
        <v>87</v>
      </c>
      <c r="C59" s="116" t="s">
        <v>91</v>
      </c>
      <c r="D59" s="117"/>
      <c r="E59" s="168">
        <v>38.1</v>
      </c>
      <c r="F59" s="169">
        <v>275204</v>
      </c>
      <c r="G59" s="170">
        <v>214</v>
      </c>
      <c r="H59" s="169">
        <v>639197</v>
      </c>
      <c r="I59" s="171">
        <v>2.32</v>
      </c>
      <c r="J59" s="172">
        <v>650559</v>
      </c>
      <c r="K59" s="173">
        <f t="shared" si="4"/>
        <v>-1.75</v>
      </c>
      <c r="L59" s="168">
        <v>38.1</v>
      </c>
      <c r="M59" s="169">
        <v>275204</v>
      </c>
      <c r="N59" s="170">
        <v>214</v>
      </c>
      <c r="O59" s="169">
        <v>573019</v>
      </c>
      <c r="P59" s="171">
        <v>2.08</v>
      </c>
      <c r="Q59" s="172">
        <v>553047</v>
      </c>
      <c r="R59" s="173">
        <f t="shared" si="5"/>
        <v>3.61</v>
      </c>
      <c r="T59" s="38">
        <f t="shared" si="0"/>
        <v>-1.75</v>
      </c>
      <c r="U59" s="38" t="b">
        <f t="shared" si="1"/>
        <v>0</v>
      </c>
      <c r="V59" s="38">
        <f t="shared" si="2"/>
        <v>3.61</v>
      </c>
      <c r="W59" s="38" t="b">
        <f t="shared" si="3"/>
        <v>0</v>
      </c>
    </row>
    <row r="60" spans="2:23" s="38" customFormat="1" ht="12">
      <c r="B60" s="114"/>
      <c r="C60" s="118" t="s">
        <v>90</v>
      </c>
      <c r="D60" s="119"/>
      <c r="E60" s="163">
        <v>35</v>
      </c>
      <c r="F60" s="164">
        <v>284946</v>
      </c>
      <c r="G60" s="165">
        <v>4</v>
      </c>
      <c r="H60" s="164">
        <v>713007</v>
      </c>
      <c r="I60" s="166">
        <v>2.5</v>
      </c>
      <c r="J60" s="167">
        <v>671553</v>
      </c>
      <c r="K60" s="162">
        <f t="shared" si="4"/>
        <v>6.17</v>
      </c>
      <c r="L60" s="163">
        <v>35</v>
      </c>
      <c r="M60" s="164">
        <v>284946</v>
      </c>
      <c r="N60" s="165">
        <v>4</v>
      </c>
      <c r="O60" s="164">
        <v>673382</v>
      </c>
      <c r="P60" s="166">
        <v>2.36</v>
      </c>
      <c r="Q60" s="167">
        <v>602091</v>
      </c>
      <c r="R60" s="162">
        <f t="shared" si="5"/>
        <v>11.84</v>
      </c>
      <c r="T60" s="38">
        <f t="shared" si="0"/>
        <v>6.17</v>
      </c>
      <c r="U60" s="38" t="b">
        <f t="shared" si="1"/>
        <v>0</v>
      </c>
      <c r="V60" s="38">
        <f t="shared" si="2"/>
        <v>11.84</v>
      </c>
      <c r="W60" s="38" t="b">
        <f t="shared" si="3"/>
        <v>0</v>
      </c>
    </row>
    <row r="61" spans="2:23" s="38" customFormat="1" ht="12">
      <c r="B61" s="114"/>
      <c r="C61" s="118" t="s">
        <v>89</v>
      </c>
      <c r="D61" s="119"/>
      <c r="E61" s="157">
        <v>38.5</v>
      </c>
      <c r="F61" s="158">
        <v>256572</v>
      </c>
      <c r="G61" s="159">
        <v>193</v>
      </c>
      <c r="H61" s="158">
        <v>561212</v>
      </c>
      <c r="I61" s="160">
        <v>2.19</v>
      </c>
      <c r="J61" s="161">
        <v>538471</v>
      </c>
      <c r="K61" s="162">
        <f t="shared" si="4"/>
        <v>4.22</v>
      </c>
      <c r="L61" s="157">
        <v>38.4</v>
      </c>
      <c r="M61" s="158">
        <v>256453</v>
      </c>
      <c r="N61" s="159">
        <v>188</v>
      </c>
      <c r="O61" s="158">
        <v>464865</v>
      </c>
      <c r="P61" s="160">
        <v>1.81</v>
      </c>
      <c r="Q61" s="161">
        <v>426563</v>
      </c>
      <c r="R61" s="162">
        <f t="shared" si="5"/>
        <v>8.98</v>
      </c>
      <c r="T61" s="38">
        <f t="shared" si="0"/>
        <v>4.22</v>
      </c>
      <c r="U61" s="38" t="b">
        <f t="shared" si="1"/>
        <v>0</v>
      </c>
      <c r="V61" s="38">
        <f t="shared" si="2"/>
        <v>8.98</v>
      </c>
      <c r="W61" s="38" t="b">
        <f t="shared" si="3"/>
        <v>0</v>
      </c>
    </row>
    <row r="62" spans="2:23" s="38" customFormat="1" ht="12.75" thickBot="1">
      <c r="B62" s="115"/>
      <c r="C62" s="111" t="s">
        <v>86</v>
      </c>
      <c r="D62" s="112"/>
      <c r="E62" s="174" t="s">
        <v>98</v>
      </c>
      <c r="F62" s="175" t="s">
        <v>98</v>
      </c>
      <c r="G62" s="176" t="s">
        <v>98</v>
      </c>
      <c r="H62" s="175" t="s">
        <v>98</v>
      </c>
      <c r="I62" s="177" t="s">
        <v>98</v>
      </c>
      <c r="J62" s="178" t="s">
        <v>98</v>
      </c>
      <c r="K62" s="179" t="str">
        <f t="shared" si="4"/>
        <v>-</v>
      </c>
      <c r="L62" s="174" t="s">
        <v>98</v>
      </c>
      <c r="M62" s="175" t="s">
        <v>98</v>
      </c>
      <c r="N62" s="176" t="s">
        <v>98</v>
      </c>
      <c r="O62" s="175" t="s">
        <v>98</v>
      </c>
      <c r="P62" s="177" t="s">
        <v>98</v>
      </c>
      <c r="Q62" s="178" t="s">
        <v>98</v>
      </c>
      <c r="R62" s="179" t="str">
        <f t="shared" si="5"/>
        <v>-</v>
      </c>
      <c r="T62" s="38" t="e">
        <f t="shared" si="0"/>
        <v>#VALUE!</v>
      </c>
      <c r="U62" s="38" t="b">
        <f t="shared" si="1"/>
        <v>1</v>
      </c>
      <c r="V62" s="38" t="e">
        <f t="shared" si="2"/>
        <v>#VALUE!</v>
      </c>
      <c r="W62" s="38" t="b">
        <f t="shared" si="3"/>
        <v>1</v>
      </c>
    </row>
    <row r="63" spans="2:23" s="38" customFormat="1" ht="12">
      <c r="B63" s="80" t="s">
        <v>29</v>
      </c>
      <c r="C63" s="116" t="s">
        <v>30</v>
      </c>
      <c r="D63" s="117"/>
      <c r="E63" s="168">
        <v>38.8</v>
      </c>
      <c r="F63" s="169">
        <v>273115</v>
      </c>
      <c r="G63" s="170">
        <v>139</v>
      </c>
      <c r="H63" s="169">
        <v>625293</v>
      </c>
      <c r="I63" s="171">
        <v>2.29</v>
      </c>
      <c r="J63" s="172">
        <v>623453</v>
      </c>
      <c r="K63" s="173">
        <f t="shared" si="4"/>
        <v>0.3</v>
      </c>
      <c r="L63" s="168">
        <v>38.8</v>
      </c>
      <c r="M63" s="169">
        <v>272524</v>
      </c>
      <c r="N63" s="170">
        <v>137</v>
      </c>
      <c r="O63" s="169">
        <v>551311</v>
      </c>
      <c r="P63" s="171">
        <v>2.02</v>
      </c>
      <c r="Q63" s="172">
        <v>521946</v>
      </c>
      <c r="R63" s="173">
        <f t="shared" si="5"/>
        <v>5.63</v>
      </c>
      <c r="T63" s="38">
        <f t="shared" si="0"/>
        <v>0.3</v>
      </c>
      <c r="U63" s="38" t="b">
        <f t="shared" si="1"/>
        <v>0</v>
      </c>
      <c r="V63" s="38">
        <f t="shared" si="2"/>
        <v>5.63</v>
      </c>
      <c r="W63" s="38" t="b">
        <f t="shared" si="3"/>
        <v>0</v>
      </c>
    </row>
    <row r="64" spans="2:23" s="38" customFormat="1" ht="12">
      <c r="B64" s="81" t="s">
        <v>31</v>
      </c>
      <c r="C64" s="118" t="s">
        <v>32</v>
      </c>
      <c r="D64" s="119"/>
      <c r="E64" s="163">
        <v>37.8</v>
      </c>
      <c r="F64" s="164">
        <v>267833</v>
      </c>
      <c r="G64" s="165">
        <v>127</v>
      </c>
      <c r="H64" s="164">
        <v>612665</v>
      </c>
      <c r="I64" s="166">
        <v>2.29</v>
      </c>
      <c r="J64" s="167">
        <v>579436</v>
      </c>
      <c r="K64" s="162">
        <f t="shared" si="4"/>
        <v>5.73</v>
      </c>
      <c r="L64" s="163">
        <v>37.8</v>
      </c>
      <c r="M64" s="164">
        <v>267833</v>
      </c>
      <c r="N64" s="165">
        <v>127</v>
      </c>
      <c r="O64" s="164">
        <v>534664</v>
      </c>
      <c r="P64" s="166">
        <v>2</v>
      </c>
      <c r="Q64" s="167">
        <v>492161</v>
      </c>
      <c r="R64" s="162">
        <f t="shared" si="5"/>
        <v>8.64</v>
      </c>
      <c r="T64" s="38">
        <f t="shared" si="0"/>
        <v>5.73</v>
      </c>
      <c r="U64" s="38" t="b">
        <f t="shared" si="1"/>
        <v>0</v>
      </c>
      <c r="V64" s="38">
        <f t="shared" si="2"/>
        <v>8.64</v>
      </c>
      <c r="W64" s="38" t="b">
        <f t="shared" si="3"/>
        <v>0</v>
      </c>
    </row>
    <row r="65" spans="2:23" s="38" customFormat="1" ht="12.75" thickBot="1">
      <c r="B65" s="79" t="s">
        <v>12</v>
      </c>
      <c r="C65" s="111" t="s">
        <v>33</v>
      </c>
      <c r="D65" s="112"/>
      <c r="E65" s="174">
        <v>38</v>
      </c>
      <c r="F65" s="175">
        <v>259131</v>
      </c>
      <c r="G65" s="176">
        <v>145</v>
      </c>
      <c r="H65" s="175">
        <v>573999</v>
      </c>
      <c r="I65" s="177">
        <v>2.22</v>
      </c>
      <c r="J65" s="178">
        <v>594028</v>
      </c>
      <c r="K65" s="179">
        <f t="shared" si="4"/>
        <v>-3.37</v>
      </c>
      <c r="L65" s="174">
        <v>38</v>
      </c>
      <c r="M65" s="175">
        <v>259831</v>
      </c>
      <c r="N65" s="176">
        <v>142</v>
      </c>
      <c r="O65" s="175">
        <v>487903</v>
      </c>
      <c r="P65" s="177">
        <v>1.88</v>
      </c>
      <c r="Q65" s="178">
        <v>473488</v>
      </c>
      <c r="R65" s="179">
        <f t="shared" si="5"/>
        <v>3.04</v>
      </c>
      <c r="T65" s="38">
        <f t="shared" si="0"/>
        <v>-3.37</v>
      </c>
      <c r="U65" s="38" t="b">
        <f t="shared" si="1"/>
        <v>0</v>
      </c>
      <c r="V65" s="38">
        <f t="shared" si="2"/>
        <v>3.04</v>
      </c>
      <c r="W65" s="38" t="b">
        <f t="shared" si="3"/>
        <v>0</v>
      </c>
    </row>
    <row r="66" spans="2:23" s="38" customFormat="1" ht="12.75" thickBot="1">
      <c r="B66" s="82" t="s">
        <v>34</v>
      </c>
      <c r="C66" s="83"/>
      <c r="D66" s="83"/>
      <c r="E66" s="180">
        <v>38.2</v>
      </c>
      <c r="F66" s="181">
        <v>266549</v>
      </c>
      <c r="G66" s="182">
        <v>411</v>
      </c>
      <c r="H66" s="181">
        <v>603295</v>
      </c>
      <c r="I66" s="183">
        <v>2.26</v>
      </c>
      <c r="J66" s="184">
        <v>599963</v>
      </c>
      <c r="K66" s="185">
        <f t="shared" si="4"/>
        <v>0.56</v>
      </c>
      <c r="L66" s="180">
        <v>38.2</v>
      </c>
      <c r="M66" s="181">
        <v>266617</v>
      </c>
      <c r="N66" s="182">
        <v>406</v>
      </c>
      <c r="O66" s="181">
        <v>523926</v>
      </c>
      <c r="P66" s="183">
        <v>1.97</v>
      </c>
      <c r="Q66" s="184">
        <v>496045</v>
      </c>
      <c r="R66" s="185">
        <f t="shared" si="5"/>
        <v>5.62</v>
      </c>
      <c r="T66" s="38">
        <f t="shared" si="0"/>
        <v>0.56</v>
      </c>
      <c r="U66" s="38" t="b">
        <f t="shared" si="1"/>
        <v>0</v>
      </c>
      <c r="V66" s="38">
        <f t="shared" si="2"/>
        <v>5.62</v>
      </c>
      <c r="W66" s="38" t="b">
        <f t="shared" si="3"/>
        <v>0</v>
      </c>
    </row>
    <row r="67" spans="1:18" ht="12">
      <c r="A67" s="45"/>
      <c r="B67" s="45"/>
      <c r="C67" s="45"/>
      <c r="D67" s="46"/>
      <c r="E67" s="45"/>
      <c r="F67" s="45"/>
      <c r="G67" s="45"/>
      <c r="H67" s="45"/>
      <c r="I67" s="45"/>
      <c r="J67" s="45"/>
      <c r="K67" s="47"/>
      <c r="L67" s="45"/>
      <c r="M67" s="45"/>
      <c r="N67" s="45"/>
      <c r="O67" s="47"/>
      <c r="P67" s="45"/>
      <c r="Q67" s="45"/>
      <c r="R67" s="45"/>
    </row>
    <row r="68" spans="1:18" ht="12">
      <c r="A68" s="45"/>
      <c r="B68" s="45"/>
      <c r="C68" s="45"/>
      <c r="D68" s="46"/>
      <c r="E68" s="45"/>
      <c r="F68" s="45"/>
      <c r="G68" s="45"/>
      <c r="H68" s="45"/>
      <c r="I68" s="45"/>
      <c r="J68" s="45"/>
      <c r="K68" s="47"/>
      <c r="L68" s="45"/>
      <c r="M68" s="45"/>
      <c r="N68" s="45"/>
      <c r="O68" s="47"/>
      <c r="P68" s="45"/>
      <c r="Q68" s="45"/>
      <c r="R68" s="45"/>
    </row>
    <row r="69" spans="1:18" ht="12">
      <c r="A69" s="45"/>
      <c r="B69" s="45"/>
      <c r="C69" s="45"/>
      <c r="D69" s="46"/>
      <c r="E69" s="45"/>
      <c r="F69" s="45"/>
      <c r="G69" s="45"/>
      <c r="H69" s="45"/>
      <c r="I69" s="45"/>
      <c r="J69" s="45"/>
      <c r="K69" s="47"/>
      <c r="L69" s="45"/>
      <c r="M69" s="45"/>
      <c r="N69" s="45"/>
      <c r="O69" s="47"/>
      <c r="P69" s="45"/>
      <c r="Q69" s="45"/>
      <c r="R69" s="45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9"/>
      <c r="K1" s="50"/>
      <c r="L1" s="50"/>
      <c r="M1" s="50"/>
      <c r="N1" s="50"/>
      <c r="O1" s="51" t="s">
        <v>61</v>
      </c>
    </row>
    <row r="2" spans="1:15" ht="14.25" thickBot="1">
      <c r="A2" s="120" t="s">
        <v>43</v>
      </c>
      <c r="B2" s="123" t="s">
        <v>44</v>
      </c>
      <c r="C2" s="124"/>
      <c r="D2" s="124"/>
      <c r="E2" s="124"/>
      <c r="F2" s="124"/>
      <c r="G2" s="125"/>
      <c r="H2" s="126"/>
      <c r="I2" s="124" t="s">
        <v>36</v>
      </c>
      <c r="J2" s="124"/>
      <c r="K2" s="124"/>
      <c r="L2" s="124"/>
      <c r="M2" s="124"/>
      <c r="N2" s="125"/>
      <c r="O2" s="126"/>
    </row>
    <row r="3" spans="1:15" ht="13.5">
      <c r="A3" s="121"/>
      <c r="B3" s="31"/>
      <c r="C3" s="32"/>
      <c r="D3" s="32"/>
      <c r="E3" s="32"/>
      <c r="F3" s="32"/>
      <c r="G3" s="127" t="s">
        <v>48</v>
      </c>
      <c r="H3" s="128"/>
      <c r="I3" s="32"/>
      <c r="J3" s="32"/>
      <c r="K3" s="32"/>
      <c r="L3" s="32"/>
      <c r="M3" s="32"/>
      <c r="N3" s="129" t="s">
        <v>48</v>
      </c>
      <c r="O3" s="130"/>
    </row>
    <row r="4" spans="1:15" ht="52.5" customHeight="1" thickBot="1">
      <c r="A4" s="122"/>
      <c r="B4" s="33" t="s">
        <v>60</v>
      </c>
      <c r="C4" s="34" t="s">
        <v>49</v>
      </c>
      <c r="D4" s="34" t="s">
        <v>45</v>
      </c>
      <c r="E4" s="34" t="s">
        <v>50</v>
      </c>
      <c r="F4" s="88" t="s">
        <v>88</v>
      </c>
      <c r="G4" s="35" t="s">
        <v>51</v>
      </c>
      <c r="H4" s="36" t="s">
        <v>52</v>
      </c>
      <c r="I4" s="34" t="s">
        <v>60</v>
      </c>
      <c r="J4" s="34" t="s">
        <v>49</v>
      </c>
      <c r="K4" s="34" t="s">
        <v>45</v>
      </c>
      <c r="L4" s="34" t="s">
        <v>53</v>
      </c>
      <c r="M4" s="88" t="s">
        <v>88</v>
      </c>
      <c r="N4" s="35" t="s">
        <v>54</v>
      </c>
      <c r="O4" s="37" t="s">
        <v>52</v>
      </c>
    </row>
    <row r="5" spans="1:15" ht="13.5">
      <c r="A5" s="186" t="s">
        <v>55</v>
      </c>
      <c r="B5" s="187">
        <v>38</v>
      </c>
      <c r="C5" s="188">
        <v>267605</v>
      </c>
      <c r="D5" s="188">
        <v>378</v>
      </c>
      <c r="E5" s="188">
        <v>664624</v>
      </c>
      <c r="F5" s="189">
        <v>2.48</v>
      </c>
      <c r="G5" s="190">
        <v>682642</v>
      </c>
      <c r="H5" s="191">
        <f aca="true" t="shared" si="0" ref="H5:H12">ROUND((E5-G5)/G5*100,2)</f>
        <v>-2.64</v>
      </c>
      <c r="I5" s="192" t="s">
        <v>98</v>
      </c>
      <c r="J5" s="193" t="s">
        <v>98</v>
      </c>
      <c r="K5" s="194">
        <v>370</v>
      </c>
      <c r="L5" s="188">
        <v>562023</v>
      </c>
      <c r="M5" s="195">
        <v>2.1</v>
      </c>
      <c r="N5" s="190">
        <v>580967</v>
      </c>
      <c r="O5" s="196">
        <f aca="true" t="shared" si="1" ref="O5:O12">ROUND((L5-N5)/N5*100,2)</f>
        <v>-3.26</v>
      </c>
    </row>
    <row r="6" spans="1:15" ht="13.5">
      <c r="A6" s="186" t="s">
        <v>56</v>
      </c>
      <c r="B6" s="187">
        <v>38.2</v>
      </c>
      <c r="C6" s="188">
        <v>266607</v>
      </c>
      <c r="D6" s="188">
        <v>353</v>
      </c>
      <c r="E6" s="188">
        <v>635605</v>
      </c>
      <c r="F6" s="189">
        <v>2.38</v>
      </c>
      <c r="G6" s="190">
        <v>664624</v>
      </c>
      <c r="H6" s="191">
        <f t="shared" si="0"/>
        <v>-4.37</v>
      </c>
      <c r="I6" s="192" t="s">
        <v>98</v>
      </c>
      <c r="J6" s="193" t="s">
        <v>98</v>
      </c>
      <c r="K6" s="194">
        <v>346</v>
      </c>
      <c r="L6" s="188">
        <v>537821</v>
      </c>
      <c r="M6" s="195">
        <v>2.02</v>
      </c>
      <c r="N6" s="190">
        <v>562023</v>
      </c>
      <c r="O6" s="196">
        <f t="shared" si="1"/>
        <v>-4.31</v>
      </c>
    </row>
    <row r="7" spans="1:15" ht="13.5">
      <c r="A7" s="186" t="s">
        <v>57</v>
      </c>
      <c r="B7" s="197">
        <v>38.5</v>
      </c>
      <c r="C7" s="198">
        <v>268773</v>
      </c>
      <c r="D7" s="199">
        <v>348</v>
      </c>
      <c r="E7" s="198">
        <v>630541</v>
      </c>
      <c r="F7" s="200">
        <v>2.35</v>
      </c>
      <c r="G7" s="201">
        <v>635605</v>
      </c>
      <c r="H7" s="202">
        <f t="shared" si="0"/>
        <v>-0.8</v>
      </c>
      <c r="I7" s="203" t="s">
        <v>98</v>
      </c>
      <c r="J7" s="204" t="s">
        <v>98</v>
      </c>
      <c r="K7" s="205">
        <v>333</v>
      </c>
      <c r="L7" s="198">
        <v>540599</v>
      </c>
      <c r="M7" s="206">
        <v>2.01</v>
      </c>
      <c r="N7" s="201">
        <v>537821</v>
      </c>
      <c r="O7" s="196">
        <f t="shared" si="1"/>
        <v>0.52</v>
      </c>
    </row>
    <row r="8" spans="1:15" ht="13.5">
      <c r="A8" s="186" t="s">
        <v>58</v>
      </c>
      <c r="B8" s="187">
        <v>38.5</v>
      </c>
      <c r="C8" s="188">
        <v>266734</v>
      </c>
      <c r="D8" s="188">
        <v>408</v>
      </c>
      <c r="E8" s="188">
        <v>643303</v>
      </c>
      <c r="F8" s="200">
        <v>2.41</v>
      </c>
      <c r="G8" s="201">
        <v>630541</v>
      </c>
      <c r="H8" s="191">
        <f t="shared" si="0"/>
        <v>2.02</v>
      </c>
      <c r="I8" s="203" t="s">
        <v>98</v>
      </c>
      <c r="J8" s="204" t="s">
        <v>98</v>
      </c>
      <c r="K8" s="205">
        <v>406</v>
      </c>
      <c r="L8" s="198">
        <v>558877</v>
      </c>
      <c r="M8" s="206">
        <v>2.1</v>
      </c>
      <c r="N8" s="201">
        <v>540599</v>
      </c>
      <c r="O8" s="196">
        <f t="shared" si="1"/>
        <v>3.38</v>
      </c>
    </row>
    <row r="9" spans="1:15" ht="13.5">
      <c r="A9" s="186" t="s">
        <v>133</v>
      </c>
      <c r="B9" s="187">
        <v>38.5</v>
      </c>
      <c r="C9" s="188">
        <v>268841</v>
      </c>
      <c r="D9" s="188">
        <v>394</v>
      </c>
      <c r="E9" s="188">
        <v>650242</v>
      </c>
      <c r="F9" s="189">
        <v>2.42</v>
      </c>
      <c r="G9" s="190">
        <v>643303</v>
      </c>
      <c r="H9" s="191">
        <f t="shared" si="0"/>
        <v>1.08</v>
      </c>
      <c r="I9" s="192" t="s">
        <v>98</v>
      </c>
      <c r="J9" s="193" t="s">
        <v>98</v>
      </c>
      <c r="K9" s="194">
        <v>394</v>
      </c>
      <c r="L9" s="188">
        <v>575134</v>
      </c>
      <c r="M9" s="195">
        <v>2.14</v>
      </c>
      <c r="N9" s="190">
        <v>558877</v>
      </c>
      <c r="O9" s="196">
        <f t="shared" si="1"/>
        <v>2.91</v>
      </c>
    </row>
    <row r="10" spans="1:15" ht="13.5">
      <c r="A10" s="186" t="s">
        <v>134</v>
      </c>
      <c r="B10" s="207">
        <v>38.4</v>
      </c>
      <c r="C10" s="188">
        <v>267841</v>
      </c>
      <c r="D10" s="188">
        <v>393</v>
      </c>
      <c r="E10" s="188">
        <v>656520</v>
      </c>
      <c r="F10" s="189">
        <v>2.45</v>
      </c>
      <c r="G10" s="190">
        <v>650242</v>
      </c>
      <c r="H10" s="191">
        <f t="shared" si="0"/>
        <v>0.97</v>
      </c>
      <c r="I10" s="208">
        <v>38.4</v>
      </c>
      <c r="J10" s="209">
        <v>268179</v>
      </c>
      <c r="K10" s="210">
        <v>390</v>
      </c>
      <c r="L10" s="188">
        <v>583812</v>
      </c>
      <c r="M10" s="195">
        <v>2.18</v>
      </c>
      <c r="N10" s="190">
        <v>575134</v>
      </c>
      <c r="O10" s="196">
        <f t="shared" si="1"/>
        <v>1.51</v>
      </c>
    </row>
    <row r="11" spans="1:15" ht="13.5">
      <c r="A11" s="186" t="s">
        <v>135</v>
      </c>
      <c r="B11" s="211">
        <v>38.6</v>
      </c>
      <c r="C11" s="212">
        <v>269816</v>
      </c>
      <c r="D11" s="212">
        <v>431</v>
      </c>
      <c r="E11" s="212">
        <v>661377</v>
      </c>
      <c r="F11" s="213">
        <v>2.45</v>
      </c>
      <c r="G11" s="214">
        <v>656520</v>
      </c>
      <c r="H11" s="215">
        <f t="shared" si="0"/>
        <v>0.74</v>
      </c>
      <c r="I11" s="216">
        <v>38.5</v>
      </c>
      <c r="J11" s="217">
        <v>270142</v>
      </c>
      <c r="K11" s="218">
        <v>426</v>
      </c>
      <c r="L11" s="212">
        <v>595182</v>
      </c>
      <c r="M11" s="219">
        <v>2.2</v>
      </c>
      <c r="N11" s="214">
        <v>583812</v>
      </c>
      <c r="O11" s="220">
        <f t="shared" si="1"/>
        <v>1.95</v>
      </c>
    </row>
    <row r="12" spans="1:15" ht="13.5">
      <c r="A12" s="221" t="s">
        <v>136</v>
      </c>
      <c r="B12" s="222">
        <v>38.3</v>
      </c>
      <c r="C12" s="188">
        <v>267965</v>
      </c>
      <c r="D12" s="188">
        <v>438</v>
      </c>
      <c r="E12" s="188">
        <v>655147</v>
      </c>
      <c r="F12" s="189">
        <v>2.44</v>
      </c>
      <c r="G12" s="190">
        <v>661377</v>
      </c>
      <c r="H12" s="223">
        <f t="shared" si="0"/>
        <v>-0.94</v>
      </c>
      <c r="I12" s="208">
        <v>38.3</v>
      </c>
      <c r="J12" s="209">
        <v>267757</v>
      </c>
      <c r="K12" s="194">
        <v>435</v>
      </c>
      <c r="L12" s="188">
        <v>585325</v>
      </c>
      <c r="M12" s="195">
        <v>2.19</v>
      </c>
      <c r="N12" s="190">
        <v>595182</v>
      </c>
      <c r="O12" s="196">
        <f t="shared" si="1"/>
        <v>-1.66</v>
      </c>
    </row>
    <row r="13" spans="1:15" ht="14.25" thickBot="1">
      <c r="A13" s="221" t="s">
        <v>137</v>
      </c>
      <c r="B13" s="224">
        <v>38.1</v>
      </c>
      <c r="C13" s="225">
        <v>266953</v>
      </c>
      <c r="D13" s="225">
        <v>414</v>
      </c>
      <c r="E13" s="225">
        <v>599963</v>
      </c>
      <c r="F13" s="226">
        <v>2.25</v>
      </c>
      <c r="G13" s="227">
        <v>655147</v>
      </c>
      <c r="H13" s="228">
        <f>ROUND((E13-G13)/G13*100,2)</f>
        <v>-8.42</v>
      </c>
      <c r="I13" s="229">
        <v>38.1</v>
      </c>
      <c r="J13" s="225">
        <v>266874</v>
      </c>
      <c r="K13" s="225">
        <v>412</v>
      </c>
      <c r="L13" s="225">
        <v>496045</v>
      </c>
      <c r="M13" s="226">
        <v>1.86</v>
      </c>
      <c r="N13" s="227">
        <v>585325</v>
      </c>
      <c r="O13" s="230">
        <f>ROUND((L13-N13)/N13*100,2)</f>
        <v>-15.25</v>
      </c>
    </row>
    <row r="14" spans="1:15" ht="13.5">
      <c r="A14" s="231" t="s">
        <v>138</v>
      </c>
      <c r="B14" s="232">
        <v>38.2</v>
      </c>
      <c r="C14" s="233">
        <v>266549</v>
      </c>
      <c r="D14" s="234">
        <v>411</v>
      </c>
      <c r="E14" s="233">
        <v>603295</v>
      </c>
      <c r="F14" s="235">
        <v>2.26</v>
      </c>
      <c r="G14" s="236">
        <v>599963</v>
      </c>
      <c r="H14" s="237">
        <f>ROUND((E14-G14)/G14*100,2)</f>
        <v>0.56</v>
      </c>
      <c r="I14" s="232">
        <v>38.2</v>
      </c>
      <c r="J14" s="233">
        <v>266617</v>
      </c>
      <c r="K14" s="234">
        <v>406</v>
      </c>
      <c r="L14" s="233">
        <v>523926</v>
      </c>
      <c r="M14" s="235">
        <v>1.97</v>
      </c>
      <c r="N14" s="238">
        <v>496045</v>
      </c>
      <c r="O14" s="239">
        <f>ROUND((L14-N14)/N14*100,2)</f>
        <v>5.62</v>
      </c>
    </row>
    <row r="15" spans="1:15" ht="14.25" thickBot="1">
      <c r="A15" s="240" t="s">
        <v>139</v>
      </c>
      <c r="B15" s="241">
        <v>38.1</v>
      </c>
      <c r="C15" s="242">
        <v>266953</v>
      </c>
      <c r="D15" s="242">
        <v>414</v>
      </c>
      <c r="E15" s="242">
        <v>599963</v>
      </c>
      <c r="F15" s="243">
        <v>2.25</v>
      </c>
      <c r="G15" s="244">
        <v>655147</v>
      </c>
      <c r="H15" s="245">
        <f>ROUND((E15-G15)/G15*100,2)</f>
        <v>-8.42</v>
      </c>
      <c r="I15" s="246">
        <v>38.1</v>
      </c>
      <c r="J15" s="242">
        <v>266874</v>
      </c>
      <c r="K15" s="242">
        <v>412</v>
      </c>
      <c r="L15" s="242">
        <v>496045</v>
      </c>
      <c r="M15" s="243">
        <v>1.86</v>
      </c>
      <c r="N15" s="244">
        <v>585325</v>
      </c>
      <c r="O15" s="230">
        <f>ROUND((L15-N15)/N15*100,2)</f>
        <v>-15.25</v>
      </c>
    </row>
    <row r="16" spans="1:15" ht="14.25" thickBot="1">
      <c r="A16" s="247" t="s">
        <v>140</v>
      </c>
      <c r="B16" s="248">
        <f aca="true" t="shared" si="2" ref="B16:O16">B14-B15</f>
        <v>0.10000000000000142</v>
      </c>
      <c r="C16" s="249">
        <f t="shared" si="2"/>
        <v>-404</v>
      </c>
      <c r="D16" s="250">
        <f t="shared" si="2"/>
        <v>-3</v>
      </c>
      <c r="E16" s="249">
        <f t="shared" si="2"/>
        <v>3332</v>
      </c>
      <c r="F16" s="251">
        <f t="shared" si="2"/>
        <v>0.009999999999999787</v>
      </c>
      <c r="G16" s="252">
        <f t="shared" si="2"/>
        <v>-55184</v>
      </c>
      <c r="H16" s="253">
        <f t="shared" si="2"/>
        <v>8.98</v>
      </c>
      <c r="I16" s="254">
        <f t="shared" si="2"/>
        <v>0.10000000000000142</v>
      </c>
      <c r="J16" s="255">
        <f t="shared" si="2"/>
        <v>-257</v>
      </c>
      <c r="K16" s="250">
        <f t="shared" si="2"/>
        <v>-6</v>
      </c>
      <c r="L16" s="249">
        <f t="shared" si="2"/>
        <v>27881</v>
      </c>
      <c r="M16" s="251">
        <f t="shared" si="2"/>
        <v>0.10999999999999988</v>
      </c>
      <c r="N16" s="252">
        <f t="shared" si="2"/>
        <v>-89280</v>
      </c>
      <c r="O16" s="253">
        <f t="shared" si="2"/>
        <v>20.87</v>
      </c>
    </row>
    <row r="17" spans="1:15" ht="13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3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3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3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3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3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3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4.25" thickBot="1">
      <c r="A24" s="52"/>
      <c r="B24" s="52"/>
      <c r="C24" s="52"/>
      <c r="D24" s="52"/>
      <c r="E24" s="52"/>
      <c r="F24" s="52"/>
      <c r="G24" s="52"/>
      <c r="H24" s="52"/>
      <c r="I24" s="52"/>
      <c r="J24" s="50"/>
      <c r="K24" s="50"/>
      <c r="L24" s="50"/>
      <c r="M24" s="50"/>
      <c r="N24" s="50"/>
      <c r="O24" s="50"/>
    </row>
    <row r="25" spans="1:15" ht="13.5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6"/>
      <c r="L25" s="56"/>
      <c r="M25" s="56"/>
      <c r="N25" s="56"/>
      <c r="O25" s="57"/>
    </row>
    <row r="26" spans="1:15" ht="13.5" customHeight="1">
      <c r="A26" s="131" t="s">
        <v>101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13.5">
      <c r="A27" s="134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1:15" ht="29.25" customHeight="1">
      <c r="A28" s="135" t="s">
        <v>153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ht="19.5" customHeight="1">
      <c r="A29" s="135" t="s">
        <v>102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</row>
    <row r="30" spans="1:15" ht="25.5" customHeight="1">
      <c r="A30" s="131" t="s">
        <v>103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ht="39" customHeight="1">
      <c r="A31" s="58"/>
      <c r="B31" s="141" t="s">
        <v>104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89"/>
      <c r="O31" s="60"/>
    </row>
    <row r="32" spans="1:15" ht="24.75" customHeight="1">
      <c r="A32" s="58"/>
      <c r="B32" s="78" t="s">
        <v>154</v>
      </c>
      <c r="C32" s="90"/>
      <c r="D32" s="78"/>
      <c r="E32" s="59"/>
      <c r="F32" s="59"/>
      <c r="G32" s="59"/>
      <c r="H32" s="59"/>
      <c r="I32" s="59"/>
      <c r="J32" s="59"/>
      <c r="K32" s="59"/>
      <c r="L32" s="59"/>
      <c r="M32" s="89"/>
      <c r="N32" s="89"/>
      <c r="O32" s="60"/>
    </row>
    <row r="33" spans="1:15" ht="24" customHeight="1">
      <c r="A33" s="58"/>
      <c r="B33" s="78" t="s">
        <v>155</v>
      </c>
      <c r="C33" s="90"/>
      <c r="D33" s="78"/>
      <c r="E33" s="59"/>
      <c r="F33" s="59"/>
      <c r="G33" s="59"/>
      <c r="H33" s="59"/>
      <c r="I33" s="59"/>
      <c r="J33" s="59"/>
      <c r="K33" s="59"/>
      <c r="L33" s="59"/>
      <c r="M33" s="89"/>
      <c r="N33" s="89"/>
      <c r="O33" s="60"/>
    </row>
    <row r="34" spans="1:15" ht="24" customHeight="1">
      <c r="A34" s="58" t="s">
        <v>105</v>
      </c>
      <c r="B34" s="78" t="s">
        <v>156</v>
      </c>
      <c r="C34" s="90"/>
      <c r="D34" s="78"/>
      <c r="E34" s="59"/>
      <c r="F34" s="59"/>
      <c r="G34" s="59"/>
      <c r="H34" s="59"/>
      <c r="I34" s="59"/>
      <c r="J34" s="59"/>
      <c r="K34" s="59"/>
      <c r="L34" s="59"/>
      <c r="M34" s="89"/>
      <c r="N34" s="89"/>
      <c r="O34" s="60"/>
    </row>
    <row r="35" spans="1:15" ht="19.5" customHeight="1">
      <c r="A35" s="61"/>
      <c r="B35" s="77" t="s">
        <v>106</v>
      </c>
      <c r="C35" s="90"/>
      <c r="D35" s="77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4"/>
    </row>
    <row r="36" spans="1:15" ht="27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63"/>
      <c r="O36" s="64"/>
    </row>
    <row r="37" spans="1:15" ht="23.25" customHeight="1">
      <c r="A37" s="131" t="s">
        <v>107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5" ht="13.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63"/>
      <c r="M38" s="63"/>
      <c r="N38" s="63"/>
      <c r="O38" s="64"/>
    </row>
    <row r="39" spans="1:15" ht="13.5">
      <c r="A39" s="91" t="s">
        <v>115</v>
      </c>
      <c r="B39" s="92"/>
      <c r="C39" s="92"/>
      <c r="D39" s="92"/>
      <c r="E39" s="92"/>
      <c r="F39" s="92" t="s">
        <v>119</v>
      </c>
      <c r="G39" s="67"/>
      <c r="H39" s="67"/>
      <c r="I39" s="63"/>
      <c r="J39" s="63"/>
      <c r="K39" s="63"/>
      <c r="L39" s="93"/>
      <c r="M39" s="93" t="s">
        <v>108</v>
      </c>
      <c r="N39" s="63"/>
      <c r="O39" s="64"/>
    </row>
    <row r="40" spans="1:15" ht="13.5">
      <c r="A40" s="91" t="s">
        <v>116</v>
      </c>
      <c r="B40" s="92"/>
      <c r="C40" s="92"/>
      <c r="D40" s="92"/>
      <c r="E40" s="92"/>
      <c r="F40" s="92" t="s">
        <v>120</v>
      </c>
      <c r="G40" s="67"/>
      <c r="H40" s="67"/>
      <c r="I40" s="63"/>
      <c r="J40" s="63"/>
      <c r="K40" s="63"/>
      <c r="L40" s="93"/>
      <c r="M40" s="63" t="s">
        <v>109</v>
      </c>
      <c r="N40" s="63"/>
      <c r="O40" s="64"/>
    </row>
    <row r="41" spans="1:15" ht="13.5">
      <c r="A41" s="91" t="s">
        <v>117</v>
      </c>
      <c r="B41" s="92"/>
      <c r="C41" s="92"/>
      <c r="D41" s="92"/>
      <c r="E41" s="92"/>
      <c r="F41" s="92" t="s">
        <v>121</v>
      </c>
      <c r="G41" s="67"/>
      <c r="H41" s="67"/>
      <c r="I41" s="63"/>
      <c r="J41" s="63"/>
      <c r="K41" s="63"/>
      <c r="L41" s="93"/>
      <c r="M41" s="93" t="s">
        <v>110</v>
      </c>
      <c r="N41" s="63"/>
      <c r="O41" s="64"/>
    </row>
    <row r="42" spans="1:15" ht="13.5">
      <c r="A42" s="91" t="s">
        <v>118</v>
      </c>
      <c r="B42" s="92"/>
      <c r="C42" s="92"/>
      <c r="D42" s="92"/>
      <c r="E42" s="92"/>
      <c r="F42" s="92" t="s">
        <v>122</v>
      </c>
      <c r="G42" s="67"/>
      <c r="H42" s="67"/>
      <c r="I42" s="63"/>
      <c r="J42" s="63"/>
      <c r="K42" s="63"/>
      <c r="L42" s="93"/>
      <c r="M42" s="93" t="s">
        <v>111</v>
      </c>
      <c r="N42" s="63"/>
      <c r="O42" s="64"/>
    </row>
    <row r="43" spans="1:15" ht="13.5">
      <c r="A43" s="74"/>
      <c r="B43" s="73"/>
      <c r="C43" s="66"/>
      <c r="D43" s="63"/>
      <c r="E43" s="63"/>
      <c r="F43" s="67"/>
      <c r="G43" s="90"/>
      <c r="H43" s="67"/>
      <c r="I43" s="63"/>
      <c r="J43" s="63"/>
      <c r="K43" s="63"/>
      <c r="L43" s="63"/>
      <c r="M43" s="63"/>
      <c r="N43" s="63"/>
      <c r="O43" s="64"/>
    </row>
    <row r="44" spans="1:15" ht="13.5">
      <c r="A44" s="74"/>
      <c r="B44" s="73"/>
      <c r="C44" s="66"/>
      <c r="D44" s="63"/>
      <c r="E44" s="63"/>
      <c r="F44" s="67"/>
      <c r="G44" s="90"/>
      <c r="H44" s="67"/>
      <c r="I44" s="63"/>
      <c r="J44" s="63"/>
      <c r="K44" s="63"/>
      <c r="L44" s="63"/>
      <c r="M44" s="63"/>
      <c r="N44" s="63"/>
      <c r="O44" s="64"/>
    </row>
    <row r="45" spans="1:15" ht="13.5">
      <c r="A45" s="65"/>
      <c r="B45" s="66"/>
      <c r="C45" s="66"/>
      <c r="D45" s="63"/>
      <c r="E45" s="63"/>
      <c r="F45" s="67"/>
      <c r="G45" s="67"/>
      <c r="H45" s="63"/>
      <c r="I45" s="63"/>
      <c r="J45" s="63"/>
      <c r="K45" s="63"/>
      <c r="L45" s="63"/>
      <c r="M45" s="63"/>
      <c r="N45" s="63"/>
      <c r="O45" s="64"/>
    </row>
    <row r="46" spans="1:15" ht="13.5">
      <c r="A46" s="65"/>
      <c r="B46" s="66"/>
      <c r="C46" s="66"/>
      <c r="D46" s="63"/>
      <c r="E46" s="63"/>
      <c r="F46" s="67"/>
      <c r="G46" s="67"/>
      <c r="H46" s="63"/>
      <c r="I46" s="63"/>
      <c r="J46" s="63"/>
      <c r="K46" s="63"/>
      <c r="L46" s="63"/>
      <c r="M46" s="63"/>
      <c r="N46" s="63"/>
      <c r="O46" s="64"/>
    </row>
    <row r="47" spans="1:15" ht="27" customHeight="1">
      <c r="A47" s="138" t="s">
        <v>112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</row>
    <row r="48" spans="1:15" ht="13.5">
      <c r="A48" s="68"/>
      <c r="B48" s="66"/>
      <c r="C48" s="66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1:15" ht="21.75" customHeight="1">
      <c r="A49" s="91" t="s">
        <v>113</v>
      </c>
      <c r="B49" s="66"/>
      <c r="C49" s="66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1:15" s="76" customFormat="1" ht="68.25" customHeight="1">
      <c r="A50" s="142" t="s">
        <v>114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94"/>
      <c r="O50" s="75"/>
    </row>
    <row r="51" spans="1:15" ht="13.5">
      <c r="A51" s="68"/>
      <c r="B51" s="66"/>
      <c r="C51" s="66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5" ht="13.5">
      <c r="A52" s="68"/>
      <c r="B52" s="66"/>
      <c r="C52" s="66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ht="13.5">
      <c r="A53" s="68"/>
      <c r="B53" s="66"/>
      <c r="C53" s="66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ht="13.5">
      <c r="A54" s="68"/>
      <c r="B54" s="66"/>
      <c r="C54" s="66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3.5">
      <c r="A55" s="68"/>
      <c r="B55" s="66"/>
      <c r="C55" s="66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1:15" ht="14.25" thickBo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71"/>
      <c r="M56" s="71"/>
      <c r="N56" s="71"/>
      <c r="O56" s="72"/>
    </row>
  </sheetData>
  <sheetProtection/>
  <mergeCells count="13">
    <mergeCell ref="A47:O47"/>
    <mergeCell ref="B31:M31"/>
    <mergeCell ref="A37:O37"/>
    <mergeCell ref="A50:M50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08" t="s">
        <v>157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18.75">
      <c r="B3" s="108" t="s">
        <v>85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2.75" thickBot="1">
      <c r="B4" s="109" t="s">
        <v>128</v>
      </c>
      <c r="C4" s="109"/>
      <c r="D4" s="109"/>
      <c r="E4" s="45"/>
      <c r="F4" s="45"/>
      <c r="G4" s="45"/>
      <c r="H4" s="45"/>
      <c r="I4" s="45"/>
      <c r="J4" s="45"/>
      <c r="K4" s="47"/>
      <c r="L4" s="45"/>
      <c r="M4" s="45"/>
      <c r="N4" s="45"/>
      <c r="O4" s="110" t="s">
        <v>124</v>
      </c>
      <c r="P4" s="110"/>
      <c r="Q4" s="110"/>
      <c r="R4" s="11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06" t="s">
        <v>48</v>
      </c>
      <c r="K6" s="107"/>
      <c r="L6" s="22"/>
      <c r="M6" s="22"/>
      <c r="N6" s="22"/>
      <c r="O6" s="22"/>
      <c r="P6" s="22"/>
      <c r="Q6" s="106" t="s">
        <v>48</v>
      </c>
      <c r="R6" s="107"/>
    </row>
    <row r="7" spans="2:18" s="6" customFormat="1" ht="42" customHeight="1" thickBot="1">
      <c r="B7" s="19"/>
      <c r="C7" s="20"/>
      <c r="D7" s="21"/>
      <c r="E7" s="29" t="s">
        <v>60</v>
      </c>
      <c r="F7" s="23" t="s">
        <v>49</v>
      </c>
      <c r="G7" s="23" t="s">
        <v>45</v>
      </c>
      <c r="H7" s="23" t="s">
        <v>50</v>
      </c>
      <c r="I7" s="24" t="s">
        <v>88</v>
      </c>
      <c r="J7" s="25" t="s">
        <v>59</v>
      </c>
      <c r="K7" s="26" t="s">
        <v>52</v>
      </c>
      <c r="L7" s="23" t="s">
        <v>60</v>
      </c>
      <c r="M7" s="23" t="s">
        <v>49</v>
      </c>
      <c r="N7" s="23" t="s">
        <v>45</v>
      </c>
      <c r="O7" s="23" t="s">
        <v>53</v>
      </c>
      <c r="P7" s="24" t="s">
        <v>88</v>
      </c>
      <c r="Q7" s="25" t="s">
        <v>54</v>
      </c>
      <c r="R7" s="27" t="s">
        <v>52</v>
      </c>
    </row>
    <row r="8" spans="2:23" s="38" customFormat="1" ht="12">
      <c r="B8" s="39"/>
      <c r="C8" s="104" t="s">
        <v>0</v>
      </c>
      <c r="D8" s="105"/>
      <c r="E8" s="144">
        <v>39.2</v>
      </c>
      <c r="F8" s="145">
        <v>272366</v>
      </c>
      <c r="G8" s="146">
        <v>96</v>
      </c>
      <c r="H8" s="145">
        <v>627174</v>
      </c>
      <c r="I8" s="147">
        <v>2.3</v>
      </c>
      <c r="J8" s="148">
        <v>623456</v>
      </c>
      <c r="K8" s="149">
        <f>IF(U8=TRUE,"-",ROUND((H8-J8)/J8*100,2))</f>
        <v>0.6</v>
      </c>
      <c r="L8" s="144">
        <v>39.2</v>
      </c>
      <c r="M8" s="145">
        <v>272366</v>
      </c>
      <c r="N8" s="146">
        <v>96</v>
      </c>
      <c r="O8" s="145">
        <v>558936</v>
      </c>
      <c r="P8" s="147">
        <v>2.05</v>
      </c>
      <c r="Q8" s="148">
        <v>525834</v>
      </c>
      <c r="R8" s="149">
        <f>IF(W8=TRUE,"-",ROUND((O8-Q8)/Q8*100,2))</f>
        <v>6.3</v>
      </c>
      <c r="T8" s="38">
        <f>ROUND((H8-J8)/J8*100,2)</f>
        <v>0.6</v>
      </c>
      <c r="U8" s="38" t="b">
        <f>ISERROR(T8)</f>
        <v>0</v>
      </c>
      <c r="V8" s="38">
        <f>ROUND((O8-Q8)/Q8*100,2)</f>
        <v>6.3</v>
      </c>
      <c r="W8" s="38" t="b">
        <f>ISERROR(V8)</f>
        <v>0</v>
      </c>
    </row>
    <row r="9" spans="2:23" s="38" customFormat="1" ht="12">
      <c r="B9" s="84"/>
      <c r="C9" s="40"/>
      <c r="D9" s="41" t="s">
        <v>92</v>
      </c>
      <c r="E9" s="150">
        <v>40.1</v>
      </c>
      <c r="F9" s="151">
        <v>269154</v>
      </c>
      <c r="G9" s="152">
        <v>9</v>
      </c>
      <c r="H9" s="151">
        <v>635390</v>
      </c>
      <c r="I9" s="153">
        <v>2.36</v>
      </c>
      <c r="J9" s="154">
        <v>629015</v>
      </c>
      <c r="K9" s="155">
        <f>IF(U9=TRUE,"-",ROUND((H9-J9)/J9*100,2))</f>
        <v>1.01</v>
      </c>
      <c r="L9" s="150">
        <v>40.1</v>
      </c>
      <c r="M9" s="151">
        <v>269154</v>
      </c>
      <c r="N9" s="152">
        <v>9</v>
      </c>
      <c r="O9" s="151">
        <v>616081</v>
      </c>
      <c r="P9" s="153">
        <v>2.29</v>
      </c>
      <c r="Q9" s="154">
        <v>603018</v>
      </c>
      <c r="R9" s="156">
        <f>IF(W9=TRUE,"-",ROUND((O9-Q9)/Q9*100,2))</f>
        <v>2.17</v>
      </c>
      <c r="T9" s="38">
        <f aca="true" t="shared" si="0" ref="T9:T66">ROUND((H9-J9)/J9*100,2)</f>
        <v>1.01</v>
      </c>
      <c r="U9" s="38" t="b">
        <f aca="true" t="shared" si="1" ref="U9:U66">ISERROR(T9)</f>
        <v>0</v>
      </c>
      <c r="V9" s="38">
        <f aca="true" t="shared" si="2" ref="V9:V66">ROUND((O9-Q9)/Q9*100,2)</f>
        <v>2.17</v>
      </c>
      <c r="W9" s="38" t="b">
        <f aca="true" t="shared" si="3" ref="W9:W66">ISERROR(V9)</f>
        <v>0</v>
      </c>
    </row>
    <row r="10" spans="2:23" s="38" customFormat="1" ht="12">
      <c r="B10" s="84"/>
      <c r="C10" s="40"/>
      <c r="D10" s="41" t="s">
        <v>68</v>
      </c>
      <c r="E10" s="150">
        <v>43.3</v>
      </c>
      <c r="F10" s="151">
        <v>236827</v>
      </c>
      <c r="G10" s="152" t="s">
        <v>123</v>
      </c>
      <c r="H10" s="151">
        <v>418182</v>
      </c>
      <c r="I10" s="153">
        <v>1.77</v>
      </c>
      <c r="J10" s="154">
        <v>517527</v>
      </c>
      <c r="K10" s="155">
        <f aca="true" t="shared" si="4" ref="K10:K66">IF(U10=TRUE,"-",ROUND((H10-J10)/J10*100,2))</f>
        <v>-19.2</v>
      </c>
      <c r="L10" s="150">
        <v>43.3</v>
      </c>
      <c r="M10" s="151">
        <v>236827</v>
      </c>
      <c r="N10" s="152" t="s">
        <v>123</v>
      </c>
      <c r="O10" s="151">
        <v>379543</v>
      </c>
      <c r="P10" s="153">
        <v>1.6</v>
      </c>
      <c r="Q10" s="154">
        <v>339528</v>
      </c>
      <c r="R10" s="156">
        <f aca="true" t="shared" si="5" ref="R10:R66">IF(W10=TRUE,"-",ROUND((O10-Q10)/Q10*100,2))</f>
        <v>11.79</v>
      </c>
      <c r="T10" s="38">
        <f t="shared" si="0"/>
        <v>-19.2</v>
      </c>
      <c r="U10" s="38" t="b">
        <f t="shared" si="1"/>
        <v>0</v>
      </c>
      <c r="V10" s="38">
        <f t="shared" si="2"/>
        <v>11.79</v>
      </c>
      <c r="W10" s="38" t="b">
        <f t="shared" si="3"/>
        <v>0</v>
      </c>
    </row>
    <row r="11" spans="2:23" s="38" customFormat="1" ht="12">
      <c r="B11" s="84"/>
      <c r="C11" s="40"/>
      <c r="D11" s="41" t="s">
        <v>93</v>
      </c>
      <c r="E11" s="150" t="s">
        <v>98</v>
      </c>
      <c r="F11" s="151" t="s">
        <v>98</v>
      </c>
      <c r="G11" s="152" t="s">
        <v>98</v>
      </c>
      <c r="H11" s="151" t="s">
        <v>98</v>
      </c>
      <c r="I11" s="153" t="s">
        <v>98</v>
      </c>
      <c r="J11" s="154" t="s">
        <v>98</v>
      </c>
      <c r="K11" s="155" t="str">
        <f t="shared" si="4"/>
        <v>-</v>
      </c>
      <c r="L11" s="150" t="s">
        <v>98</v>
      </c>
      <c r="M11" s="151" t="s">
        <v>98</v>
      </c>
      <c r="N11" s="152" t="s">
        <v>98</v>
      </c>
      <c r="O11" s="151" t="s">
        <v>98</v>
      </c>
      <c r="P11" s="153" t="s">
        <v>98</v>
      </c>
      <c r="Q11" s="154" t="s">
        <v>98</v>
      </c>
      <c r="R11" s="156" t="str">
        <f t="shared" si="5"/>
        <v>-</v>
      </c>
      <c r="T11" s="38" t="e">
        <f t="shared" si="0"/>
        <v>#VALUE!</v>
      </c>
      <c r="U11" s="38" t="b">
        <f t="shared" si="1"/>
        <v>1</v>
      </c>
      <c r="V11" s="38" t="e">
        <f t="shared" si="2"/>
        <v>#VALUE!</v>
      </c>
      <c r="W11" s="38" t="b">
        <f t="shared" si="3"/>
        <v>1</v>
      </c>
    </row>
    <row r="12" spans="2:23" s="38" customFormat="1" ht="12">
      <c r="B12" s="84"/>
      <c r="C12" s="40"/>
      <c r="D12" s="41" t="s">
        <v>74</v>
      </c>
      <c r="E12" s="150">
        <v>39.1</v>
      </c>
      <c r="F12" s="151">
        <v>268708</v>
      </c>
      <c r="G12" s="152">
        <v>20</v>
      </c>
      <c r="H12" s="151">
        <v>652820</v>
      </c>
      <c r="I12" s="153">
        <v>2.43</v>
      </c>
      <c r="J12" s="154">
        <v>627967</v>
      </c>
      <c r="K12" s="155">
        <f t="shared" si="4"/>
        <v>3.96</v>
      </c>
      <c r="L12" s="150">
        <v>39.1</v>
      </c>
      <c r="M12" s="151">
        <v>268708</v>
      </c>
      <c r="N12" s="152">
        <v>20</v>
      </c>
      <c r="O12" s="151">
        <v>584359</v>
      </c>
      <c r="P12" s="153">
        <v>2.17</v>
      </c>
      <c r="Q12" s="154">
        <v>542416</v>
      </c>
      <c r="R12" s="156">
        <f t="shared" si="5"/>
        <v>7.73</v>
      </c>
      <c r="T12" s="38">
        <f t="shared" si="0"/>
        <v>3.96</v>
      </c>
      <c r="U12" s="38" t="b">
        <f t="shared" si="1"/>
        <v>0</v>
      </c>
      <c r="V12" s="38">
        <f t="shared" si="2"/>
        <v>7.73</v>
      </c>
      <c r="W12" s="38" t="b">
        <f t="shared" si="3"/>
        <v>0</v>
      </c>
    </row>
    <row r="13" spans="2:23" s="38" customFormat="1" ht="12">
      <c r="B13" s="84"/>
      <c r="C13" s="40"/>
      <c r="D13" s="41" t="s">
        <v>83</v>
      </c>
      <c r="E13" s="150">
        <v>37.7</v>
      </c>
      <c r="F13" s="151">
        <v>244822</v>
      </c>
      <c r="G13" s="152" t="s">
        <v>123</v>
      </c>
      <c r="H13" s="151">
        <v>393862</v>
      </c>
      <c r="I13" s="153">
        <v>1.61</v>
      </c>
      <c r="J13" s="154">
        <v>415281</v>
      </c>
      <c r="K13" s="155">
        <f t="shared" si="4"/>
        <v>-5.16</v>
      </c>
      <c r="L13" s="150">
        <v>37.7</v>
      </c>
      <c r="M13" s="151">
        <v>244822</v>
      </c>
      <c r="N13" s="152" t="s">
        <v>123</v>
      </c>
      <c r="O13" s="151">
        <v>309194</v>
      </c>
      <c r="P13" s="153">
        <v>1.26</v>
      </c>
      <c r="Q13" s="154">
        <v>350753</v>
      </c>
      <c r="R13" s="156">
        <f t="shared" si="5"/>
        <v>-11.85</v>
      </c>
      <c r="T13" s="38">
        <f t="shared" si="0"/>
        <v>-5.16</v>
      </c>
      <c r="U13" s="38" t="b">
        <f t="shared" si="1"/>
        <v>0</v>
      </c>
      <c r="V13" s="38">
        <f t="shared" si="2"/>
        <v>-11.85</v>
      </c>
      <c r="W13" s="38" t="b">
        <f t="shared" si="3"/>
        <v>0</v>
      </c>
    </row>
    <row r="14" spans="2:23" s="38" customFormat="1" ht="12">
      <c r="B14" s="84"/>
      <c r="C14" s="40"/>
      <c r="D14" s="41" t="s">
        <v>1</v>
      </c>
      <c r="E14" s="150">
        <v>38.4</v>
      </c>
      <c r="F14" s="151">
        <v>307703</v>
      </c>
      <c r="G14" s="152">
        <v>10</v>
      </c>
      <c r="H14" s="151">
        <v>785070</v>
      </c>
      <c r="I14" s="153">
        <v>2.55</v>
      </c>
      <c r="J14" s="154">
        <v>725210</v>
      </c>
      <c r="K14" s="155">
        <f t="shared" si="4"/>
        <v>8.25</v>
      </c>
      <c r="L14" s="150">
        <v>38.4</v>
      </c>
      <c r="M14" s="151">
        <v>307703</v>
      </c>
      <c r="N14" s="152">
        <v>10</v>
      </c>
      <c r="O14" s="151">
        <v>760098</v>
      </c>
      <c r="P14" s="153">
        <v>2.47</v>
      </c>
      <c r="Q14" s="154">
        <v>704551</v>
      </c>
      <c r="R14" s="156">
        <f t="shared" si="5"/>
        <v>7.88</v>
      </c>
      <c r="T14" s="38">
        <f t="shared" si="0"/>
        <v>8.25</v>
      </c>
      <c r="U14" s="38" t="b">
        <f t="shared" si="1"/>
        <v>0</v>
      </c>
      <c r="V14" s="38">
        <f t="shared" si="2"/>
        <v>7.88</v>
      </c>
      <c r="W14" s="38" t="b">
        <f t="shared" si="3"/>
        <v>0</v>
      </c>
    </row>
    <row r="15" spans="2:23" s="38" customFormat="1" ht="12">
      <c r="B15" s="81"/>
      <c r="C15" s="40"/>
      <c r="D15" s="41" t="s">
        <v>94</v>
      </c>
      <c r="E15" s="150" t="s">
        <v>98</v>
      </c>
      <c r="F15" s="151" t="s">
        <v>98</v>
      </c>
      <c r="G15" s="152" t="s">
        <v>98</v>
      </c>
      <c r="H15" s="151" t="s">
        <v>98</v>
      </c>
      <c r="I15" s="153" t="s">
        <v>98</v>
      </c>
      <c r="J15" s="154" t="s">
        <v>98</v>
      </c>
      <c r="K15" s="155" t="str">
        <f t="shared" si="4"/>
        <v>-</v>
      </c>
      <c r="L15" s="150" t="s">
        <v>98</v>
      </c>
      <c r="M15" s="151" t="s">
        <v>98</v>
      </c>
      <c r="N15" s="152" t="s">
        <v>98</v>
      </c>
      <c r="O15" s="151" t="s">
        <v>98</v>
      </c>
      <c r="P15" s="153" t="s">
        <v>98</v>
      </c>
      <c r="Q15" s="154" t="s">
        <v>98</v>
      </c>
      <c r="R15" s="156" t="str">
        <f t="shared" si="5"/>
        <v>-</v>
      </c>
      <c r="T15" s="38" t="e">
        <f t="shared" si="0"/>
        <v>#VALUE!</v>
      </c>
      <c r="U15" s="38" t="b">
        <f t="shared" si="1"/>
        <v>1</v>
      </c>
      <c r="V15" s="38" t="e">
        <f t="shared" si="2"/>
        <v>#VALUE!</v>
      </c>
      <c r="W15" s="38" t="b">
        <f t="shared" si="3"/>
        <v>1</v>
      </c>
    </row>
    <row r="16" spans="2:23" s="38" customFormat="1" ht="12">
      <c r="B16" s="81"/>
      <c r="C16" s="40"/>
      <c r="D16" s="41" t="s">
        <v>2</v>
      </c>
      <c r="E16" s="150">
        <v>37.7</v>
      </c>
      <c r="F16" s="151">
        <v>306190</v>
      </c>
      <c r="G16" s="152">
        <v>4</v>
      </c>
      <c r="H16" s="151">
        <v>721397</v>
      </c>
      <c r="I16" s="153">
        <v>2.36</v>
      </c>
      <c r="J16" s="154">
        <v>654602</v>
      </c>
      <c r="K16" s="155">
        <f t="shared" si="4"/>
        <v>10.2</v>
      </c>
      <c r="L16" s="150">
        <v>37.7</v>
      </c>
      <c r="M16" s="151">
        <v>306190</v>
      </c>
      <c r="N16" s="152">
        <v>4</v>
      </c>
      <c r="O16" s="151">
        <v>574068</v>
      </c>
      <c r="P16" s="153">
        <v>1.87</v>
      </c>
      <c r="Q16" s="154">
        <v>555661</v>
      </c>
      <c r="R16" s="156">
        <f t="shared" si="5"/>
        <v>3.31</v>
      </c>
      <c r="T16" s="38">
        <f t="shared" si="0"/>
        <v>10.2</v>
      </c>
      <c r="U16" s="38" t="b">
        <f t="shared" si="1"/>
        <v>0</v>
      </c>
      <c r="V16" s="38">
        <f t="shared" si="2"/>
        <v>3.31</v>
      </c>
      <c r="W16" s="38" t="b">
        <f t="shared" si="3"/>
        <v>0</v>
      </c>
    </row>
    <row r="17" spans="2:23" s="38" customFormat="1" ht="12">
      <c r="B17" s="81"/>
      <c r="C17" s="40"/>
      <c r="D17" s="41" t="s">
        <v>75</v>
      </c>
      <c r="E17" s="150">
        <v>36.9</v>
      </c>
      <c r="F17" s="151">
        <v>275826</v>
      </c>
      <c r="G17" s="152" t="s">
        <v>123</v>
      </c>
      <c r="H17" s="151">
        <v>671000</v>
      </c>
      <c r="I17" s="153">
        <v>2.43</v>
      </c>
      <c r="J17" s="154">
        <v>685000</v>
      </c>
      <c r="K17" s="155">
        <f t="shared" si="4"/>
        <v>-2.04</v>
      </c>
      <c r="L17" s="150">
        <v>36.9</v>
      </c>
      <c r="M17" s="151">
        <v>275826</v>
      </c>
      <c r="N17" s="152" t="s">
        <v>123</v>
      </c>
      <c r="O17" s="151">
        <v>668500</v>
      </c>
      <c r="P17" s="153">
        <v>2.42</v>
      </c>
      <c r="Q17" s="154">
        <v>645000</v>
      </c>
      <c r="R17" s="156">
        <f t="shared" si="5"/>
        <v>3.64</v>
      </c>
      <c r="T17" s="38">
        <f t="shared" si="0"/>
        <v>-2.04</v>
      </c>
      <c r="U17" s="38" t="b">
        <f t="shared" si="1"/>
        <v>0</v>
      </c>
      <c r="V17" s="38">
        <f t="shared" si="2"/>
        <v>3.64</v>
      </c>
      <c r="W17" s="38" t="b">
        <f t="shared" si="3"/>
        <v>0</v>
      </c>
    </row>
    <row r="18" spans="2:23" s="38" customFormat="1" ht="12">
      <c r="B18" s="81"/>
      <c r="C18" s="40"/>
      <c r="D18" s="41" t="s">
        <v>76</v>
      </c>
      <c r="E18" s="150">
        <v>46</v>
      </c>
      <c r="F18" s="151">
        <v>289860</v>
      </c>
      <c r="G18" s="152" t="s">
        <v>123</v>
      </c>
      <c r="H18" s="151">
        <v>622529</v>
      </c>
      <c r="I18" s="153">
        <v>2.15</v>
      </c>
      <c r="J18" s="154">
        <v>606167</v>
      </c>
      <c r="K18" s="155">
        <f t="shared" si="4"/>
        <v>2.7</v>
      </c>
      <c r="L18" s="150">
        <v>46</v>
      </c>
      <c r="M18" s="151">
        <v>289860</v>
      </c>
      <c r="N18" s="152" t="s">
        <v>123</v>
      </c>
      <c r="O18" s="151">
        <v>509196</v>
      </c>
      <c r="P18" s="153">
        <v>1.76</v>
      </c>
      <c r="Q18" s="154">
        <v>487333</v>
      </c>
      <c r="R18" s="156">
        <f t="shared" si="5"/>
        <v>4.49</v>
      </c>
      <c r="T18" s="38">
        <f t="shared" si="0"/>
        <v>2.7</v>
      </c>
      <c r="U18" s="38" t="b">
        <f t="shared" si="1"/>
        <v>0</v>
      </c>
      <c r="V18" s="38">
        <f t="shared" si="2"/>
        <v>4.49</v>
      </c>
      <c r="W18" s="38" t="b">
        <f t="shared" si="3"/>
        <v>0</v>
      </c>
    </row>
    <row r="19" spans="2:23" s="38" customFormat="1" ht="12">
      <c r="B19" s="81"/>
      <c r="C19" s="40"/>
      <c r="D19" s="41" t="s">
        <v>3</v>
      </c>
      <c r="E19" s="150" t="s">
        <v>98</v>
      </c>
      <c r="F19" s="151" t="s">
        <v>98</v>
      </c>
      <c r="G19" s="152" t="s">
        <v>98</v>
      </c>
      <c r="H19" s="151" t="s">
        <v>98</v>
      </c>
      <c r="I19" s="153" t="s">
        <v>98</v>
      </c>
      <c r="J19" s="154" t="s">
        <v>98</v>
      </c>
      <c r="K19" s="155" t="str">
        <f t="shared" si="4"/>
        <v>-</v>
      </c>
      <c r="L19" s="150" t="s">
        <v>98</v>
      </c>
      <c r="M19" s="151" t="s">
        <v>98</v>
      </c>
      <c r="N19" s="152" t="s">
        <v>98</v>
      </c>
      <c r="O19" s="151" t="s">
        <v>98</v>
      </c>
      <c r="P19" s="153" t="s">
        <v>98</v>
      </c>
      <c r="Q19" s="154" t="s">
        <v>98</v>
      </c>
      <c r="R19" s="156" t="str">
        <f t="shared" si="5"/>
        <v>-</v>
      </c>
      <c r="T19" s="38" t="e">
        <f t="shared" si="0"/>
        <v>#VALUE!</v>
      </c>
      <c r="U19" s="38" t="b">
        <f t="shared" si="1"/>
        <v>1</v>
      </c>
      <c r="V19" s="38" t="e">
        <f t="shared" si="2"/>
        <v>#VALUE!</v>
      </c>
      <c r="W19" s="38" t="b">
        <f t="shared" si="3"/>
        <v>1</v>
      </c>
    </row>
    <row r="20" spans="2:23" s="38" customFormat="1" ht="12">
      <c r="B20" s="81" t="s">
        <v>4</v>
      </c>
      <c r="C20" s="40"/>
      <c r="D20" s="41" t="s">
        <v>5</v>
      </c>
      <c r="E20" s="150">
        <v>40.1</v>
      </c>
      <c r="F20" s="151">
        <v>301004</v>
      </c>
      <c r="G20" s="152">
        <v>4</v>
      </c>
      <c r="H20" s="151">
        <v>665000</v>
      </c>
      <c r="I20" s="153">
        <v>2.21</v>
      </c>
      <c r="J20" s="154">
        <v>630000</v>
      </c>
      <c r="K20" s="155">
        <f t="shared" si="4"/>
        <v>5.56</v>
      </c>
      <c r="L20" s="150">
        <v>40.1</v>
      </c>
      <c r="M20" s="151">
        <v>301004</v>
      </c>
      <c r="N20" s="152">
        <v>4</v>
      </c>
      <c r="O20" s="151">
        <v>603750</v>
      </c>
      <c r="P20" s="153">
        <v>2.01</v>
      </c>
      <c r="Q20" s="154">
        <v>559500</v>
      </c>
      <c r="R20" s="156">
        <f t="shared" si="5"/>
        <v>7.91</v>
      </c>
      <c r="T20" s="38">
        <f t="shared" si="0"/>
        <v>5.56</v>
      </c>
      <c r="U20" s="38" t="b">
        <f t="shared" si="1"/>
        <v>0</v>
      </c>
      <c r="V20" s="38">
        <f t="shared" si="2"/>
        <v>7.91</v>
      </c>
      <c r="W20" s="38" t="b">
        <f t="shared" si="3"/>
        <v>0</v>
      </c>
    </row>
    <row r="21" spans="2:23" s="38" customFormat="1" ht="12">
      <c r="B21" s="81"/>
      <c r="C21" s="40"/>
      <c r="D21" s="41" t="s">
        <v>6</v>
      </c>
      <c r="E21" s="150">
        <v>37.9</v>
      </c>
      <c r="F21" s="151">
        <v>241269</v>
      </c>
      <c r="G21" s="152" t="s">
        <v>123</v>
      </c>
      <c r="H21" s="151">
        <v>521602</v>
      </c>
      <c r="I21" s="153">
        <v>2.16</v>
      </c>
      <c r="J21" s="154">
        <v>528364</v>
      </c>
      <c r="K21" s="155">
        <f t="shared" si="4"/>
        <v>-1.28</v>
      </c>
      <c r="L21" s="150">
        <v>37.9</v>
      </c>
      <c r="M21" s="151">
        <v>241269</v>
      </c>
      <c r="N21" s="152" t="s">
        <v>123</v>
      </c>
      <c r="O21" s="151">
        <v>481602</v>
      </c>
      <c r="P21" s="153">
        <v>2</v>
      </c>
      <c r="Q21" s="154">
        <v>425856</v>
      </c>
      <c r="R21" s="156">
        <f t="shared" si="5"/>
        <v>13.09</v>
      </c>
      <c r="T21" s="38">
        <f t="shared" si="0"/>
        <v>-1.28</v>
      </c>
      <c r="U21" s="38" t="b">
        <f t="shared" si="1"/>
        <v>0</v>
      </c>
      <c r="V21" s="38">
        <f t="shared" si="2"/>
        <v>13.09</v>
      </c>
      <c r="W21" s="38" t="b">
        <f t="shared" si="3"/>
        <v>0</v>
      </c>
    </row>
    <row r="22" spans="2:23" s="38" customFormat="1" ht="12">
      <c r="B22" s="81"/>
      <c r="C22" s="40"/>
      <c r="D22" s="41" t="s">
        <v>95</v>
      </c>
      <c r="E22" s="150">
        <v>37.7</v>
      </c>
      <c r="F22" s="151">
        <v>251859</v>
      </c>
      <c r="G22" s="152">
        <v>9</v>
      </c>
      <c r="H22" s="151">
        <v>559609</v>
      </c>
      <c r="I22" s="153">
        <v>2.22</v>
      </c>
      <c r="J22" s="154">
        <v>587943</v>
      </c>
      <c r="K22" s="155">
        <f t="shared" si="4"/>
        <v>-4.82</v>
      </c>
      <c r="L22" s="150">
        <v>37.7</v>
      </c>
      <c r="M22" s="151">
        <v>251859</v>
      </c>
      <c r="N22" s="152">
        <v>9</v>
      </c>
      <c r="O22" s="151">
        <v>421842</v>
      </c>
      <c r="P22" s="153">
        <v>1.67</v>
      </c>
      <c r="Q22" s="154">
        <v>409922</v>
      </c>
      <c r="R22" s="156">
        <f t="shared" si="5"/>
        <v>2.91</v>
      </c>
      <c r="T22" s="38">
        <f t="shared" si="0"/>
        <v>-4.82</v>
      </c>
      <c r="U22" s="38" t="b">
        <f t="shared" si="1"/>
        <v>0</v>
      </c>
      <c r="V22" s="38">
        <f t="shared" si="2"/>
        <v>2.91</v>
      </c>
      <c r="W22" s="38" t="b">
        <f t="shared" si="3"/>
        <v>0</v>
      </c>
    </row>
    <row r="23" spans="2:23" s="38" customFormat="1" ht="12">
      <c r="B23" s="81"/>
      <c r="C23" s="40"/>
      <c r="D23" s="41" t="s">
        <v>71</v>
      </c>
      <c r="E23" s="150">
        <v>40.2</v>
      </c>
      <c r="F23" s="151">
        <v>296184</v>
      </c>
      <c r="G23" s="152" t="s">
        <v>123</v>
      </c>
      <c r="H23" s="151">
        <v>703024</v>
      </c>
      <c r="I23" s="153">
        <v>2.37</v>
      </c>
      <c r="J23" s="154">
        <v>629470</v>
      </c>
      <c r="K23" s="155">
        <f t="shared" si="4"/>
        <v>11.69</v>
      </c>
      <c r="L23" s="150">
        <v>40.2</v>
      </c>
      <c r="M23" s="151">
        <v>296184</v>
      </c>
      <c r="N23" s="152" t="s">
        <v>123</v>
      </c>
      <c r="O23" s="151">
        <v>598201</v>
      </c>
      <c r="P23" s="153">
        <v>2.02</v>
      </c>
      <c r="Q23" s="154">
        <v>433627</v>
      </c>
      <c r="R23" s="156">
        <f t="shared" si="5"/>
        <v>37.95</v>
      </c>
      <c r="T23" s="38">
        <f t="shared" si="0"/>
        <v>11.69</v>
      </c>
      <c r="U23" s="38" t="b">
        <f t="shared" si="1"/>
        <v>0</v>
      </c>
      <c r="V23" s="38">
        <f t="shared" si="2"/>
        <v>37.95</v>
      </c>
      <c r="W23" s="38" t="b">
        <f t="shared" si="3"/>
        <v>0</v>
      </c>
    </row>
    <row r="24" spans="2:23" s="38" customFormat="1" ht="12">
      <c r="B24" s="81"/>
      <c r="C24" s="40"/>
      <c r="D24" s="41" t="s">
        <v>69</v>
      </c>
      <c r="E24" s="150">
        <v>38.3</v>
      </c>
      <c r="F24" s="151">
        <v>259803</v>
      </c>
      <c r="G24" s="152">
        <v>10</v>
      </c>
      <c r="H24" s="151">
        <v>557925</v>
      </c>
      <c r="I24" s="153">
        <v>2.15</v>
      </c>
      <c r="J24" s="154">
        <v>507979</v>
      </c>
      <c r="K24" s="155">
        <f t="shared" si="4"/>
        <v>9.83</v>
      </c>
      <c r="L24" s="150">
        <v>38.3</v>
      </c>
      <c r="M24" s="151">
        <v>259803</v>
      </c>
      <c r="N24" s="152">
        <v>10</v>
      </c>
      <c r="O24" s="151">
        <v>475848</v>
      </c>
      <c r="P24" s="153">
        <v>1.83</v>
      </c>
      <c r="Q24" s="154">
        <v>427803</v>
      </c>
      <c r="R24" s="156">
        <f t="shared" si="5"/>
        <v>11.23</v>
      </c>
      <c r="T24" s="38">
        <f t="shared" si="0"/>
        <v>9.83</v>
      </c>
      <c r="U24" s="38" t="b">
        <f t="shared" si="1"/>
        <v>0</v>
      </c>
      <c r="V24" s="38">
        <f t="shared" si="2"/>
        <v>11.23</v>
      </c>
      <c r="W24" s="38" t="b">
        <f t="shared" si="3"/>
        <v>0</v>
      </c>
    </row>
    <row r="25" spans="2:23" s="38" customFormat="1" ht="12">
      <c r="B25" s="81"/>
      <c r="C25" s="40"/>
      <c r="D25" s="41" t="s">
        <v>70</v>
      </c>
      <c r="E25" s="150">
        <v>41.2</v>
      </c>
      <c r="F25" s="151">
        <v>345318</v>
      </c>
      <c r="G25" s="152" t="s">
        <v>123</v>
      </c>
      <c r="H25" s="151">
        <v>759700</v>
      </c>
      <c r="I25" s="153">
        <v>2.2</v>
      </c>
      <c r="J25" s="154">
        <v>721050</v>
      </c>
      <c r="K25" s="155">
        <f t="shared" si="4"/>
        <v>5.36</v>
      </c>
      <c r="L25" s="150">
        <v>41.2</v>
      </c>
      <c r="M25" s="151">
        <v>345318</v>
      </c>
      <c r="N25" s="152" t="s">
        <v>123</v>
      </c>
      <c r="O25" s="151">
        <v>759700</v>
      </c>
      <c r="P25" s="153">
        <v>2.2</v>
      </c>
      <c r="Q25" s="154">
        <v>721050</v>
      </c>
      <c r="R25" s="156">
        <f t="shared" si="5"/>
        <v>5.36</v>
      </c>
      <c r="T25" s="38">
        <f t="shared" si="0"/>
        <v>5.36</v>
      </c>
      <c r="U25" s="38" t="b">
        <f t="shared" si="1"/>
        <v>0</v>
      </c>
      <c r="V25" s="38">
        <f t="shared" si="2"/>
        <v>5.36</v>
      </c>
      <c r="W25" s="38" t="b">
        <f t="shared" si="3"/>
        <v>0</v>
      </c>
    </row>
    <row r="26" spans="2:23" s="38" customFormat="1" ht="12">
      <c r="B26" s="81"/>
      <c r="C26" s="40"/>
      <c r="D26" s="41" t="s">
        <v>7</v>
      </c>
      <c r="E26" s="150">
        <v>39.7</v>
      </c>
      <c r="F26" s="151">
        <v>264081</v>
      </c>
      <c r="G26" s="152">
        <v>14</v>
      </c>
      <c r="H26" s="151">
        <v>602813</v>
      </c>
      <c r="I26" s="153">
        <v>2.28</v>
      </c>
      <c r="J26" s="154">
        <v>662165</v>
      </c>
      <c r="K26" s="155">
        <f t="shared" si="4"/>
        <v>-8.96</v>
      </c>
      <c r="L26" s="150">
        <v>39.7</v>
      </c>
      <c r="M26" s="151">
        <v>264081</v>
      </c>
      <c r="N26" s="152">
        <v>14</v>
      </c>
      <c r="O26" s="151">
        <v>538295</v>
      </c>
      <c r="P26" s="153">
        <v>2.04</v>
      </c>
      <c r="Q26" s="154">
        <v>498796</v>
      </c>
      <c r="R26" s="156">
        <f t="shared" si="5"/>
        <v>7.92</v>
      </c>
      <c r="T26" s="38">
        <f t="shared" si="0"/>
        <v>-8.96</v>
      </c>
      <c r="U26" s="38" t="b">
        <f t="shared" si="1"/>
        <v>0</v>
      </c>
      <c r="V26" s="38">
        <f t="shared" si="2"/>
        <v>7.92</v>
      </c>
      <c r="W26" s="38" t="b">
        <f t="shared" si="3"/>
        <v>0</v>
      </c>
    </row>
    <row r="27" spans="2:23" s="38" customFormat="1" ht="12">
      <c r="B27" s="81"/>
      <c r="C27" s="40"/>
      <c r="D27" s="41" t="s">
        <v>96</v>
      </c>
      <c r="E27" s="150" t="s">
        <v>98</v>
      </c>
      <c r="F27" s="151" t="s">
        <v>98</v>
      </c>
      <c r="G27" s="152" t="s">
        <v>98</v>
      </c>
      <c r="H27" s="151" t="s">
        <v>98</v>
      </c>
      <c r="I27" s="153" t="s">
        <v>98</v>
      </c>
      <c r="J27" s="154" t="s">
        <v>98</v>
      </c>
      <c r="K27" s="155" t="str">
        <f t="shared" si="4"/>
        <v>-</v>
      </c>
      <c r="L27" s="150" t="s">
        <v>98</v>
      </c>
      <c r="M27" s="151" t="s">
        <v>98</v>
      </c>
      <c r="N27" s="152" t="s">
        <v>98</v>
      </c>
      <c r="O27" s="151" t="s">
        <v>98</v>
      </c>
      <c r="P27" s="153" t="s">
        <v>98</v>
      </c>
      <c r="Q27" s="154" t="s">
        <v>98</v>
      </c>
      <c r="R27" s="156" t="str">
        <f t="shared" si="5"/>
        <v>-</v>
      </c>
      <c r="T27" s="38" t="e">
        <f t="shared" si="0"/>
        <v>#VALUE!</v>
      </c>
      <c r="U27" s="38" t="b">
        <f t="shared" si="1"/>
        <v>1</v>
      </c>
      <c r="V27" s="38" t="e">
        <f t="shared" si="2"/>
        <v>#VALUE!</v>
      </c>
      <c r="W27" s="38" t="b">
        <f t="shared" si="3"/>
        <v>1</v>
      </c>
    </row>
    <row r="28" spans="2:23" s="38" customFormat="1" ht="12">
      <c r="B28" s="81" t="s">
        <v>8</v>
      </c>
      <c r="C28" s="97" t="s">
        <v>9</v>
      </c>
      <c r="D28" s="101"/>
      <c r="E28" s="157" t="s">
        <v>98</v>
      </c>
      <c r="F28" s="158" t="s">
        <v>98</v>
      </c>
      <c r="G28" s="159" t="s">
        <v>98</v>
      </c>
      <c r="H28" s="158" t="s">
        <v>98</v>
      </c>
      <c r="I28" s="160" t="s">
        <v>98</v>
      </c>
      <c r="J28" s="161" t="s">
        <v>98</v>
      </c>
      <c r="K28" s="162" t="str">
        <f t="shared" si="4"/>
        <v>-</v>
      </c>
      <c r="L28" s="157" t="s">
        <v>98</v>
      </c>
      <c r="M28" s="158" t="s">
        <v>98</v>
      </c>
      <c r="N28" s="159" t="s">
        <v>98</v>
      </c>
      <c r="O28" s="158" t="s">
        <v>98</v>
      </c>
      <c r="P28" s="160" t="s">
        <v>98</v>
      </c>
      <c r="Q28" s="161" t="s">
        <v>98</v>
      </c>
      <c r="R28" s="162" t="str">
        <f t="shared" si="5"/>
        <v>-</v>
      </c>
      <c r="T28" s="38" t="e">
        <f t="shared" si="0"/>
        <v>#VALUE!</v>
      </c>
      <c r="U28" s="38" t="b">
        <f t="shared" si="1"/>
        <v>1</v>
      </c>
      <c r="V28" s="38" t="e">
        <f t="shared" si="2"/>
        <v>#VALUE!</v>
      </c>
      <c r="W28" s="38" t="b">
        <f t="shared" si="3"/>
        <v>1</v>
      </c>
    </row>
    <row r="29" spans="2:23" s="38" customFormat="1" ht="12">
      <c r="B29" s="81"/>
      <c r="C29" s="97" t="s">
        <v>79</v>
      </c>
      <c r="D29" s="101"/>
      <c r="E29" s="163" t="s">
        <v>98</v>
      </c>
      <c r="F29" s="164" t="s">
        <v>98</v>
      </c>
      <c r="G29" s="165" t="s">
        <v>98</v>
      </c>
      <c r="H29" s="164" t="s">
        <v>98</v>
      </c>
      <c r="I29" s="166" t="s">
        <v>98</v>
      </c>
      <c r="J29" s="167" t="s">
        <v>98</v>
      </c>
      <c r="K29" s="162" t="str">
        <f t="shared" si="4"/>
        <v>-</v>
      </c>
      <c r="L29" s="163" t="s">
        <v>98</v>
      </c>
      <c r="M29" s="164" t="s">
        <v>98</v>
      </c>
      <c r="N29" s="165" t="s">
        <v>98</v>
      </c>
      <c r="O29" s="164" t="s">
        <v>98</v>
      </c>
      <c r="P29" s="166" t="s">
        <v>98</v>
      </c>
      <c r="Q29" s="167" t="s">
        <v>98</v>
      </c>
      <c r="R29" s="162" t="str">
        <f t="shared" si="5"/>
        <v>-</v>
      </c>
      <c r="T29" s="38" t="e">
        <f t="shared" si="0"/>
        <v>#VALUE!</v>
      </c>
      <c r="U29" s="38" t="b">
        <f t="shared" si="1"/>
        <v>1</v>
      </c>
      <c r="V29" s="38" t="e">
        <f t="shared" si="2"/>
        <v>#VALUE!</v>
      </c>
      <c r="W29" s="38" t="b">
        <f t="shared" si="3"/>
        <v>1</v>
      </c>
    </row>
    <row r="30" spans="2:23" s="38" customFormat="1" ht="12">
      <c r="B30" s="81"/>
      <c r="C30" s="97" t="s">
        <v>10</v>
      </c>
      <c r="D30" s="101"/>
      <c r="E30" s="163">
        <v>33</v>
      </c>
      <c r="F30" s="164">
        <v>264770</v>
      </c>
      <c r="G30" s="165" t="s">
        <v>123</v>
      </c>
      <c r="H30" s="164">
        <v>497500</v>
      </c>
      <c r="I30" s="166">
        <v>1.88</v>
      </c>
      <c r="J30" s="167">
        <v>775000</v>
      </c>
      <c r="K30" s="162">
        <f t="shared" si="4"/>
        <v>-35.81</v>
      </c>
      <c r="L30" s="163">
        <v>33</v>
      </c>
      <c r="M30" s="164">
        <v>264770</v>
      </c>
      <c r="N30" s="165" t="s">
        <v>123</v>
      </c>
      <c r="O30" s="164">
        <v>427500</v>
      </c>
      <c r="P30" s="166">
        <v>1.61</v>
      </c>
      <c r="Q30" s="167">
        <v>625000</v>
      </c>
      <c r="R30" s="162">
        <f t="shared" si="5"/>
        <v>-31.6</v>
      </c>
      <c r="T30" s="38">
        <f t="shared" si="0"/>
        <v>-35.81</v>
      </c>
      <c r="U30" s="38" t="b">
        <f t="shared" si="1"/>
        <v>0</v>
      </c>
      <c r="V30" s="38">
        <f t="shared" si="2"/>
        <v>-31.6</v>
      </c>
      <c r="W30" s="38" t="b">
        <f t="shared" si="3"/>
        <v>0</v>
      </c>
    </row>
    <row r="31" spans="2:23" s="38" customFormat="1" ht="12">
      <c r="B31" s="81"/>
      <c r="C31" s="97" t="s">
        <v>80</v>
      </c>
      <c r="D31" s="101"/>
      <c r="E31" s="163">
        <v>37.4</v>
      </c>
      <c r="F31" s="164">
        <v>321043</v>
      </c>
      <c r="G31" s="165">
        <v>4</v>
      </c>
      <c r="H31" s="164">
        <v>820458</v>
      </c>
      <c r="I31" s="166">
        <v>2.56</v>
      </c>
      <c r="J31" s="167">
        <v>772314</v>
      </c>
      <c r="K31" s="162">
        <f t="shared" si="4"/>
        <v>6.23</v>
      </c>
      <c r="L31" s="163">
        <v>37.4</v>
      </c>
      <c r="M31" s="164">
        <v>321043</v>
      </c>
      <c r="N31" s="165">
        <v>4</v>
      </c>
      <c r="O31" s="164">
        <v>707264</v>
      </c>
      <c r="P31" s="166">
        <v>2.2</v>
      </c>
      <c r="Q31" s="167">
        <v>698693</v>
      </c>
      <c r="R31" s="162">
        <f t="shared" si="5"/>
        <v>1.23</v>
      </c>
      <c r="T31" s="38">
        <f t="shared" si="0"/>
        <v>6.23</v>
      </c>
      <c r="U31" s="38" t="b">
        <f t="shared" si="1"/>
        <v>0</v>
      </c>
      <c r="V31" s="38">
        <f t="shared" si="2"/>
        <v>1.23</v>
      </c>
      <c r="W31" s="38" t="b">
        <f t="shared" si="3"/>
        <v>0</v>
      </c>
    </row>
    <row r="32" spans="2:23" s="38" customFormat="1" ht="12">
      <c r="B32" s="81"/>
      <c r="C32" s="97" t="s">
        <v>39</v>
      </c>
      <c r="D32" s="101"/>
      <c r="E32" s="163">
        <v>36.5</v>
      </c>
      <c r="F32" s="164">
        <v>354190</v>
      </c>
      <c r="G32" s="165" t="s">
        <v>123</v>
      </c>
      <c r="H32" s="164">
        <v>733635</v>
      </c>
      <c r="I32" s="166">
        <v>2.07</v>
      </c>
      <c r="J32" s="167">
        <v>800637</v>
      </c>
      <c r="K32" s="162">
        <f t="shared" si="4"/>
        <v>-8.37</v>
      </c>
      <c r="L32" s="163">
        <v>36.5</v>
      </c>
      <c r="M32" s="164">
        <v>354190</v>
      </c>
      <c r="N32" s="165" t="s">
        <v>123</v>
      </c>
      <c r="O32" s="164">
        <v>641285</v>
      </c>
      <c r="P32" s="166">
        <v>1.81</v>
      </c>
      <c r="Q32" s="167">
        <v>738635</v>
      </c>
      <c r="R32" s="162">
        <f t="shared" si="5"/>
        <v>-13.18</v>
      </c>
      <c r="T32" s="38">
        <f t="shared" si="0"/>
        <v>-8.37</v>
      </c>
      <c r="U32" s="38" t="b">
        <f t="shared" si="1"/>
        <v>0</v>
      </c>
      <c r="V32" s="38">
        <f t="shared" si="2"/>
        <v>-13.18</v>
      </c>
      <c r="W32" s="38" t="b">
        <f t="shared" si="3"/>
        <v>0</v>
      </c>
    </row>
    <row r="33" spans="2:23" s="38" customFormat="1" ht="12">
      <c r="B33" s="81"/>
      <c r="C33" s="102" t="s">
        <v>78</v>
      </c>
      <c r="D33" s="103"/>
      <c r="E33" s="157">
        <v>41</v>
      </c>
      <c r="F33" s="158">
        <v>256826</v>
      </c>
      <c r="G33" s="159">
        <v>12</v>
      </c>
      <c r="H33" s="158">
        <v>478332</v>
      </c>
      <c r="I33" s="160">
        <v>1.86</v>
      </c>
      <c r="J33" s="161">
        <v>476905</v>
      </c>
      <c r="K33" s="155">
        <f t="shared" si="4"/>
        <v>0.3</v>
      </c>
      <c r="L33" s="157">
        <v>41.1</v>
      </c>
      <c r="M33" s="158">
        <v>245628</v>
      </c>
      <c r="N33" s="159">
        <v>11</v>
      </c>
      <c r="O33" s="158">
        <v>265105</v>
      </c>
      <c r="P33" s="160">
        <v>1.08</v>
      </c>
      <c r="Q33" s="161">
        <v>277312</v>
      </c>
      <c r="R33" s="156">
        <f t="shared" si="5"/>
        <v>-4.4</v>
      </c>
      <c r="T33" s="38">
        <f t="shared" si="0"/>
        <v>0.3</v>
      </c>
      <c r="U33" s="38" t="b">
        <f t="shared" si="1"/>
        <v>0</v>
      </c>
      <c r="V33" s="38">
        <f t="shared" si="2"/>
        <v>-4.4</v>
      </c>
      <c r="W33" s="38" t="b">
        <f t="shared" si="3"/>
        <v>0</v>
      </c>
    </row>
    <row r="34" spans="2:23" s="38" customFormat="1" ht="12">
      <c r="B34" s="81"/>
      <c r="C34" s="40"/>
      <c r="D34" s="42" t="s">
        <v>97</v>
      </c>
      <c r="E34" s="150">
        <v>40.4</v>
      </c>
      <c r="F34" s="151">
        <v>237408</v>
      </c>
      <c r="G34" s="152" t="s">
        <v>123</v>
      </c>
      <c r="H34" s="151">
        <v>309746</v>
      </c>
      <c r="I34" s="153">
        <v>1.3</v>
      </c>
      <c r="J34" s="154">
        <v>454577</v>
      </c>
      <c r="K34" s="155">
        <f t="shared" si="4"/>
        <v>-31.86</v>
      </c>
      <c r="L34" s="150">
        <v>40.4</v>
      </c>
      <c r="M34" s="151">
        <v>237408</v>
      </c>
      <c r="N34" s="152" t="s">
        <v>100</v>
      </c>
      <c r="O34" s="151">
        <v>285634</v>
      </c>
      <c r="P34" s="153">
        <v>1.2</v>
      </c>
      <c r="Q34" s="154">
        <v>258376</v>
      </c>
      <c r="R34" s="156">
        <f t="shared" si="5"/>
        <v>10.55</v>
      </c>
      <c r="T34" s="38">
        <f t="shared" si="0"/>
        <v>-31.86</v>
      </c>
      <c r="U34" s="38" t="b">
        <f t="shared" si="1"/>
        <v>0</v>
      </c>
      <c r="V34" s="38">
        <f t="shared" si="2"/>
        <v>10.55</v>
      </c>
      <c r="W34" s="38" t="b">
        <f t="shared" si="3"/>
        <v>0</v>
      </c>
    </row>
    <row r="35" spans="2:23" s="38" customFormat="1" ht="12">
      <c r="B35" s="81"/>
      <c r="C35" s="40"/>
      <c r="D35" s="42" t="s">
        <v>11</v>
      </c>
      <c r="E35" s="150">
        <v>41.4</v>
      </c>
      <c r="F35" s="151">
        <v>183442</v>
      </c>
      <c r="G35" s="152" t="s">
        <v>123</v>
      </c>
      <c r="H35" s="151">
        <v>476950</v>
      </c>
      <c r="I35" s="153">
        <v>2.6</v>
      </c>
      <c r="J35" s="154">
        <v>499269</v>
      </c>
      <c r="K35" s="155">
        <f t="shared" si="4"/>
        <v>-4.47</v>
      </c>
      <c r="L35" s="150">
        <v>41.4</v>
      </c>
      <c r="M35" s="151">
        <v>183442</v>
      </c>
      <c r="N35" s="152" t="s">
        <v>100</v>
      </c>
      <c r="O35" s="151">
        <v>293507</v>
      </c>
      <c r="P35" s="153">
        <v>1.6</v>
      </c>
      <c r="Q35" s="154">
        <v>295862</v>
      </c>
      <c r="R35" s="156">
        <f t="shared" si="5"/>
        <v>-0.8</v>
      </c>
      <c r="T35" s="38">
        <f t="shared" si="0"/>
        <v>-4.47</v>
      </c>
      <c r="U35" s="38" t="b">
        <f t="shared" si="1"/>
        <v>0</v>
      </c>
      <c r="V35" s="38">
        <f t="shared" si="2"/>
        <v>-0.8</v>
      </c>
      <c r="W35" s="38" t="b">
        <f t="shared" si="3"/>
        <v>0</v>
      </c>
    </row>
    <row r="36" spans="2:23" s="38" customFormat="1" ht="12">
      <c r="B36" s="81" t="s">
        <v>12</v>
      </c>
      <c r="C36" s="40"/>
      <c r="D36" s="42" t="s">
        <v>13</v>
      </c>
      <c r="E36" s="150">
        <v>41.2</v>
      </c>
      <c r="F36" s="151">
        <v>273280</v>
      </c>
      <c r="G36" s="152">
        <v>8</v>
      </c>
      <c r="H36" s="151">
        <v>541725</v>
      </c>
      <c r="I36" s="153">
        <v>1.98</v>
      </c>
      <c r="J36" s="154">
        <v>483600</v>
      </c>
      <c r="K36" s="155">
        <f t="shared" si="4"/>
        <v>12.02</v>
      </c>
      <c r="L36" s="150">
        <v>41.3</v>
      </c>
      <c r="M36" s="151">
        <v>258034</v>
      </c>
      <c r="N36" s="152">
        <v>7</v>
      </c>
      <c r="O36" s="151">
        <v>252250</v>
      </c>
      <c r="P36" s="153">
        <v>0.98</v>
      </c>
      <c r="Q36" s="154">
        <v>283667</v>
      </c>
      <c r="R36" s="156">
        <f t="shared" si="5"/>
        <v>-11.08</v>
      </c>
      <c r="T36" s="38">
        <f t="shared" si="0"/>
        <v>12.02</v>
      </c>
      <c r="U36" s="38" t="b">
        <f t="shared" si="1"/>
        <v>0</v>
      </c>
      <c r="V36" s="38">
        <f t="shared" si="2"/>
        <v>-11.08</v>
      </c>
      <c r="W36" s="38" t="b">
        <f t="shared" si="3"/>
        <v>0</v>
      </c>
    </row>
    <row r="37" spans="2:23" s="38" customFormat="1" ht="12">
      <c r="B37" s="81"/>
      <c r="C37" s="40"/>
      <c r="D37" s="42" t="s">
        <v>40</v>
      </c>
      <c r="E37" s="150" t="s">
        <v>98</v>
      </c>
      <c r="F37" s="151" t="s">
        <v>98</v>
      </c>
      <c r="G37" s="152" t="s">
        <v>98</v>
      </c>
      <c r="H37" s="151" t="s">
        <v>98</v>
      </c>
      <c r="I37" s="153" t="s">
        <v>98</v>
      </c>
      <c r="J37" s="154" t="s">
        <v>98</v>
      </c>
      <c r="K37" s="155" t="str">
        <f t="shared" si="4"/>
        <v>-</v>
      </c>
      <c r="L37" s="150" t="s">
        <v>98</v>
      </c>
      <c r="M37" s="151" t="s">
        <v>98</v>
      </c>
      <c r="N37" s="152" t="s">
        <v>98</v>
      </c>
      <c r="O37" s="151" t="s">
        <v>98</v>
      </c>
      <c r="P37" s="153" t="s">
        <v>98</v>
      </c>
      <c r="Q37" s="154" t="s">
        <v>98</v>
      </c>
      <c r="R37" s="156" t="str">
        <f t="shared" si="5"/>
        <v>-</v>
      </c>
      <c r="T37" s="38" t="e">
        <f t="shared" si="0"/>
        <v>#VALUE!</v>
      </c>
      <c r="U37" s="38" t="b">
        <f t="shared" si="1"/>
        <v>1</v>
      </c>
      <c r="V37" s="38" t="e">
        <f t="shared" si="2"/>
        <v>#VALUE!</v>
      </c>
      <c r="W37" s="38" t="b">
        <f t="shared" si="3"/>
        <v>1</v>
      </c>
    </row>
    <row r="38" spans="2:23" s="38" customFormat="1" ht="12">
      <c r="B38" s="81"/>
      <c r="C38" s="40"/>
      <c r="D38" s="42" t="s">
        <v>41</v>
      </c>
      <c r="E38" s="150" t="s">
        <v>98</v>
      </c>
      <c r="F38" s="151" t="s">
        <v>98</v>
      </c>
      <c r="G38" s="152" t="s">
        <v>98</v>
      </c>
      <c r="H38" s="151" t="s">
        <v>98</v>
      </c>
      <c r="I38" s="153" t="s">
        <v>98</v>
      </c>
      <c r="J38" s="154" t="s">
        <v>98</v>
      </c>
      <c r="K38" s="155" t="str">
        <f t="shared" si="4"/>
        <v>-</v>
      </c>
      <c r="L38" s="150" t="s">
        <v>98</v>
      </c>
      <c r="M38" s="151" t="s">
        <v>98</v>
      </c>
      <c r="N38" s="152" t="s">
        <v>98</v>
      </c>
      <c r="O38" s="151" t="s">
        <v>98</v>
      </c>
      <c r="P38" s="153" t="s">
        <v>98</v>
      </c>
      <c r="Q38" s="154" t="s">
        <v>98</v>
      </c>
      <c r="R38" s="156" t="str">
        <f t="shared" si="5"/>
        <v>-</v>
      </c>
      <c r="T38" s="38" t="e">
        <f t="shared" si="0"/>
        <v>#VALUE!</v>
      </c>
      <c r="U38" s="38" t="b">
        <f t="shared" si="1"/>
        <v>1</v>
      </c>
      <c r="V38" s="38" t="e">
        <f t="shared" si="2"/>
        <v>#VALUE!</v>
      </c>
      <c r="W38" s="38" t="b">
        <f t="shared" si="3"/>
        <v>1</v>
      </c>
    </row>
    <row r="39" spans="2:23" s="38" customFormat="1" ht="12">
      <c r="B39" s="81"/>
      <c r="C39" s="40"/>
      <c r="D39" s="42" t="s">
        <v>42</v>
      </c>
      <c r="E39" s="150" t="s">
        <v>98</v>
      </c>
      <c r="F39" s="151" t="s">
        <v>98</v>
      </c>
      <c r="G39" s="152" t="s">
        <v>98</v>
      </c>
      <c r="H39" s="151" t="s">
        <v>98</v>
      </c>
      <c r="I39" s="153" t="s">
        <v>98</v>
      </c>
      <c r="J39" s="154" t="s">
        <v>98</v>
      </c>
      <c r="K39" s="155" t="str">
        <f t="shared" si="4"/>
        <v>-</v>
      </c>
      <c r="L39" s="150" t="s">
        <v>98</v>
      </c>
      <c r="M39" s="151" t="s">
        <v>98</v>
      </c>
      <c r="N39" s="152" t="s">
        <v>98</v>
      </c>
      <c r="O39" s="151" t="s">
        <v>98</v>
      </c>
      <c r="P39" s="153" t="s">
        <v>98</v>
      </c>
      <c r="Q39" s="154" t="s">
        <v>98</v>
      </c>
      <c r="R39" s="156" t="str">
        <f t="shared" si="5"/>
        <v>-</v>
      </c>
      <c r="T39" s="38" t="e">
        <f t="shared" si="0"/>
        <v>#VALUE!</v>
      </c>
      <c r="U39" s="38" t="b">
        <f t="shared" si="1"/>
        <v>1</v>
      </c>
      <c r="V39" s="38" t="e">
        <f t="shared" si="2"/>
        <v>#VALUE!</v>
      </c>
      <c r="W39" s="38" t="b">
        <f t="shared" si="3"/>
        <v>1</v>
      </c>
    </row>
    <row r="40" spans="2:23" s="38" customFormat="1" ht="12">
      <c r="B40" s="81"/>
      <c r="C40" s="40"/>
      <c r="D40" s="41" t="s">
        <v>82</v>
      </c>
      <c r="E40" s="150" t="s">
        <v>98</v>
      </c>
      <c r="F40" s="151" t="s">
        <v>98</v>
      </c>
      <c r="G40" s="152" t="s">
        <v>98</v>
      </c>
      <c r="H40" s="151" t="s">
        <v>98</v>
      </c>
      <c r="I40" s="153" t="s">
        <v>98</v>
      </c>
      <c r="J40" s="154" t="s">
        <v>98</v>
      </c>
      <c r="K40" s="155" t="str">
        <f t="shared" si="4"/>
        <v>-</v>
      </c>
      <c r="L40" s="150" t="s">
        <v>98</v>
      </c>
      <c r="M40" s="151" t="s">
        <v>98</v>
      </c>
      <c r="N40" s="152" t="s">
        <v>98</v>
      </c>
      <c r="O40" s="151" t="s">
        <v>98</v>
      </c>
      <c r="P40" s="153" t="s">
        <v>98</v>
      </c>
      <c r="Q40" s="154" t="s">
        <v>98</v>
      </c>
      <c r="R40" s="156" t="str">
        <f t="shared" si="5"/>
        <v>-</v>
      </c>
      <c r="T40" s="38" t="e">
        <f t="shared" si="0"/>
        <v>#VALUE!</v>
      </c>
      <c r="U40" s="38" t="b">
        <f t="shared" si="1"/>
        <v>1</v>
      </c>
      <c r="V40" s="38" t="e">
        <f t="shared" si="2"/>
        <v>#VALUE!</v>
      </c>
      <c r="W40" s="38" t="b">
        <f t="shared" si="3"/>
        <v>1</v>
      </c>
    </row>
    <row r="41" spans="2:23" s="38" customFormat="1" ht="12">
      <c r="B41" s="81"/>
      <c r="C41" s="40"/>
      <c r="D41" s="41" t="s">
        <v>81</v>
      </c>
      <c r="E41" s="150" t="s">
        <v>98</v>
      </c>
      <c r="F41" s="151" t="s">
        <v>98</v>
      </c>
      <c r="G41" s="152" t="s">
        <v>98</v>
      </c>
      <c r="H41" s="151" t="s">
        <v>98</v>
      </c>
      <c r="I41" s="153" t="s">
        <v>98</v>
      </c>
      <c r="J41" s="154" t="s">
        <v>98</v>
      </c>
      <c r="K41" s="155" t="str">
        <f t="shared" si="4"/>
        <v>-</v>
      </c>
      <c r="L41" s="150" t="s">
        <v>98</v>
      </c>
      <c r="M41" s="151" t="s">
        <v>98</v>
      </c>
      <c r="N41" s="152" t="s">
        <v>98</v>
      </c>
      <c r="O41" s="151" t="s">
        <v>98</v>
      </c>
      <c r="P41" s="153" t="s">
        <v>98</v>
      </c>
      <c r="Q41" s="154" t="s">
        <v>98</v>
      </c>
      <c r="R41" s="156" t="str">
        <f t="shared" si="5"/>
        <v>-</v>
      </c>
      <c r="T41" s="38" t="e">
        <f t="shared" si="0"/>
        <v>#VALUE!</v>
      </c>
      <c r="U41" s="38" t="b">
        <f t="shared" si="1"/>
        <v>1</v>
      </c>
      <c r="V41" s="38" t="e">
        <f t="shared" si="2"/>
        <v>#VALUE!</v>
      </c>
      <c r="W41" s="38" t="b">
        <f t="shared" si="3"/>
        <v>1</v>
      </c>
    </row>
    <row r="42" spans="2:23" s="38" customFormat="1" ht="12">
      <c r="B42" s="81"/>
      <c r="C42" s="97" t="s">
        <v>84</v>
      </c>
      <c r="D42" s="98"/>
      <c r="E42" s="163">
        <v>35.8</v>
      </c>
      <c r="F42" s="164">
        <v>252862</v>
      </c>
      <c r="G42" s="165">
        <v>9</v>
      </c>
      <c r="H42" s="164">
        <v>517313</v>
      </c>
      <c r="I42" s="166">
        <v>2.05</v>
      </c>
      <c r="J42" s="167">
        <v>547127</v>
      </c>
      <c r="K42" s="162">
        <f t="shared" si="4"/>
        <v>-5.45</v>
      </c>
      <c r="L42" s="163">
        <v>35.7</v>
      </c>
      <c r="M42" s="164">
        <v>253570</v>
      </c>
      <c r="N42" s="165">
        <v>8</v>
      </c>
      <c r="O42" s="164">
        <v>488727</v>
      </c>
      <c r="P42" s="166">
        <v>1.93</v>
      </c>
      <c r="Q42" s="167">
        <v>444125</v>
      </c>
      <c r="R42" s="162">
        <f t="shared" si="5"/>
        <v>10.04</v>
      </c>
      <c r="T42" s="38">
        <f t="shared" si="0"/>
        <v>-5.45</v>
      </c>
      <c r="U42" s="38" t="b">
        <f t="shared" si="1"/>
        <v>0</v>
      </c>
      <c r="V42" s="38">
        <f t="shared" si="2"/>
        <v>10.04</v>
      </c>
      <c r="W42" s="38" t="b">
        <f t="shared" si="3"/>
        <v>0</v>
      </c>
    </row>
    <row r="43" spans="2:23" s="38" customFormat="1" ht="12">
      <c r="B43" s="81"/>
      <c r="C43" s="97" t="s">
        <v>62</v>
      </c>
      <c r="D43" s="98"/>
      <c r="E43" s="163">
        <v>38</v>
      </c>
      <c r="F43" s="164">
        <v>316165</v>
      </c>
      <c r="G43" s="165">
        <v>7</v>
      </c>
      <c r="H43" s="164">
        <v>986868</v>
      </c>
      <c r="I43" s="166">
        <v>3.12</v>
      </c>
      <c r="J43" s="167">
        <v>964665</v>
      </c>
      <c r="K43" s="162">
        <f t="shared" si="4"/>
        <v>2.3</v>
      </c>
      <c r="L43" s="163">
        <v>38</v>
      </c>
      <c r="M43" s="164">
        <v>316165</v>
      </c>
      <c r="N43" s="165">
        <v>7</v>
      </c>
      <c r="O43" s="164">
        <v>939832</v>
      </c>
      <c r="P43" s="166">
        <v>2.97</v>
      </c>
      <c r="Q43" s="167">
        <v>898821</v>
      </c>
      <c r="R43" s="162">
        <f t="shared" si="5"/>
        <v>4.56</v>
      </c>
      <c r="T43" s="38">
        <f t="shared" si="0"/>
        <v>2.3</v>
      </c>
      <c r="U43" s="38" t="b">
        <f t="shared" si="1"/>
        <v>0</v>
      </c>
      <c r="V43" s="38">
        <f t="shared" si="2"/>
        <v>4.56</v>
      </c>
      <c r="W43" s="38" t="b">
        <f t="shared" si="3"/>
        <v>0</v>
      </c>
    </row>
    <row r="44" spans="2:23" s="38" customFormat="1" ht="12">
      <c r="B44" s="81"/>
      <c r="C44" s="97" t="s">
        <v>63</v>
      </c>
      <c r="D44" s="98"/>
      <c r="E44" s="163" t="s">
        <v>98</v>
      </c>
      <c r="F44" s="164" t="s">
        <v>98</v>
      </c>
      <c r="G44" s="165" t="s">
        <v>98</v>
      </c>
      <c r="H44" s="164" t="s">
        <v>98</v>
      </c>
      <c r="I44" s="166" t="s">
        <v>98</v>
      </c>
      <c r="J44" s="167" t="s">
        <v>98</v>
      </c>
      <c r="K44" s="162" t="str">
        <f t="shared" si="4"/>
        <v>-</v>
      </c>
      <c r="L44" s="163" t="s">
        <v>98</v>
      </c>
      <c r="M44" s="164" t="s">
        <v>98</v>
      </c>
      <c r="N44" s="165" t="s">
        <v>98</v>
      </c>
      <c r="O44" s="164" t="s">
        <v>98</v>
      </c>
      <c r="P44" s="166" t="s">
        <v>98</v>
      </c>
      <c r="Q44" s="167" t="s">
        <v>98</v>
      </c>
      <c r="R44" s="162" t="str">
        <f t="shared" si="5"/>
        <v>-</v>
      </c>
      <c r="T44" s="38" t="e">
        <f t="shared" si="0"/>
        <v>#VALUE!</v>
      </c>
      <c r="U44" s="38" t="b">
        <f t="shared" si="1"/>
        <v>1</v>
      </c>
      <c r="V44" s="38" t="e">
        <f t="shared" si="2"/>
        <v>#VALUE!</v>
      </c>
      <c r="W44" s="38" t="b">
        <f t="shared" si="3"/>
        <v>1</v>
      </c>
    </row>
    <row r="45" spans="2:23" s="38" customFormat="1" ht="12">
      <c r="B45" s="81"/>
      <c r="C45" s="97" t="s">
        <v>64</v>
      </c>
      <c r="D45" s="98"/>
      <c r="E45" s="163" t="s">
        <v>98</v>
      </c>
      <c r="F45" s="164" t="s">
        <v>98</v>
      </c>
      <c r="G45" s="165" t="s">
        <v>98</v>
      </c>
      <c r="H45" s="164" t="s">
        <v>98</v>
      </c>
      <c r="I45" s="166" t="s">
        <v>98</v>
      </c>
      <c r="J45" s="167">
        <v>562750</v>
      </c>
      <c r="K45" s="162" t="str">
        <f t="shared" si="4"/>
        <v>-</v>
      </c>
      <c r="L45" s="163" t="s">
        <v>98</v>
      </c>
      <c r="M45" s="164" t="s">
        <v>98</v>
      </c>
      <c r="N45" s="165" t="s">
        <v>98</v>
      </c>
      <c r="O45" s="164" t="s">
        <v>98</v>
      </c>
      <c r="P45" s="166" t="s">
        <v>98</v>
      </c>
      <c r="Q45" s="167">
        <v>396700</v>
      </c>
      <c r="R45" s="162" t="str">
        <f t="shared" si="5"/>
        <v>-</v>
      </c>
      <c r="T45" s="38" t="e">
        <f t="shared" si="0"/>
        <v>#VALUE!</v>
      </c>
      <c r="U45" s="38" t="b">
        <f t="shared" si="1"/>
        <v>1</v>
      </c>
      <c r="V45" s="38" t="e">
        <f t="shared" si="2"/>
        <v>#VALUE!</v>
      </c>
      <c r="W45" s="38" t="b">
        <f t="shared" si="3"/>
        <v>1</v>
      </c>
    </row>
    <row r="46" spans="2:23" s="38" customFormat="1" ht="12">
      <c r="B46" s="81"/>
      <c r="C46" s="97" t="s">
        <v>65</v>
      </c>
      <c r="D46" s="98"/>
      <c r="E46" s="163">
        <v>31</v>
      </c>
      <c r="F46" s="164">
        <v>194477</v>
      </c>
      <c r="G46" s="165" t="s">
        <v>123</v>
      </c>
      <c r="H46" s="164">
        <v>408402</v>
      </c>
      <c r="I46" s="166">
        <v>2.1</v>
      </c>
      <c r="J46" s="167">
        <v>414010</v>
      </c>
      <c r="K46" s="162">
        <f t="shared" si="4"/>
        <v>-1.35</v>
      </c>
      <c r="L46" s="163">
        <v>31</v>
      </c>
      <c r="M46" s="164">
        <v>194477</v>
      </c>
      <c r="N46" s="165" t="s">
        <v>123</v>
      </c>
      <c r="O46" s="164">
        <v>388954</v>
      </c>
      <c r="P46" s="166">
        <v>2</v>
      </c>
      <c r="Q46" s="167">
        <v>398863</v>
      </c>
      <c r="R46" s="162">
        <f t="shared" si="5"/>
        <v>-2.48</v>
      </c>
      <c r="T46" s="38">
        <f t="shared" si="0"/>
        <v>-1.35</v>
      </c>
      <c r="U46" s="38" t="b">
        <f t="shared" si="1"/>
        <v>0</v>
      </c>
      <c r="V46" s="38">
        <f t="shared" si="2"/>
        <v>-2.48</v>
      </c>
      <c r="W46" s="38" t="b">
        <f t="shared" si="3"/>
        <v>0</v>
      </c>
    </row>
    <row r="47" spans="2:23" s="38" customFormat="1" ht="12">
      <c r="B47" s="81"/>
      <c r="C47" s="97" t="s">
        <v>66</v>
      </c>
      <c r="D47" s="98"/>
      <c r="E47" s="163">
        <v>40.5</v>
      </c>
      <c r="F47" s="164">
        <v>264875</v>
      </c>
      <c r="G47" s="165" t="s">
        <v>123</v>
      </c>
      <c r="H47" s="164">
        <v>575625</v>
      </c>
      <c r="I47" s="166">
        <v>2.17</v>
      </c>
      <c r="J47" s="167">
        <v>561893</v>
      </c>
      <c r="K47" s="162">
        <f t="shared" si="4"/>
        <v>2.44</v>
      </c>
      <c r="L47" s="163">
        <v>40.5</v>
      </c>
      <c r="M47" s="164">
        <v>264875</v>
      </c>
      <c r="N47" s="165" t="s">
        <v>123</v>
      </c>
      <c r="O47" s="164">
        <v>551751</v>
      </c>
      <c r="P47" s="166">
        <v>2.08</v>
      </c>
      <c r="Q47" s="167">
        <v>544084</v>
      </c>
      <c r="R47" s="162">
        <f t="shared" si="5"/>
        <v>1.41</v>
      </c>
      <c r="T47" s="38">
        <f t="shared" si="0"/>
        <v>2.44</v>
      </c>
      <c r="U47" s="38" t="b">
        <f t="shared" si="1"/>
        <v>0</v>
      </c>
      <c r="V47" s="38">
        <f t="shared" si="2"/>
        <v>1.41</v>
      </c>
      <c r="W47" s="38" t="b">
        <f t="shared" si="3"/>
        <v>0</v>
      </c>
    </row>
    <row r="48" spans="2:23" s="38" customFormat="1" ht="12.75" thickBot="1">
      <c r="B48" s="81"/>
      <c r="C48" s="99" t="s">
        <v>67</v>
      </c>
      <c r="D48" s="100"/>
      <c r="E48" s="150">
        <v>36.3</v>
      </c>
      <c r="F48" s="151">
        <v>244641</v>
      </c>
      <c r="G48" s="152" t="s">
        <v>123</v>
      </c>
      <c r="H48" s="151">
        <v>507943</v>
      </c>
      <c r="I48" s="153">
        <v>2.08</v>
      </c>
      <c r="J48" s="154">
        <v>593615</v>
      </c>
      <c r="K48" s="155">
        <f t="shared" si="4"/>
        <v>-14.43</v>
      </c>
      <c r="L48" s="150">
        <v>36.3</v>
      </c>
      <c r="M48" s="151">
        <v>244641</v>
      </c>
      <c r="N48" s="152" t="s">
        <v>123</v>
      </c>
      <c r="O48" s="151">
        <v>485350</v>
      </c>
      <c r="P48" s="153">
        <v>1.98</v>
      </c>
      <c r="Q48" s="154">
        <v>578553</v>
      </c>
      <c r="R48" s="156">
        <f t="shared" si="5"/>
        <v>-16.11</v>
      </c>
      <c r="T48" s="38">
        <f t="shared" si="0"/>
        <v>-14.43</v>
      </c>
      <c r="U48" s="38" t="b">
        <f t="shared" si="1"/>
        <v>0</v>
      </c>
      <c r="V48" s="38">
        <f t="shared" si="2"/>
        <v>-16.11</v>
      </c>
      <c r="W48" s="38" t="b">
        <f t="shared" si="3"/>
        <v>0</v>
      </c>
    </row>
    <row r="49" spans="2:23" s="38" customFormat="1" ht="12">
      <c r="B49" s="80"/>
      <c r="C49" s="85" t="s">
        <v>14</v>
      </c>
      <c r="D49" s="43" t="s">
        <v>15</v>
      </c>
      <c r="E49" s="168">
        <v>39.1</v>
      </c>
      <c r="F49" s="169">
        <v>316077</v>
      </c>
      <c r="G49" s="170">
        <v>15</v>
      </c>
      <c r="H49" s="169">
        <v>779786</v>
      </c>
      <c r="I49" s="171">
        <v>2.47</v>
      </c>
      <c r="J49" s="172">
        <v>750145</v>
      </c>
      <c r="K49" s="173">
        <f t="shared" si="4"/>
        <v>3.95</v>
      </c>
      <c r="L49" s="168">
        <v>39.1</v>
      </c>
      <c r="M49" s="169">
        <v>316077</v>
      </c>
      <c r="N49" s="170">
        <v>15</v>
      </c>
      <c r="O49" s="169">
        <v>731467</v>
      </c>
      <c r="P49" s="171">
        <v>2.31</v>
      </c>
      <c r="Q49" s="172">
        <v>690357</v>
      </c>
      <c r="R49" s="173">
        <f t="shared" si="5"/>
        <v>5.95</v>
      </c>
      <c r="T49" s="38">
        <f t="shared" si="0"/>
        <v>3.95</v>
      </c>
      <c r="U49" s="38" t="b">
        <f t="shared" si="1"/>
        <v>0</v>
      </c>
      <c r="V49" s="38">
        <f t="shared" si="2"/>
        <v>5.95</v>
      </c>
      <c r="W49" s="38" t="b">
        <f t="shared" si="3"/>
        <v>0</v>
      </c>
    </row>
    <row r="50" spans="2:23" s="38" customFormat="1" ht="12">
      <c r="B50" s="81" t="s">
        <v>16</v>
      </c>
      <c r="C50" s="86"/>
      <c r="D50" s="44" t="s">
        <v>17</v>
      </c>
      <c r="E50" s="163">
        <v>38.9</v>
      </c>
      <c r="F50" s="164">
        <v>295584</v>
      </c>
      <c r="G50" s="165">
        <v>19</v>
      </c>
      <c r="H50" s="164">
        <v>723811</v>
      </c>
      <c r="I50" s="166">
        <v>2.45</v>
      </c>
      <c r="J50" s="167">
        <v>703847</v>
      </c>
      <c r="K50" s="162">
        <f t="shared" si="4"/>
        <v>2.84</v>
      </c>
      <c r="L50" s="163">
        <v>38.9</v>
      </c>
      <c r="M50" s="164">
        <v>295584</v>
      </c>
      <c r="N50" s="165">
        <v>19</v>
      </c>
      <c r="O50" s="164">
        <v>653713</v>
      </c>
      <c r="P50" s="166">
        <v>2.21</v>
      </c>
      <c r="Q50" s="167">
        <v>617152</v>
      </c>
      <c r="R50" s="162">
        <f t="shared" si="5"/>
        <v>5.92</v>
      </c>
      <c r="T50" s="38">
        <f t="shared" si="0"/>
        <v>2.84</v>
      </c>
      <c r="U50" s="38" t="b">
        <f t="shared" si="1"/>
        <v>0</v>
      </c>
      <c r="V50" s="38">
        <f t="shared" si="2"/>
        <v>5.92</v>
      </c>
      <c r="W50" s="38" t="b">
        <f t="shared" si="3"/>
        <v>0</v>
      </c>
    </row>
    <row r="51" spans="2:23" s="38" customFormat="1" ht="12">
      <c r="B51" s="81"/>
      <c r="C51" s="86" t="s">
        <v>18</v>
      </c>
      <c r="D51" s="44" t="s">
        <v>19</v>
      </c>
      <c r="E51" s="163">
        <v>38.3</v>
      </c>
      <c r="F51" s="164">
        <v>279149</v>
      </c>
      <c r="G51" s="165">
        <v>19</v>
      </c>
      <c r="H51" s="164">
        <v>691563</v>
      </c>
      <c r="I51" s="166">
        <v>2.48</v>
      </c>
      <c r="J51" s="167">
        <v>698630</v>
      </c>
      <c r="K51" s="162">
        <f t="shared" si="4"/>
        <v>-1.01</v>
      </c>
      <c r="L51" s="163">
        <v>38.3</v>
      </c>
      <c r="M51" s="164">
        <v>279149</v>
      </c>
      <c r="N51" s="165">
        <v>19</v>
      </c>
      <c r="O51" s="164">
        <v>624943</v>
      </c>
      <c r="P51" s="166">
        <v>2.24</v>
      </c>
      <c r="Q51" s="167">
        <v>584503</v>
      </c>
      <c r="R51" s="162">
        <f t="shared" si="5"/>
        <v>6.92</v>
      </c>
      <c r="T51" s="38">
        <f t="shared" si="0"/>
        <v>-1.01</v>
      </c>
      <c r="U51" s="38" t="b">
        <f t="shared" si="1"/>
        <v>0</v>
      </c>
      <c r="V51" s="38">
        <f t="shared" si="2"/>
        <v>6.92</v>
      </c>
      <c r="W51" s="38" t="b">
        <f t="shared" si="3"/>
        <v>0</v>
      </c>
    </row>
    <row r="52" spans="2:23" s="38" customFormat="1" ht="12">
      <c r="B52" s="81"/>
      <c r="C52" s="86"/>
      <c r="D52" s="44" t="s">
        <v>20</v>
      </c>
      <c r="E52" s="163">
        <v>37.1</v>
      </c>
      <c r="F52" s="164">
        <v>257075</v>
      </c>
      <c r="G52" s="165">
        <v>16</v>
      </c>
      <c r="H52" s="164">
        <v>621210</v>
      </c>
      <c r="I52" s="166">
        <v>2.42</v>
      </c>
      <c r="J52" s="167">
        <v>660820</v>
      </c>
      <c r="K52" s="162">
        <f t="shared" si="4"/>
        <v>-5.99</v>
      </c>
      <c r="L52" s="163">
        <v>37.1</v>
      </c>
      <c r="M52" s="164">
        <v>257075</v>
      </c>
      <c r="N52" s="165">
        <v>16</v>
      </c>
      <c r="O52" s="164">
        <v>571880</v>
      </c>
      <c r="P52" s="166">
        <v>2.22</v>
      </c>
      <c r="Q52" s="167">
        <v>572864</v>
      </c>
      <c r="R52" s="162">
        <f t="shared" si="5"/>
        <v>-0.17</v>
      </c>
      <c r="T52" s="38">
        <f t="shared" si="0"/>
        <v>-5.99</v>
      </c>
      <c r="U52" s="38" t="b">
        <f t="shared" si="1"/>
        <v>0</v>
      </c>
      <c r="V52" s="38">
        <f t="shared" si="2"/>
        <v>-0.17</v>
      </c>
      <c r="W52" s="38" t="b">
        <f t="shared" si="3"/>
        <v>0</v>
      </c>
    </row>
    <row r="53" spans="2:23" s="38" customFormat="1" ht="12">
      <c r="B53" s="81" t="s">
        <v>21</v>
      </c>
      <c r="C53" s="87" t="s">
        <v>4</v>
      </c>
      <c r="D53" s="44" t="s">
        <v>22</v>
      </c>
      <c r="E53" s="163">
        <v>38.3</v>
      </c>
      <c r="F53" s="164">
        <v>286584</v>
      </c>
      <c r="G53" s="165">
        <v>69</v>
      </c>
      <c r="H53" s="164">
        <v>703308</v>
      </c>
      <c r="I53" s="166">
        <v>2.45</v>
      </c>
      <c r="J53" s="167">
        <v>703796</v>
      </c>
      <c r="K53" s="162">
        <f t="shared" si="4"/>
        <v>-0.07</v>
      </c>
      <c r="L53" s="163">
        <v>38.3</v>
      </c>
      <c r="M53" s="164">
        <v>286584</v>
      </c>
      <c r="N53" s="165">
        <v>69</v>
      </c>
      <c r="O53" s="164">
        <v>643718</v>
      </c>
      <c r="P53" s="166">
        <v>2.25</v>
      </c>
      <c r="Q53" s="167">
        <v>615620</v>
      </c>
      <c r="R53" s="162">
        <f t="shared" si="5"/>
        <v>4.56</v>
      </c>
      <c r="T53" s="38">
        <f t="shared" si="0"/>
        <v>-0.07</v>
      </c>
      <c r="U53" s="38" t="b">
        <f t="shared" si="1"/>
        <v>0</v>
      </c>
      <c r="V53" s="38">
        <f t="shared" si="2"/>
        <v>4.56</v>
      </c>
      <c r="W53" s="38" t="b">
        <f t="shared" si="3"/>
        <v>0</v>
      </c>
    </row>
    <row r="54" spans="2:23" s="38" customFormat="1" ht="12">
      <c r="B54" s="81"/>
      <c r="C54" s="86" t="s">
        <v>23</v>
      </c>
      <c r="D54" s="44" t="s">
        <v>24</v>
      </c>
      <c r="E54" s="163">
        <v>38.2</v>
      </c>
      <c r="F54" s="164">
        <v>252305</v>
      </c>
      <c r="G54" s="165">
        <v>42</v>
      </c>
      <c r="H54" s="164">
        <v>557767</v>
      </c>
      <c r="I54" s="166">
        <v>2.21</v>
      </c>
      <c r="J54" s="167">
        <v>545778</v>
      </c>
      <c r="K54" s="162">
        <f t="shared" si="4"/>
        <v>2.2</v>
      </c>
      <c r="L54" s="163">
        <v>38.2</v>
      </c>
      <c r="M54" s="164">
        <v>252430</v>
      </c>
      <c r="N54" s="165">
        <v>41</v>
      </c>
      <c r="O54" s="164">
        <v>469202</v>
      </c>
      <c r="P54" s="166">
        <v>1.86</v>
      </c>
      <c r="Q54" s="167">
        <v>421954</v>
      </c>
      <c r="R54" s="162">
        <f t="shared" si="5"/>
        <v>11.2</v>
      </c>
      <c r="T54" s="38">
        <f t="shared" si="0"/>
        <v>2.2</v>
      </c>
      <c r="U54" s="38" t="b">
        <f t="shared" si="1"/>
        <v>0</v>
      </c>
      <c r="V54" s="38">
        <f t="shared" si="2"/>
        <v>11.2</v>
      </c>
      <c r="W54" s="38" t="b">
        <f t="shared" si="3"/>
        <v>0</v>
      </c>
    </row>
    <row r="55" spans="2:23" s="38" customFormat="1" ht="12">
      <c r="B55" s="81"/>
      <c r="C55" s="86" t="s">
        <v>25</v>
      </c>
      <c r="D55" s="44" t="s">
        <v>26</v>
      </c>
      <c r="E55" s="163">
        <v>40.8</v>
      </c>
      <c r="F55" s="164">
        <v>266982</v>
      </c>
      <c r="G55" s="165">
        <v>21</v>
      </c>
      <c r="H55" s="164">
        <v>514026</v>
      </c>
      <c r="I55" s="166">
        <v>1.93</v>
      </c>
      <c r="J55" s="167">
        <v>533080</v>
      </c>
      <c r="K55" s="162">
        <f t="shared" si="4"/>
        <v>-3.57</v>
      </c>
      <c r="L55" s="163">
        <v>40.8</v>
      </c>
      <c r="M55" s="164">
        <v>261331</v>
      </c>
      <c r="N55" s="165">
        <v>20</v>
      </c>
      <c r="O55" s="164">
        <v>427218</v>
      </c>
      <c r="P55" s="166">
        <v>1.63</v>
      </c>
      <c r="Q55" s="167">
        <v>443865</v>
      </c>
      <c r="R55" s="162">
        <f t="shared" si="5"/>
        <v>-3.75</v>
      </c>
      <c r="T55" s="38">
        <f t="shared" si="0"/>
        <v>-3.57</v>
      </c>
      <c r="U55" s="38" t="b">
        <f t="shared" si="1"/>
        <v>0</v>
      </c>
      <c r="V55" s="38">
        <f t="shared" si="2"/>
        <v>-3.75</v>
      </c>
      <c r="W55" s="38" t="b">
        <f t="shared" si="3"/>
        <v>0</v>
      </c>
    </row>
    <row r="56" spans="2:23" s="38" customFormat="1" ht="12">
      <c r="B56" s="81" t="s">
        <v>12</v>
      </c>
      <c r="C56" s="86" t="s">
        <v>18</v>
      </c>
      <c r="D56" s="44" t="s">
        <v>27</v>
      </c>
      <c r="E56" s="163">
        <v>43.8</v>
      </c>
      <c r="F56" s="164">
        <v>273807</v>
      </c>
      <c r="G56" s="165">
        <v>4</v>
      </c>
      <c r="H56" s="164">
        <v>583946</v>
      </c>
      <c r="I56" s="166">
        <v>2.13</v>
      </c>
      <c r="J56" s="167">
        <v>594589</v>
      </c>
      <c r="K56" s="162">
        <f t="shared" si="4"/>
        <v>-1.79</v>
      </c>
      <c r="L56" s="163">
        <v>43.8</v>
      </c>
      <c r="M56" s="164">
        <v>273807</v>
      </c>
      <c r="N56" s="165">
        <v>4</v>
      </c>
      <c r="O56" s="164">
        <v>381446</v>
      </c>
      <c r="P56" s="166">
        <v>1.39</v>
      </c>
      <c r="Q56" s="167">
        <v>382257</v>
      </c>
      <c r="R56" s="162">
        <f t="shared" si="5"/>
        <v>-0.21</v>
      </c>
      <c r="T56" s="38">
        <f t="shared" si="0"/>
        <v>-1.79</v>
      </c>
      <c r="U56" s="38" t="b">
        <f t="shared" si="1"/>
        <v>0</v>
      </c>
      <c r="V56" s="38">
        <f t="shared" si="2"/>
        <v>-0.21</v>
      </c>
      <c r="W56" s="38" t="b">
        <f t="shared" si="3"/>
        <v>0</v>
      </c>
    </row>
    <row r="57" spans="2:23" s="38" customFormat="1" ht="12">
      <c r="B57" s="81"/>
      <c r="C57" s="86" t="s">
        <v>4</v>
      </c>
      <c r="D57" s="44" t="s">
        <v>22</v>
      </c>
      <c r="E57" s="163">
        <v>39.3</v>
      </c>
      <c r="F57" s="164">
        <v>258189</v>
      </c>
      <c r="G57" s="165">
        <v>67</v>
      </c>
      <c r="H57" s="164">
        <v>545620</v>
      </c>
      <c r="I57" s="166">
        <v>2.11</v>
      </c>
      <c r="J57" s="167">
        <v>546537</v>
      </c>
      <c r="K57" s="162">
        <f t="shared" si="4"/>
        <v>-0.17</v>
      </c>
      <c r="L57" s="163">
        <v>39.4</v>
      </c>
      <c r="M57" s="164">
        <v>256484</v>
      </c>
      <c r="N57" s="165">
        <v>65</v>
      </c>
      <c r="O57" s="164">
        <v>450884</v>
      </c>
      <c r="P57" s="166">
        <v>1.76</v>
      </c>
      <c r="Q57" s="167">
        <v>424613</v>
      </c>
      <c r="R57" s="162">
        <f t="shared" si="5"/>
        <v>6.19</v>
      </c>
      <c r="T57" s="38">
        <f t="shared" si="0"/>
        <v>-0.17</v>
      </c>
      <c r="U57" s="38" t="b">
        <f t="shared" si="1"/>
        <v>0</v>
      </c>
      <c r="V57" s="38">
        <f t="shared" si="2"/>
        <v>6.19</v>
      </c>
      <c r="W57" s="38" t="b">
        <f t="shared" si="3"/>
        <v>0</v>
      </c>
    </row>
    <row r="58" spans="2:23" s="38" customFormat="1" ht="12.75" thickBot="1">
      <c r="B58" s="79"/>
      <c r="C58" s="95" t="s">
        <v>28</v>
      </c>
      <c r="D58" s="96"/>
      <c r="E58" s="174">
        <v>38.9</v>
      </c>
      <c r="F58" s="175">
        <v>296698</v>
      </c>
      <c r="G58" s="176" t="s">
        <v>123</v>
      </c>
      <c r="H58" s="175">
        <v>610337</v>
      </c>
      <c r="I58" s="177">
        <v>2.06</v>
      </c>
      <c r="J58" s="178">
        <v>385083</v>
      </c>
      <c r="K58" s="179">
        <f t="shared" si="4"/>
        <v>58.49</v>
      </c>
      <c r="L58" s="174">
        <v>38.9</v>
      </c>
      <c r="M58" s="175">
        <v>296698</v>
      </c>
      <c r="N58" s="176" t="s">
        <v>100</v>
      </c>
      <c r="O58" s="175">
        <v>601849</v>
      </c>
      <c r="P58" s="177">
        <v>2.03</v>
      </c>
      <c r="Q58" s="178">
        <v>385083</v>
      </c>
      <c r="R58" s="179">
        <f t="shared" si="5"/>
        <v>56.29</v>
      </c>
      <c r="T58" s="38">
        <f t="shared" si="0"/>
        <v>58.49</v>
      </c>
      <c r="U58" s="38" t="b">
        <f t="shared" si="1"/>
        <v>0</v>
      </c>
      <c r="V58" s="38">
        <f t="shared" si="2"/>
        <v>56.29</v>
      </c>
      <c r="W58" s="38" t="b">
        <f t="shared" si="3"/>
        <v>0</v>
      </c>
    </row>
    <row r="59" spans="2:23" s="38" customFormat="1" ht="12">
      <c r="B59" s="113" t="s">
        <v>87</v>
      </c>
      <c r="C59" s="116" t="s">
        <v>91</v>
      </c>
      <c r="D59" s="117"/>
      <c r="E59" s="168">
        <v>38.7</v>
      </c>
      <c r="F59" s="169">
        <v>283032</v>
      </c>
      <c r="G59" s="170">
        <v>83</v>
      </c>
      <c r="H59" s="169">
        <v>667200</v>
      </c>
      <c r="I59" s="171">
        <v>2.36</v>
      </c>
      <c r="J59" s="172">
        <v>659884</v>
      </c>
      <c r="K59" s="173">
        <f t="shared" si="4"/>
        <v>1.11</v>
      </c>
      <c r="L59" s="168">
        <v>38.7</v>
      </c>
      <c r="M59" s="169">
        <v>283032</v>
      </c>
      <c r="N59" s="170">
        <v>83</v>
      </c>
      <c r="O59" s="169">
        <v>605428</v>
      </c>
      <c r="P59" s="171">
        <v>2.14</v>
      </c>
      <c r="Q59" s="172">
        <v>573767</v>
      </c>
      <c r="R59" s="173">
        <f t="shared" si="5"/>
        <v>5.52</v>
      </c>
      <c r="T59" s="38">
        <f t="shared" si="0"/>
        <v>1.11</v>
      </c>
      <c r="U59" s="38" t="b">
        <f t="shared" si="1"/>
        <v>0</v>
      </c>
      <c r="V59" s="38">
        <f t="shared" si="2"/>
        <v>5.52</v>
      </c>
      <c r="W59" s="38" t="b">
        <f t="shared" si="3"/>
        <v>0</v>
      </c>
    </row>
    <row r="60" spans="2:23" s="38" customFormat="1" ht="12">
      <c r="B60" s="114"/>
      <c r="C60" s="118" t="s">
        <v>90</v>
      </c>
      <c r="D60" s="119"/>
      <c r="E60" s="163" t="s">
        <v>98</v>
      </c>
      <c r="F60" s="164" t="s">
        <v>98</v>
      </c>
      <c r="G60" s="165" t="s">
        <v>98</v>
      </c>
      <c r="H60" s="164" t="s">
        <v>98</v>
      </c>
      <c r="I60" s="166" t="s">
        <v>98</v>
      </c>
      <c r="J60" s="167" t="s">
        <v>98</v>
      </c>
      <c r="K60" s="162" t="str">
        <f t="shared" si="4"/>
        <v>-</v>
      </c>
      <c r="L60" s="163" t="s">
        <v>98</v>
      </c>
      <c r="M60" s="164" t="s">
        <v>98</v>
      </c>
      <c r="N60" s="165" t="s">
        <v>98</v>
      </c>
      <c r="O60" s="164" t="s">
        <v>98</v>
      </c>
      <c r="P60" s="166" t="s">
        <v>98</v>
      </c>
      <c r="Q60" s="167" t="s">
        <v>98</v>
      </c>
      <c r="R60" s="162" t="str">
        <f t="shared" si="5"/>
        <v>-</v>
      </c>
      <c r="T60" s="38" t="e">
        <f t="shared" si="0"/>
        <v>#VALUE!</v>
      </c>
      <c r="U60" s="38" t="b">
        <f t="shared" si="1"/>
        <v>1</v>
      </c>
      <c r="V60" s="38" t="e">
        <f t="shared" si="2"/>
        <v>#VALUE!</v>
      </c>
      <c r="W60" s="38" t="b">
        <f t="shared" si="3"/>
        <v>1</v>
      </c>
    </row>
    <row r="61" spans="2:23" s="38" customFormat="1" ht="12">
      <c r="B61" s="114"/>
      <c r="C61" s="118" t="s">
        <v>89</v>
      </c>
      <c r="D61" s="119"/>
      <c r="E61" s="157">
        <v>39.1</v>
      </c>
      <c r="F61" s="158">
        <v>258417</v>
      </c>
      <c r="G61" s="159">
        <v>56</v>
      </c>
      <c r="H61" s="158">
        <v>563182</v>
      </c>
      <c r="I61" s="160">
        <v>2.18</v>
      </c>
      <c r="J61" s="161">
        <v>570350</v>
      </c>
      <c r="K61" s="162">
        <f t="shared" si="4"/>
        <v>-1.26</v>
      </c>
      <c r="L61" s="157">
        <v>39.1</v>
      </c>
      <c r="M61" s="158">
        <v>256373</v>
      </c>
      <c r="N61" s="159">
        <v>54</v>
      </c>
      <c r="O61" s="158">
        <v>468130</v>
      </c>
      <c r="P61" s="160">
        <v>1.83</v>
      </c>
      <c r="Q61" s="161">
        <v>447288</v>
      </c>
      <c r="R61" s="162">
        <f t="shared" si="5"/>
        <v>4.66</v>
      </c>
      <c r="T61" s="38">
        <f t="shared" si="0"/>
        <v>-1.26</v>
      </c>
      <c r="U61" s="38" t="b">
        <f t="shared" si="1"/>
        <v>0</v>
      </c>
      <c r="V61" s="38">
        <f t="shared" si="2"/>
        <v>4.66</v>
      </c>
      <c r="W61" s="38" t="b">
        <f t="shared" si="3"/>
        <v>0</v>
      </c>
    </row>
    <row r="62" spans="2:23" s="38" customFormat="1" ht="12.75" thickBot="1">
      <c r="B62" s="115"/>
      <c r="C62" s="111" t="s">
        <v>86</v>
      </c>
      <c r="D62" s="112"/>
      <c r="E62" s="174" t="s">
        <v>98</v>
      </c>
      <c r="F62" s="175" t="s">
        <v>98</v>
      </c>
      <c r="G62" s="176" t="s">
        <v>98</v>
      </c>
      <c r="H62" s="175" t="s">
        <v>98</v>
      </c>
      <c r="I62" s="177" t="s">
        <v>98</v>
      </c>
      <c r="J62" s="178" t="s">
        <v>98</v>
      </c>
      <c r="K62" s="179" t="str">
        <f t="shared" si="4"/>
        <v>-</v>
      </c>
      <c r="L62" s="174" t="s">
        <v>98</v>
      </c>
      <c r="M62" s="175" t="s">
        <v>98</v>
      </c>
      <c r="N62" s="176" t="s">
        <v>98</v>
      </c>
      <c r="O62" s="175" t="s">
        <v>98</v>
      </c>
      <c r="P62" s="177" t="s">
        <v>98</v>
      </c>
      <c r="Q62" s="178" t="s">
        <v>98</v>
      </c>
      <c r="R62" s="179" t="str">
        <f t="shared" si="5"/>
        <v>-</v>
      </c>
      <c r="T62" s="38" t="e">
        <f t="shared" si="0"/>
        <v>#VALUE!</v>
      </c>
      <c r="U62" s="38" t="b">
        <f t="shared" si="1"/>
        <v>1</v>
      </c>
      <c r="V62" s="38" t="e">
        <f t="shared" si="2"/>
        <v>#VALUE!</v>
      </c>
      <c r="W62" s="38" t="b">
        <f t="shared" si="3"/>
        <v>1</v>
      </c>
    </row>
    <row r="63" spans="2:23" s="38" customFormat="1" ht="12">
      <c r="B63" s="80" t="s">
        <v>29</v>
      </c>
      <c r="C63" s="116" t="s">
        <v>30</v>
      </c>
      <c r="D63" s="117"/>
      <c r="E63" s="168" t="s">
        <v>98</v>
      </c>
      <c r="F63" s="169" t="s">
        <v>98</v>
      </c>
      <c r="G63" s="170" t="s">
        <v>98</v>
      </c>
      <c r="H63" s="169" t="s">
        <v>98</v>
      </c>
      <c r="I63" s="171" t="s">
        <v>98</v>
      </c>
      <c r="J63" s="172" t="s">
        <v>98</v>
      </c>
      <c r="K63" s="173" t="str">
        <f t="shared" si="4"/>
        <v>-</v>
      </c>
      <c r="L63" s="168" t="s">
        <v>98</v>
      </c>
      <c r="M63" s="169" t="s">
        <v>98</v>
      </c>
      <c r="N63" s="170" t="s">
        <v>98</v>
      </c>
      <c r="O63" s="169" t="s">
        <v>98</v>
      </c>
      <c r="P63" s="171" t="s">
        <v>98</v>
      </c>
      <c r="Q63" s="172" t="s">
        <v>98</v>
      </c>
      <c r="R63" s="173" t="str">
        <f t="shared" si="5"/>
        <v>-</v>
      </c>
      <c r="T63" s="38" t="e">
        <f t="shared" si="0"/>
        <v>#VALUE!</v>
      </c>
      <c r="U63" s="38" t="b">
        <f t="shared" si="1"/>
        <v>1</v>
      </c>
      <c r="V63" s="38" t="e">
        <f t="shared" si="2"/>
        <v>#VALUE!</v>
      </c>
      <c r="W63" s="38" t="b">
        <f t="shared" si="3"/>
        <v>1</v>
      </c>
    </row>
    <row r="64" spans="2:23" s="38" customFormat="1" ht="12">
      <c r="B64" s="81" t="s">
        <v>31</v>
      </c>
      <c r="C64" s="118" t="s">
        <v>32</v>
      </c>
      <c r="D64" s="119"/>
      <c r="E64" s="163" t="s">
        <v>98</v>
      </c>
      <c r="F64" s="164" t="s">
        <v>98</v>
      </c>
      <c r="G64" s="165" t="s">
        <v>98</v>
      </c>
      <c r="H64" s="164" t="s">
        <v>98</v>
      </c>
      <c r="I64" s="166" t="s">
        <v>98</v>
      </c>
      <c r="J64" s="167" t="s">
        <v>98</v>
      </c>
      <c r="K64" s="162" t="str">
        <f t="shared" si="4"/>
        <v>-</v>
      </c>
      <c r="L64" s="163" t="s">
        <v>98</v>
      </c>
      <c r="M64" s="164" t="s">
        <v>98</v>
      </c>
      <c r="N64" s="165" t="s">
        <v>98</v>
      </c>
      <c r="O64" s="164" t="s">
        <v>98</v>
      </c>
      <c r="P64" s="166" t="s">
        <v>98</v>
      </c>
      <c r="Q64" s="167" t="s">
        <v>98</v>
      </c>
      <c r="R64" s="162" t="str">
        <f t="shared" si="5"/>
        <v>-</v>
      </c>
      <c r="T64" s="38" t="e">
        <f t="shared" si="0"/>
        <v>#VALUE!</v>
      </c>
      <c r="U64" s="38" t="b">
        <f t="shared" si="1"/>
        <v>1</v>
      </c>
      <c r="V64" s="38" t="e">
        <f t="shared" si="2"/>
        <v>#VALUE!</v>
      </c>
      <c r="W64" s="38" t="b">
        <f t="shared" si="3"/>
        <v>1</v>
      </c>
    </row>
    <row r="65" spans="2:23" s="38" customFormat="1" ht="12.75" thickBot="1">
      <c r="B65" s="79" t="s">
        <v>12</v>
      </c>
      <c r="C65" s="111" t="s">
        <v>33</v>
      </c>
      <c r="D65" s="112"/>
      <c r="E65" s="174" t="s">
        <v>98</v>
      </c>
      <c r="F65" s="175" t="s">
        <v>98</v>
      </c>
      <c r="G65" s="176" t="s">
        <v>98</v>
      </c>
      <c r="H65" s="175" t="s">
        <v>98</v>
      </c>
      <c r="I65" s="177" t="s">
        <v>98</v>
      </c>
      <c r="J65" s="178" t="s">
        <v>98</v>
      </c>
      <c r="K65" s="179" t="str">
        <f t="shared" si="4"/>
        <v>-</v>
      </c>
      <c r="L65" s="174" t="s">
        <v>98</v>
      </c>
      <c r="M65" s="175" t="s">
        <v>98</v>
      </c>
      <c r="N65" s="176" t="s">
        <v>98</v>
      </c>
      <c r="O65" s="175" t="s">
        <v>98</v>
      </c>
      <c r="P65" s="177" t="s">
        <v>98</v>
      </c>
      <c r="Q65" s="178" t="s">
        <v>98</v>
      </c>
      <c r="R65" s="179" t="str">
        <f t="shared" si="5"/>
        <v>-</v>
      </c>
      <c r="T65" s="38" t="e">
        <f t="shared" si="0"/>
        <v>#VALUE!</v>
      </c>
      <c r="U65" s="38" t="b">
        <f t="shared" si="1"/>
        <v>1</v>
      </c>
      <c r="V65" s="38" t="e">
        <f t="shared" si="2"/>
        <v>#VALUE!</v>
      </c>
      <c r="W65" s="38" t="b">
        <f t="shared" si="3"/>
        <v>1</v>
      </c>
    </row>
    <row r="66" spans="2:23" s="38" customFormat="1" ht="12.75" thickBot="1">
      <c r="B66" s="82" t="s">
        <v>34</v>
      </c>
      <c r="C66" s="83"/>
      <c r="D66" s="83"/>
      <c r="E66" s="180">
        <v>38.8</v>
      </c>
      <c r="F66" s="181">
        <v>273115</v>
      </c>
      <c r="G66" s="182">
        <v>139</v>
      </c>
      <c r="H66" s="181">
        <v>625293</v>
      </c>
      <c r="I66" s="183">
        <v>2.29</v>
      </c>
      <c r="J66" s="184">
        <v>623453</v>
      </c>
      <c r="K66" s="185">
        <f t="shared" si="4"/>
        <v>0.3</v>
      </c>
      <c r="L66" s="180">
        <v>38.8</v>
      </c>
      <c r="M66" s="181">
        <v>272524</v>
      </c>
      <c r="N66" s="182">
        <v>137</v>
      </c>
      <c r="O66" s="181">
        <v>551311</v>
      </c>
      <c r="P66" s="183">
        <v>2.02</v>
      </c>
      <c r="Q66" s="184">
        <v>521946</v>
      </c>
      <c r="R66" s="185">
        <f t="shared" si="5"/>
        <v>5.63</v>
      </c>
      <c r="T66" s="38">
        <f t="shared" si="0"/>
        <v>0.3</v>
      </c>
      <c r="U66" s="38" t="b">
        <f t="shared" si="1"/>
        <v>0</v>
      </c>
      <c r="V66" s="38">
        <f t="shared" si="2"/>
        <v>5.63</v>
      </c>
      <c r="W66" s="38" t="b">
        <f t="shared" si="3"/>
        <v>0</v>
      </c>
    </row>
    <row r="67" spans="1:18" ht="12">
      <c r="A67" s="45"/>
      <c r="B67" s="45"/>
      <c r="C67" s="45"/>
      <c r="D67" s="46"/>
      <c r="E67" s="45"/>
      <c r="F67" s="45"/>
      <c r="G67" s="45"/>
      <c r="H67" s="45"/>
      <c r="I67" s="45"/>
      <c r="J67" s="45"/>
      <c r="K67" s="47"/>
      <c r="L67" s="45"/>
      <c r="M67" s="45"/>
      <c r="N67" s="45"/>
      <c r="O67" s="47"/>
      <c r="P67" s="45"/>
      <c r="Q67" s="45"/>
      <c r="R67" s="45"/>
    </row>
    <row r="68" spans="1:18" ht="12">
      <c r="A68" s="45"/>
      <c r="B68" s="45"/>
      <c r="C68" s="45"/>
      <c r="D68" s="46"/>
      <c r="E68" s="45"/>
      <c r="F68" s="45"/>
      <c r="G68" s="45"/>
      <c r="H68" s="45"/>
      <c r="I68" s="45"/>
      <c r="J68" s="45"/>
      <c r="K68" s="47"/>
      <c r="L68" s="45"/>
      <c r="M68" s="45"/>
      <c r="N68" s="45"/>
      <c r="O68" s="47"/>
      <c r="P68" s="45"/>
      <c r="Q68" s="45"/>
      <c r="R68" s="45"/>
    </row>
    <row r="69" spans="1:18" ht="12">
      <c r="A69" s="45"/>
      <c r="B69" s="45"/>
      <c r="C69" s="45"/>
      <c r="D69" s="46"/>
      <c r="E69" s="45"/>
      <c r="F69" s="45"/>
      <c r="G69" s="45"/>
      <c r="H69" s="45"/>
      <c r="I69" s="45"/>
      <c r="J69" s="45"/>
      <c r="K69" s="47"/>
      <c r="L69" s="45"/>
      <c r="M69" s="45"/>
      <c r="N69" s="45"/>
      <c r="O69" s="47"/>
      <c r="P69" s="45"/>
      <c r="Q69" s="45"/>
      <c r="R69" s="45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9"/>
      <c r="K1" s="50"/>
      <c r="L1" s="50"/>
      <c r="M1" s="50"/>
      <c r="N1" s="50"/>
      <c r="O1" s="51" t="s">
        <v>125</v>
      </c>
    </row>
    <row r="2" spans="1:15" ht="14.25" thickBot="1">
      <c r="A2" s="120" t="s">
        <v>43</v>
      </c>
      <c r="B2" s="123" t="s">
        <v>44</v>
      </c>
      <c r="C2" s="124"/>
      <c r="D2" s="124"/>
      <c r="E2" s="124"/>
      <c r="F2" s="124"/>
      <c r="G2" s="125"/>
      <c r="H2" s="126"/>
      <c r="I2" s="124" t="s">
        <v>36</v>
      </c>
      <c r="J2" s="124"/>
      <c r="K2" s="124"/>
      <c r="L2" s="124"/>
      <c r="M2" s="124"/>
      <c r="N2" s="125"/>
      <c r="O2" s="126"/>
    </row>
    <row r="3" spans="1:15" ht="13.5">
      <c r="A3" s="121"/>
      <c r="B3" s="31"/>
      <c r="C3" s="32"/>
      <c r="D3" s="32"/>
      <c r="E3" s="32"/>
      <c r="F3" s="32"/>
      <c r="G3" s="127" t="s">
        <v>48</v>
      </c>
      <c r="H3" s="128"/>
      <c r="I3" s="32"/>
      <c r="J3" s="32"/>
      <c r="K3" s="32"/>
      <c r="L3" s="32"/>
      <c r="M3" s="32"/>
      <c r="N3" s="129" t="s">
        <v>48</v>
      </c>
      <c r="O3" s="130"/>
    </row>
    <row r="4" spans="1:15" ht="52.5" customHeight="1" thickBot="1">
      <c r="A4" s="122"/>
      <c r="B4" s="33" t="s">
        <v>60</v>
      </c>
      <c r="C4" s="34" t="s">
        <v>49</v>
      </c>
      <c r="D4" s="34" t="s">
        <v>45</v>
      </c>
      <c r="E4" s="34" t="s">
        <v>50</v>
      </c>
      <c r="F4" s="88" t="s">
        <v>88</v>
      </c>
      <c r="G4" s="35" t="s">
        <v>51</v>
      </c>
      <c r="H4" s="36" t="s">
        <v>52</v>
      </c>
      <c r="I4" s="34" t="s">
        <v>60</v>
      </c>
      <c r="J4" s="34" t="s">
        <v>49</v>
      </c>
      <c r="K4" s="34" t="s">
        <v>45</v>
      </c>
      <c r="L4" s="34" t="s">
        <v>53</v>
      </c>
      <c r="M4" s="88" t="s">
        <v>88</v>
      </c>
      <c r="N4" s="35" t="s">
        <v>54</v>
      </c>
      <c r="O4" s="37" t="s">
        <v>52</v>
      </c>
    </row>
    <row r="5" spans="1:15" ht="13.5">
      <c r="A5" s="186" t="s">
        <v>55</v>
      </c>
      <c r="B5" s="187">
        <v>37.8</v>
      </c>
      <c r="C5" s="188">
        <v>268644</v>
      </c>
      <c r="D5" s="188">
        <v>97</v>
      </c>
      <c r="E5" s="188">
        <v>674455</v>
      </c>
      <c r="F5" s="189">
        <v>2.51</v>
      </c>
      <c r="G5" s="190">
        <v>703921</v>
      </c>
      <c r="H5" s="191">
        <f aca="true" t="shared" si="0" ref="H5:H12">ROUND((E5-G5)/G5*100,2)</f>
        <v>-4.19</v>
      </c>
      <c r="I5" s="192" t="s">
        <v>98</v>
      </c>
      <c r="J5" s="193" t="s">
        <v>98</v>
      </c>
      <c r="K5" s="194">
        <v>94</v>
      </c>
      <c r="L5" s="188">
        <v>576700</v>
      </c>
      <c r="M5" s="195">
        <v>2.15</v>
      </c>
      <c r="N5" s="190">
        <v>604634</v>
      </c>
      <c r="O5" s="196">
        <f aca="true" t="shared" si="1" ref="O5:O12">ROUND((L5-N5)/N5*100,2)</f>
        <v>-4.62</v>
      </c>
    </row>
    <row r="6" spans="1:15" ht="13.5">
      <c r="A6" s="186" t="s">
        <v>56</v>
      </c>
      <c r="B6" s="187">
        <v>38.1</v>
      </c>
      <c r="C6" s="188">
        <v>266420</v>
      </c>
      <c r="D6" s="188">
        <v>99</v>
      </c>
      <c r="E6" s="188">
        <v>624339</v>
      </c>
      <c r="F6" s="189">
        <v>2.34</v>
      </c>
      <c r="G6" s="190">
        <v>674455</v>
      </c>
      <c r="H6" s="191">
        <f t="shared" si="0"/>
        <v>-7.43</v>
      </c>
      <c r="I6" s="192" t="s">
        <v>98</v>
      </c>
      <c r="J6" s="193" t="s">
        <v>98</v>
      </c>
      <c r="K6" s="194">
        <v>96</v>
      </c>
      <c r="L6" s="188">
        <v>528892</v>
      </c>
      <c r="M6" s="195">
        <v>1.99</v>
      </c>
      <c r="N6" s="190">
        <v>576700</v>
      </c>
      <c r="O6" s="196">
        <f t="shared" si="1"/>
        <v>-8.29</v>
      </c>
    </row>
    <row r="7" spans="1:15" ht="13.5">
      <c r="A7" s="186" t="s">
        <v>57</v>
      </c>
      <c r="B7" s="197">
        <v>38.7</v>
      </c>
      <c r="C7" s="198">
        <v>267486</v>
      </c>
      <c r="D7" s="199">
        <v>106</v>
      </c>
      <c r="E7" s="198">
        <v>617909</v>
      </c>
      <c r="F7" s="200">
        <v>2.31</v>
      </c>
      <c r="G7" s="201">
        <v>624339</v>
      </c>
      <c r="H7" s="202">
        <f t="shared" si="0"/>
        <v>-1.03</v>
      </c>
      <c r="I7" s="203" t="s">
        <v>98</v>
      </c>
      <c r="J7" s="204" t="s">
        <v>98</v>
      </c>
      <c r="K7" s="205">
        <v>102</v>
      </c>
      <c r="L7" s="198">
        <v>523576</v>
      </c>
      <c r="M7" s="206">
        <v>1.96</v>
      </c>
      <c r="N7" s="201">
        <v>528892</v>
      </c>
      <c r="O7" s="196">
        <f t="shared" si="1"/>
        <v>-1.01</v>
      </c>
    </row>
    <row r="8" spans="1:15" ht="13.5">
      <c r="A8" s="186" t="s">
        <v>58</v>
      </c>
      <c r="B8" s="187">
        <v>38.5</v>
      </c>
      <c r="C8" s="188">
        <v>267764</v>
      </c>
      <c r="D8" s="188">
        <v>125</v>
      </c>
      <c r="E8" s="188">
        <v>649473</v>
      </c>
      <c r="F8" s="200">
        <v>2.43</v>
      </c>
      <c r="G8" s="201">
        <v>617909</v>
      </c>
      <c r="H8" s="191">
        <f t="shared" si="0"/>
        <v>5.11</v>
      </c>
      <c r="I8" s="203" t="s">
        <v>98</v>
      </c>
      <c r="J8" s="204" t="s">
        <v>98</v>
      </c>
      <c r="K8" s="205">
        <v>124</v>
      </c>
      <c r="L8" s="198">
        <v>571390</v>
      </c>
      <c r="M8" s="206">
        <v>2.13</v>
      </c>
      <c r="N8" s="201">
        <v>523576</v>
      </c>
      <c r="O8" s="196">
        <f t="shared" si="1"/>
        <v>9.13</v>
      </c>
    </row>
    <row r="9" spans="1:15" ht="13.5">
      <c r="A9" s="186" t="s">
        <v>141</v>
      </c>
      <c r="B9" s="187">
        <v>38.8</v>
      </c>
      <c r="C9" s="188">
        <v>273888</v>
      </c>
      <c r="D9" s="188">
        <v>130</v>
      </c>
      <c r="E9" s="188">
        <v>649175</v>
      </c>
      <c r="F9" s="189">
        <v>2.37</v>
      </c>
      <c r="G9" s="190">
        <v>649473</v>
      </c>
      <c r="H9" s="191">
        <f t="shared" si="0"/>
        <v>-0.05</v>
      </c>
      <c r="I9" s="192" t="s">
        <v>98</v>
      </c>
      <c r="J9" s="193" t="s">
        <v>98</v>
      </c>
      <c r="K9" s="194">
        <v>130</v>
      </c>
      <c r="L9" s="188">
        <v>575039</v>
      </c>
      <c r="M9" s="195">
        <v>2.1</v>
      </c>
      <c r="N9" s="190">
        <v>571390</v>
      </c>
      <c r="O9" s="196">
        <f t="shared" si="1"/>
        <v>0.64</v>
      </c>
    </row>
    <row r="10" spans="1:15" ht="13.5">
      <c r="A10" s="186" t="s">
        <v>142</v>
      </c>
      <c r="B10" s="207">
        <v>38.4</v>
      </c>
      <c r="C10" s="188">
        <v>272748</v>
      </c>
      <c r="D10" s="188">
        <v>138</v>
      </c>
      <c r="E10" s="188">
        <v>656748</v>
      </c>
      <c r="F10" s="189">
        <v>2.41</v>
      </c>
      <c r="G10" s="190">
        <v>649175</v>
      </c>
      <c r="H10" s="191">
        <f t="shared" si="0"/>
        <v>1.17</v>
      </c>
      <c r="I10" s="208">
        <v>38.4</v>
      </c>
      <c r="J10" s="209">
        <v>272748</v>
      </c>
      <c r="K10" s="210">
        <v>138</v>
      </c>
      <c r="L10" s="188">
        <v>574205</v>
      </c>
      <c r="M10" s="195">
        <v>2.11</v>
      </c>
      <c r="N10" s="190">
        <v>575039</v>
      </c>
      <c r="O10" s="196">
        <f t="shared" si="1"/>
        <v>-0.15</v>
      </c>
    </row>
    <row r="11" spans="1:15" ht="13.5">
      <c r="A11" s="186" t="s">
        <v>143</v>
      </c>
      <c r="B11" s="256">
        <v>38.8</v>
      </c>
      <c r="C11" s="257">
        <v>275035</v>
      </c>
      <c r="D11" s="257">
        <v>143</v>
      </c>
      <c r="E11" s="257">
        <v>681507</v>
      </c>
      <c r="F11" s="258">
        <v>2.48</v>
      </c>
      <c r="G11" s="259">
        <v>656748</v>
      </c>
      <c r="H11" s="260">
        <f t="shared" si="0"/>
        <v>3.77</v>
      </c>
      <c r="I11" s="261">
        <v>38.8</v>
      </c>
      <c r="J11" s="262">
        <v>275035</v>
      </c>
      <c r="K11" s="263">
        <v>143</v>
      </c>
      <c r="L11" s="257">
        <v>603402</v>
      </c>
      <c r="M11" s="264">
        <v>2.19</v>
      </c>
      <c r="N11" s="259">
        <v>574205</v>
      </c>
      <c r="O11" s="265">
        <f t="shared" si="1"/>
        <v>5.08</v>
      </c>
    </row>
    <row r="12" spans="1:15" ht="13.5">
      <c r="A12" s="221" t="s">
        <v>144</v>
      </c>
      <c r="B12" s="222">
        <v>38.6</v>
      </c>
      <c r="C12" s="188">
        <v>273410</v>
      </c>
      <c r="D12" s="188">
        <v>145</v>
      </c>
      <c r="E12" s="188">
        <v>669275</v>
      </c>
      <c r="F12" s="189">
        <v>2.45</v>
      </c>
      <c r="G12" s="190">
        <v>681507</v>
      </c>
      <c r="H12" s="223">
        <f t="shared" si="0"/>
        <v>-1.79</v>
      </c>
      <c r="I12" s="208">
        <v>38.5</v>
      </c>
      <c r="J12" s="209">
        <v>272938</v>
      </c>
      <c r="K12" s="194">
        <v>143</v>
      </c>
      <c r="L12" s="188">
        <v>597605</v>
      </c>
      <c r="M12" s="195">
        <v>2.19</v>
      </c>
      <c r="N12" s="190">
        <v>603402</v>
      </c>
      <c r="O12" s="196">
        <f t="shared" si="1"/>
        <v>-0.96</v>
      </c>
    </row>
    <row r="13" spans="1:15" ht="14.25" thickBot="1">
      <c r="A13" s="221" t="s">
        <v>145</v>
      </c>
      <c r="B13" s="224">
        <v>38.6</v>
      </c>
      <c r="C13" s="225">
        <v>272919</v>
      </c>
      <c r="D13" s="225">
        <v>145</v>
      </c>
      <c r="E13" s="225">
        <v>623453</v>
      </c>
      <c r="F13" s="226">
        <v>2.28</v>
      </c>
      <c r="G13" s="227">
        <v>669275</v>
      </c>
      <c r="H13" s="228">
        <f>ROUND((E13-G13)/G13*100,2)</f>
        <v>-6.85</v>
      </c>
      <c r="I13" s="229">
        <v>38.6</v>
      </c>
      <c r="J13" s="225">
        <v>272731</v>
      </c>
      <c r="K13" s="225">
        <v>144</v>
      </c>
      <c r="L13" s="225">
        <v>521946</v>
      </c>
      <c r="M13" s="226">
        <v>1.91</v>
      </c>
      <c r="N13" s="227">
        <v>597605</v>
      </c>
      <c r="O13" s="265">
        <f>ROUND((L13-N13)/N13*100,2)</f>
        <v>-12.66</v>
      </c>
    </row>
    <row r="14" spans="1:15" ht="13.5">
      <c r="A14" s="231" t="s">
        <v>138</v>
      </c>
      <c r="B14" s="232">
        <v>38.8</v>
      </c>
      <c r="C14" s="233">
        <v>273115</v>
      </c>
      <c r="D14" s="234">
        <v>139</v>
      </c>
      <c r="E14" s="233">
        <v>625293</v>
      </c>
      <c r="F14" s="235">
        <v>2.29</v>
      </c>
      <c r="G14" s="236">
        <v>623453</v>
      </c>
      <c r="H14" s="237">
        <f>ROUND((E14-G14)/G14*100,2)</f>
        <v>0.3</v>
      </c>
      <c r="I14" s="232">
        <v>38.8</v>
      </c>
      <c r="J14" s="233">
        <v>272524</v>
      </c>
      <c r="K14" s="234">
        <v>137</v>
      </c>
      <c r="L14" s="233">
        <v>551311</v>
      </c>
      <c r="M14" s="235">
        <v>2.02</v>
      </c>
      <c r="N14" s="238">
        <v>521946</v>
      </c>
      <c r="O14" s="266">
        <f>ROUND((L14-N14)/N14*100,2)</f>
        <v>5.63</v>
      </c>
    </row>
    <row r="15" spans="1:15" ht="14.25" thickBot="1">
      <c r="A15" s="240" t="s">
        <v>139</v>
      </c>
      <c r="B15" s="241">
        <v>38.6</v>
      </c>
      <c r="C15" s="242">
        <v>272919</v>
      </c>
      <c r="D15" s="242">
        <v>145</v>
      </c>
      <c r="E15" s="242">
        <v>623453</v>
      </c>
      <c r="F15" s="243">
        <v>2.28</v>
      </c>
      <c r="G15" s="244">
        <v>669275</v>
      </c>
      <c r="H15" s="245">
        <f>ROUND((E15-G15)/G15*100,2)</f>
        <v>-6.85</v>
      </c>
      <c r="I15" s="246">
        <v>38.6</v>
      </c>
      <c r="J15" s="242">
        <v>272731</v>
      </c>
      <c r="K15" s="242">
        <v>144</v>
      </c>
      <c r="L15" s="242">
        <v>521946</v>
      </c>
      <c r="M15" s="243">
        <v>1.91</v>
      </c>
      <c r="N15" s="244">
        <v>597605</v>
      </c>
      <c r="O15" s="230">
        <f>ROUND((L15-N15)/N15*100,2)</f>
        <v>-12.66</v>
      </c>
    </row>
    <row r="16" spans="1:15" ht="14.25" thickBot="1">
      <c r="A16" s="247" t="s">
        <v>146</v>
      </c>
      <c r="B16" s="248">
        <f aca="true" t="shared" si="2" ref="B16:O16">B14-B15</f>
        <v>0.19999999999999574</v>
      </c>
      <c r="C16" s="249">
        <f t="shared" si="2"/>
        <v>196</v>
      </c>
      <c r="D16" s="250">
        <f t="shared" si="2"/>
        <v>-6</v>
      </c>
      <c r="E16" s="249">
        <f t="shared" si="2"/>
        <v>1840</v>
      </c>
      <c r="F16" s="251">
        <f t="shared" si="2"/>
        <v>0.010000000000000231</v>
      </c>
      <c r="G16" s="252">
        <f t="shared" si="2"/>
        <v>-45822</v>
      </c>
      <c r="H16" s="253">
        <f t="shared" si="2"/>
        <v>7.1499999999999995</v>
      </c>
      <c r="I16" s="254">
        <f t="shared" si="2"/>
        <v>0.19999999999999574</v>
      </c>
      <c r="J16" s="255">
        <f t="shared" si="2"/>
        <v>-207</v>
      </c>
      <c r="K16" s="250">
        <f t="shared" si="2"/>
        <v>-7</v>
      </c>
      <c r="L16" s="249">
        <f t="shared" si="2"/>
        <v>29365</v>
      </c>
      <c r="M16" s="251">
        <f t="shared" si="2"/>
        <v>0.1100000000000001</v>
      </c>
      <c r="N16" s="252">
        <f t="shared" si="2"/>
        <v>-75659</v>
      </c>
      <c r="O16" s="253">
        <f t="shared" si="2"/>
        <v>18.29</v>
      </c>
    </row>
    <row r="17" spans="1:15" ht="13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3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3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3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3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3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3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4.25" thickBot="1">
      <c r="A24" s="52"/>
      <c r="B24" s="52"/>
      <c r="C24" s="52"/>
      <c r="D24" s="52"/>
      <c r="E24" s="52"/>
      <c r="F24" s="52"/>
      <c r="G24" s="52"/>
      <c r="H24" s="52"/>
      <c r="I24" s="52"/>
      <c r="J24" s="50"/>
      <c r="K24" s="50"/>
      <c r="L24" s="50"/>
      <c r="M24" s="50"/>
      <c r="N24" s="50"/>
      <c r="O24" s="50"/>
    </row>
    <row r="25" spans="1:15" ht="13.5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6"/>
      <c r="L25" s="56"/>
      <c r="M25" s="56"/>
      <c r="N25" s="56"/>
      <c r="O25" s="57"/>
    </row>
    <row r="26" spans="1:15" ht="13.5" customHeight="1">
      <c r="A26" s="131" t="s">
        <v>101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13.5">
      <c r="A27" s="134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1:15" ht="29.25" customHeight="1">
      <c r="A28" s="135" t="s">
        <v>153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ht="19.5" customHeight="1">
      <c r="A29" s="135" t="s">
        <v>102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</row>
    <row r="30" spans="1:15" ht="25.5" customHeight="1">
      <c r="A30" s="131" t="s">
        <v>103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ht="39" customHeight="1">
      <c r="A31" s="58"/>
      <c r="B31" s="141" t="s">
        <v>104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89"/>
      <c r="O31" s="60"/>
    </row>
    <row r="32" spans="1:15" ht="24.75" customHeight="1">
      <c r="A32" s="58"/>
      <c r="B32" s="78" t="s">
        <v>154</v>
      </c>
      <c r="C32" s="90"/>
      <c r="D32" s="78"/>
      <c r="E32" s="59"/>
      <c r="F32" s="59"/>
      <c r="G32" s="59"/>
      <c r="H32" s="59"/>
      <c r="I32" s="59"/>
      <c r="J32" s="59"/>
      <c r="K32" s="59"/>
      <c r="L32" s="59"/>
      <c r="M32" s="89"/>
      <c r="N32" s="89"/>
      <c r="O32" s="60"/>
    </row>
    <row r="33" spans="1:15" ht="24" customHeight="1">
      <c r="A33" s="58"/>
      <c r="B33" s="78" t="s">
        <v>155</v>
      </c>
      <c r="C33" s="90"/>
      <c r="D33" s="78"/>
      <c r="E33" s="59"/>
      <c r="F33" s="59"/>
      <c r="G33" s="59"/>
      <c r="H33" s="59"/>
      <c r="I33" s="59"/>
      <c r="J33" s="59"/>
      <c r="K33" s="59"/>
      <c r="L33" s="59"/>
      <c r="M33" s="89"/>
      <c r="N33" s="89"/>
      <c r="O33" s="60"/>
    </row>
    <row r="34" spans="1:15" ht="24" customHeight="1">
      <c r="A34" s="58" t="s">
        <v>105</v>
      </c>
      <c r="B34" s="78" t="s">
        <v>156</v>
      </c>
      <c r="C34" s="90"/>
      <c r="D34" s="78"/>
      <c r="E34" s="59"/>
      <c r="F34" s="59"/>
      <c r="G34" s="59"/>
      <c r="H34" s="59"/>
      <c r="I34" s="59"/>
      <c r="J34" s="59"/>
      <c r="K34" s="59"/>
      <c r="L34" s="59"/>
      <c r="M34" s="89"/>
      <c r="N34" s="89"/>
      <c r="O34" s="60"/>
    </row>
    <row r="35" spans="1:15" ht="19.5" customHeight="1">
      <c r="A35" s="61"/>
      <c r="B35" s="77" t="s">
        <v>106</v>
      </c>
      <c r="C35" s="90"/>
      <c r="D35" s="77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4"/>
    </row>
    <row r="36" spans="1:15" ht="27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63"/>
      <c r="O36" s="64"/>
    </row>
    <row r="37" spans="1:15" ht="23.25" customHeight="1">
      <c r="A37" s="131" t="s">
        <v>107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5" ht="13.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63"/>
      <c r="M38" s="63"/>
      <c r="N38" s="63"/>
      <c r="O38" s="64"/>
    </row>
    <row r="39" spans="1:15" ht="13.5">
      <c r="A39" s="91" t="s">
        <v>126</v>
      </c>
      <c r="B39" s="92"/>
      <c r="C39" s="92"/>
      <c r="D39" s="92"/>
      <c r="E39" s="92"/>
      <c r="F39" s="92" t="s">
        <v>127</v>
      </c>
      <c r="G39" s="67"/>
      <c r="H39" s="67"/>
      <c r="I39" s="63"/>
      <c r="J39" s="63"/>
      <c r="K39" s="63"/>
      <c r="L39" s="93"/>
      <c r="M39" s="93" t="s">
        <v>108</v>
      </c>
      <c r="N39" s="63"/>
      <c r="O39" s="64"/>
    </row>
    <row r="40" spans="1:15" ht="13.5">
      <c r="A40" s="91" t="s">
        <v>116</v>
      </c>
      <c r="B40" s="92"/>
      <c r="C40" s="92"/>
      <c r="D40" s="92"/>
      <c r="E40" s="92"/>
      <c r="F40" s="92" t="s">
        <v>120</v>
      </c>
      <c r="G40" s="67"/>
      <c r="H40" s="67"/>
      <c r="I40" s="63"/>
      <c r="J40" s="63"/>
      <c r="K40" s="63"/>
      <c r="L40" s="93"/>
      <c r="M40" s="63" t="s">
        <v>109</v>
      </c>
      <c r="N40" s="63"/>
      <c r="O40" s="64"/>
    </row>
    <row r="41" spans="1:15" ht="13.5">
      <c r="A41" s="91" t="s">
        <v>117</v>
      </c>
      <c r="B41" s="92"/>
      <c r="C41" s="92"/>
      <c r="D41" s="92"/>
      <c r="E41" s="92"/>
      <c r="F41" s="92" t="s">
        <v>121</v>
      </c>
      <c r="G41" s="67"/>
      <c r="H41" s="67"/>
      <c r="I41" s="63"/>
      <c r="J41" s="63"/>
      <c r="K41" s="63"/>
      <c r="L41" s="93"/>
      <c r="M41" s="93" t="s">
        <v>110</v>
      </c>
      <c r="N41" s="63"/>
      <c r="O41" s="64"/>
    </row>
    <row r="42" spans="1:15" ht="13.5">
      <c r="A42" s="91" t="s">
        <v>118</v>
      </c>
      <c r="B42" s="92"/>
      <c r="C42" s="92"/>
      <c r="D42" s="92"/>
      <c r="E42" s="92"/>
      <c r="F42" s="92" t="s">
        <v>122</v>
      </c>
      <c r="G42" s="67"/>
      <c r="H42" s="67"/>
      <c r="I42" s="63"/>
      <c r="J42" s="63"/>
      <c r="K42" s="63"/>
      <c r="L42" s="93"/>
      <c r="M42" s="93" t="s">
        <v>111</v>
      </c>
      <c r="N42" s="63"/>
      <c r="O42" s="64"/>
    </row>
    <row r="43" spans="1:15" ht="13.5">
      <c r="A43" s="74"/>
      <c r="B43" s="73"/>
      <c r="C43" s="66"/>
      <c r="D43" s="63"/>
      <c r="E43" s="63"/>
      <c r="F43" s="67"/>
      <c r="G43" s="90"/>
      <c r="H43" s="67"/>
      <c r="I43" s="63"/>
      <c r="J43" s="63"/>
      <c r="K43" s="63"/>
      <c r="L43" s="63"/>
      <c r="M43" s="63"/>
      <c r="N43" s="63"/>
      <c r="O43" s="64"/>
    </row>
    <row r="44" spans="1:15" ht="13.5">
      <c r="A44" s="74"/>
      <c r="B44" s="73"/>
      <c r="C44" s="66"/>
      <c r="D44" s="63"/>
      <c r="E44" s="63"/>
      <c r="F44" s="67"/>
      <c r="G44" s="90"/>
      <c r="H44" s="67"/>
      <c r="I44" s="63"/>
      <c r="J44" s="63"/>
      <c r="K44" s="63"/>
      <c r="L44" s="63"/>
      <c r="M44" s="63"/>
      <c r="N44" s="63"/>
      <c r="O44" s="64"/>
    </row>
    <row r="45" spans="1:15" ht="13.5">
      <c r="A45" s="65"/>
      <c r="B45" s="66"/>
      <c r="C45" s="66"/>
      <c r="D45" s="63"/>
      <c r="E45" s="63"/>
      <c r="F45" s="67"/>
      <c r="G45" s="67"/>
      <c r="H45" s="63"/>
      <c r="I45" s="63"/>
      <c r="J45" s="63"/>
      <c r="K45" s="63"/>
      <c r="L45" s="63"/>
      <c r="M45" s="63"/>
      <c r="N45" s="63"/>
      <c r="O45" s="64"/>
    </row>
    <row r="46" spans="1:15" ht="13.5">
      <c r="A46" s="65"/>
      <c r="B46" s="66"/>
      <c r="C46" s="66"/>
      <c r="D46" s="63"/>
      <c r="E46" s="63"/>
      <c r="F46" s="67"/>
      <c r="G46" s="67"/>
      <c r="H46" s="63"/>
      <c r="I46" s="63"/>
      <c r="J46" s="63"/>
      <c r="K46" s="63"/>
      <c r="L46" s="63"/>
      <c r="M46" s="63"/>
      <c r="N46" s="63"/>
      <c r="O46" s="64"/>
    </row>
    <row r="47" spans="1:15" ht="27" customHeight="1">
      <c r="A47" s="138" t="s">
        <v>112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</row>
    <row r="48" spans="1:15" ht="13.5">
      <c r="A48" s="68"/>
      <c r="B48" s="66"/>
      <c r="C48" s="66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1:15" ht="21.75" customHeight="1">
      <c r="A49" s="91" t="s">
        <v>113</v>
      </c>
      <c r="B49" s="66"/>
      <c r="C49" s="66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1:15" s="76" customFormat="1" ht="68.25" customHeight="1">
      <c r="A50" s="142" t="s">
        <v>114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94"/>
      <c r="O50" s="75"/>
    </row>
    <row r="51" spans="1:15" ht="13.5">
      <c r="A51" s="68"/>
      <c r="B51" s="66"/>
      <c r="C51" s="66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5" ht="13.5">
      <c r="A52" s="68"/>
      <c r="B52" s="66"/>
      <c r="C52" s="66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ht="13.5">
      <c r="A53" s="68"/>
      <c r="B53" s="66"/>
      <c r="C53" s="66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ht="13.5">
      <c r="A54" s="68"/>
      <c r="B54" s="66"/>
      <c r="C54" s="66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3.5">
      <c r="A55" s="68"/>
      <c r="B55" s="66"/>
      <c r="C55" s="66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1:15" ht="14.25" thickBo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71"/>
      <c r="M56" s="71"/>
      <c r="N56" s="71"/>
      <c r="O56" s="72"/>
    </row>
  </sheetData>
  <sheetProtection/>
  <mergeCells count="13">
    <mergeCell ref="A47:O47"/>
    <mergeCell ref="B31:M31"/>
    <mergeCell ref="A37:O37"/>
    <mergeCell ref="A50:M50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08" t="s">
        <v>158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18.75">
      <c r="B3" s="108" t="s">
        <v>85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2.75" thickBot="1">
      <c r="B4" s="109" t="s">
        <v>128</v>
      </c>
      <c r="C4" s="109"/>
      <c r="D4" s="109"/>
      <c r="E4" s="45"/>
      <c r="F4" s="45"/>
      <c r="G4" s="45"/>
      <c r="H4" s="45"/>
      <c r="I4" s="45"/>
      <c r="J4" s="45"/>
      <c r="K4" s="47"/>
      <c r="L4" s="45"/>
      <c r="M4" s="45"/>
      <c r="N4" s="45"/>
      <c r="O4" s="110" t="s">
        <v>129</v>
      </c>
      <c r="P4" s="110"/>
      <c r="Q4" s="110"/>
      <c r="R4" s="11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06" t="s">
        <v>48</v>
      </c>
      <c r="K6" s="107"/>
      <c r="L6" s="22"/>
      <c r="M6" s="22"/>
      <c r="N6" s="22"/>
      <c r="O6" s="22"/>
      <c r="P6" s="22"/>
      <c r="Q6" s="106" t="s">
        <v>48</v>
      </c>
      <c r="R6" s="107"/>
    </row>
    <row r="7" spans="2:18" s="6" customFormat="1" ht="42" customHeight="1" thickBot="1">
      <c r="B7" s="19"/>
      <c r="C7" s="20"/>
      <c r="D7" s="21"/>
      <c r="E7" s="29" t="s">
        <v>60</v>
      </c>
      <c r="F7" s="23" t="s">
        <v>49</v>
      </c>
      <c r="G7" s="23" t="s">
        <v>45</v>
      </c>
      <c r="H7" s="23" t="s">
        <v>50</v>
      </c>
      <c r="I7" s="24" t="s">
        <v>88</v>
      </c>
      <c r="J7" s="25" t="s">
        <v>59</v>
      </c>
      <c r="K7" s="26" t="s">
        <v>52</v>
      </c>
      <c r="L7" s="23" t="s">
        <v>60</v>
      </c>
      <c r="M7" s="23" t="s">
        <v>49</v>
      </c>
      <c r="N7" s="23" t="s">
        <v>45</v>
      </c>
      <c r="O7" s="23" t="s">
        <v>53</v>
      </c>
      <c r="P7" s="24" t="s">
        <v>88</v>
      </c>
      <c r="Q7" s="25" t="s">
        <v>54</v>
      </c>
      <c r="R7" s="27" t="s">
        <v>52</v>
      </c>
    </row>
    <row r="8" spans="2:23" s="38" customFormat="1" ht="12">
      <c r="B8" s="39"/>
      <c r="C8" s="104" t="s">
        <v>0</v>
      </c>
      <c r="D8" s="105"/>
      <c r="E8" s="144">
        <v>38.5</v>
      </c>
      <c r="F8" s="145">
        <v>280734</v>
      </c>
      <c r="G8" s="146">
        <v>68</v>
      </c>
      <c r="H8" s="145">
        <v>673202</v>
      </c>
      <c r="I8" s="147">
        <v>2.4</v>
      </c>
      <c r="J8" s="148">
        <v>624024</v>
      </c>
      <c r="K8" s="149">
        <f>IF(U8=TRUE,"-",ROUND((H8-J8)/J8*100,2))</f>
        <v>7.88</v>
      </c>
      <c r="L8" s="144">
        <v>38.5</v>
      </c>
      <c r="M8" s="145">
        <v>280734</v>
      </c>
      <c r="N8" s="146">
        <v>68</v>
      </c>
      <c r="O8" s="145">
        <v>603045</v>
      </c>
      <c r="P8" s="147">
        <v>2.15</v>
      </c>
      <c r="Q8" s="148">
        <v>546938</v>
      </c>
      <c r="R8" s="149">
        <f>IF(W8=TRUE,"-",ROUND((O8-Q8)/Q8*100,2))</f>
        <v>10.26</v>
      </c>
      <c r="T8" s="38">
        <f>ROUND((H8-J8)/J8*100,2)</f>
        <v>7.88</v>
      </c>
      <c r="U8" s="38" t="b">
        <f>ISERROR(T8)</f>
        <v>0</v>
      </c>
      <c r="V8" s="38">
        <f>ROUND((O8-Q8)/Q8*100,2)</f>
        <v>10.26</v>
      </c>
      <c r="W8" s="38" t="b">
        <f>ISERROR(V8)</f>
        <v>0</v>
      </c>
    </row>
    <row r="9" spans="2:23" s="38" customFormat="1" ht="12">
      <c r="B9" s="84"/>
      <c r="C9" s="40"/>
      <c r="D9" s="41" t="s">
        <v>92</v>
      </c>
      <c r="E9" s="150">
        <v>36.4</v>
      </c>
      <c r="F9" s="151">
        <v>295851</v>
      </c>
      <c r="G9" s="152">
        <v>13</v>
      </c>
      <c r="H9" s="151">
        <v>833045</v>
      </c>
      <c r="I9" s="153">
        <v>2.82</v>
      </c>
      <c r="J9" s="154">
        <v>792726</v>
      </c>
      <c r="K9" s="155">
        <f>IF(U9=TRUE,"-",ROUND((H9-J9)/J9*100,2))</f>
        <v>5.09</v>
      </c>
      <c r="L9" s="150">
        <v>36.4</v>
      </c>
      <c r="M9" s="151">
        <v>295851</v>
      </c>
      <c r="N9" s="152">
        <v>13</v>
      </c>
      <c r="O9" s="151">
        <v>812635</v>
      </c>
      <c r="P9" s="153">
        <v>2.75</v>
      </c>
      <c r="Q9" s="154">
        <v>773676</v>
      </c>
      <c r="R9" s="156">
        <f>IF(W9=TRUE,"-",ROUND((O9-Q9)/Q9*100,2))</f>
        <v>5.04</v>
      </c>
      <c r="T9" s="38">
        <f aca="true" t="shared" si="0" ref="T9:T66">ROUND((H9-J9)/J9*100,2)</f>
        <v>5.09</v>
      </c>
      <c r="U9" s="38" t="b">
        <f aca="true" t="shared" si="1" ref="U9:U66">ISERROR(T9)</f>
        <v>0</v>
      </c>
      <c r="V9" s="38">
        <f aca="true" t="shared" si="2" ref="V9:V66">ROUND((O9-Q9)/Q9*100,2)</f>
        <v>5.04</v>
      </c>
      <c r="W9" s="38" t="b">
        <f aca="true" t="shared" si="3" ref="W9:W66">ISERROR(V9)</f>
        <v>0</v>
      </c>
    </row>
    <row r="10" spans="2:23" s="38" customFormat="1" ht="12">
      <c r="B10" s="84"/>
      <c r="C10" s="40"/>
      <c r="D10" s="41" t="s">
        <v>68</v>
      </c>
      <c r="E10" s="150">
        <v>38.6</v>
      </c>
      <c r="F10" s="151">
        <v>268496</v>
      </c>
      <c r="G10" s="152" t="s">
        <v>147</v>
      </c>
      <c r="H10" s="151">
        <v>614847</v>
      </c>
      <c r="I10" s="153">
        <v>2.29</v>
      </c>
      <c r="J10" s="154">
        <v>565479</v>
      </c>
      <c r="K10" s="155">
        <f aca="true" t="shared" si="4" ref="K10:K66">IF(U10=TRUE,"-",ROUND((H10-J10)/J10*100,2))</f>
        <v>8.73</v>
      </c>
      <c r="L10" s="150">
        <v>38.6</v>
      </c>
      <c r="M10" s="151">
        <v>268496</v>
      </c>
      <c r="N10" s="152" t="s">
        <v>147</v>
      </c>
      <c r="O10" s="151">
        <v>554804</v>
      </c>
      <c r="P10" s="153">
        <v>2.07</v>
      </c>
      <c r="Q10" s="154">
        <v>463442</v>
      </c>
      <c r="R10" s="156">
        <f aca="true" t="shared" si="5" ref="R10:R66">IF(W10=TRUE,"-",ROUND((O10-Q10)/Q10*100,2))</f>
        <v>19.71</v>
      </c>
      <c r="T10" s="38">
        <f t="shared" si="0"/>
        <v>8.73</v>
      </c>
      <c r="U10" s="38" t="b">
        <f t="shared" si="1"/>
        <v>0</v>
      </c>
      <c r="V10" s="38">
        <f t="shared" si="2"/>
        <v>19.71</v>
      </c>
      <c r="W10" s="38" t="b">
        <f t="shared" si="3"/>
        <v>0</v>
      </c>
    </row>
    <row r="11" spans="2:23" s="38" customFormat="1" ht="12">
      <c r="B11" s="84"/>
      <c r="C11" s="40"/>
      <c r="D11" s="41" t="s">
        <v>93</v>
      </c>
      <c r="E11" s="150">
        <v>35.2</v>
      </c>
      <c r="F11" s="151">
        <v>242889</v>
      </c>
      <c r="G11" s="152" t="s">
        <v>147</v>
      </c>
      <c r="H11" s="151">
        <v>404860</v>
      </c>
      <c r="I11" s="153">
        <v>1.67</v>
      </c>
      <c r="J11" s="154">
        <v>372968</v>
      </c>
      <c r="K11" s="155">
        <f t="shared" si="4"/>
        <v>8.55</v>
      </c>
      <c r="L11" s="150">
        <v>35.2</v>
      </c>
      <c r="M11" s="151">
        <v>242889</v>
      </c>
      <c r="N11" s="152" t="s">
        <v>147</v>
      </c>
      <c r="O11" s="151">
        <v>301600</v>
      </c>
      <c r="P11" s="153">
        <v>1.24</v>
      </c>
      <c r="Q11" s="154">
        <v>180300</v>
      </c>
      <c r="R11" s="156">
        <f t="shared" si="5"/>
        <v>67.28</v>
      </c>
      <c r="T11" s="38">
        <f t="shared" si="0"/>
        <v>8.55</v>
      </c>
      <c r="U11" s="38" t="b">
        <f t="shared" si="1"/>
        <v>0</v>
      </c>
      <c r="V11" s="38">
        <f t="shared" si="2"/>
        <v>67.28</v>
      </c>
      <c r="W11" s="38" t="b">
        <f t="shared" si="3"/>
        <v>0</v>
      </c>
    </row>
    <row r="12" spans="2:23" s="38" customFormat="1" ht="12">
      <c r="B12" s="84"/>
      <c r="C12" s="40"/>
      <c r="D12" s="41" t="s">
        <v>74</v>
      </c>
      <c r="E12" s="150">
        <v>38.7</v>
      </c>
      <c r="F12" s="151">
        <v>280811</v>
      </c>
      <c r="G12" s="152">
        <v>7</v>
      </c>
      <c r="H12" s="151">
        <v>669363</v>
      </c>
      <c r="I12" s="153">
        <v>2.38</v>
      </c>
      <c r="J12" s="154">
        <v>591261</v>
      </c>
      <c r="K12" s="155">
        <f t="shared" si="4"/>
        <v>13.21</v>
      </c>
      <c r="L12" s="150">
        <v>38.7</v>
      </c>
      <c r="M12" s="151">
        <v>280811</v>
      </c>
      <c r="N12" s="152">
        <v>7</v>
      </c>
      <c r="O12" s="151">
        <v>597915</v>
      </c>
      <c r="P12" s="153">
        <v>2.13</v>
      </c>
      <c r="Q12" s="154">
        <v>544568</v>
      </c>
      <c r="R12" s="156">
        <f t="shared" si="5"/>
        <v>9.8</v>
      </c>
      <c r="T12" s="38">
        <f t="shared" si="0"/>
        <v>13.21</v>
      </c>
      <c r="U12" s="38" t="b">
        <f t="shared" si="1"/>
        <v>0</v>
      </c>
      <c r="V12" s="38">
        <f t="shared" si="2"/>
        <v>9.8</v>
      </c>
      <c r="W12" s="38" t="b">
        <f t="shared" si="3"/>
        <v>0</v>
      </c>
    </row>
    <row r="13" spans="2:23" s="38" customFormat="1" ht="12">
      <c r="B13" s="84"/>
      <c r="C13" s="40"/>
      <c r="D13" s="41" t="s">
        <v>83</v>
      </c>
      <c r="E13" s="150">
        <v>44.6</v>
      </c>
      <c r="F13" s="151">
        <v>312734</v>
      </c>
      <c r="G13" s="152" t="s">
        <v>147</v>
      </c>
      <c r="H13" s="151">
        <v>422008</v>
      </c>
      <c r="I13" s="153">
        <v>1.35</v>
      </c>
      <c r="J13" s="154">
        <v>335883</v>
      </c>
      <c r="K13" s="155">
        <f t="shared" si="4"/>
        <v>25.64</v>
      </c>
      <c r="L13" s="150">
        <v>44.6</v>
      </c>
      <c r="M13" s="151">
        <v>312734</v>
      </c>
      <c r="N13" s="152" t="s">
        <v>147</v>
      </c>
      <c r="O13" s="151">
        <v>369211</v>
      </c>
      <c r="P13" s="153">
        <v>1.18</v>
      </c>
      <c r="Q13" s="154">
        <v>284827</v>
      </c>
      <c r="R13" s="156">
        <f t="shared" si="5"/>
        <v>29.63</v>
      </c>
      <c r="T13" s="38">
        <f t="shared" si="0"/>
        <v>25.64</v>
      </c>
      <c r="U13" s="38" t="b">
        <f t="shared" si="1"/>
        <v>0</v>
      </c>
      <c r="V13" s="38">
        <f t="shared" si="2"/>
        <v>29.63</v>
      </c>
      <c r="W13" s="38" t="b">
        <f t="shared" si="3"/>
        <v>0</v>
      </c>
    </row>
    <row r="14" spans="2:23" s="38" customFormat="1" ht="12">
      <c r="B14" s="84"/>
      <c r="C14" s="40"/>
      <c r="D14" s="41" t="s">
        <v>1</v>
      </c>
      <c r="E14" s="150">
        <v>37</v>
      </c>
      <c r="F14" s="151">
        <v>280766</v>
      </c>
      <c r="G14" s="152">
        <v>8</v>
      </c>
      <c r="H14" s="151">
        <v>668254</v>
      </c>
      <c r="I14" s="153">
        <v>2.38</v>
      </c>
      <c r="J14" s="154">
        <v>687803</v>
      </c>
      <c r="K14" s="155">
        <f t="shared" si="4"/>
        <v>-2.84</v>
      </c>
      <c r="L14" s="150">
        <v>37</v>
      </c>
      <c r="M14" s="151">
        <v>280766</v>
      </c>
      <c r="N14" s="152">
        <v>8</v>
      </c>
      <c r="O14" s="151">
        <v>612500</v>
      </c>
      <c r="P14" s="153">
        <v>2.18</v>
      </c>
      <c r="Q14" s="154">
        <v>626891</v>
      </c>
      <c r="R14" s="156">
        <f t="shared" si="5"/>
        <v>-2.3</v>
      </c>
      <c r="T14" s="38">
        <f t="shared" si="0"/>
        <v>-2.84</v>
      </c>
      <c r="U14" s="38" t="b">
        <f t="shared" si="1"/>
        <v>0</v>
      </c>
      <c r="V14" s="38">
        <f t="shared" si="2"/>
        <v>-2.3</v>
      </c>
      <c r="W14" s="38" t="b">
        <f t="shared" si="3"/>
        <v>0</v>
      </c>
    </row>
    <row r="15" spans="2:23" s="38" customFormat="1" ht="12">
      <c r="B15" s="81"/>
      <c r="C15" s="40"/>
      <c r="D15" s="41" t="s">
        <v>94</v>
      </c>
      <c r="E15" s="150" t="s">
        <v>98</v>
      </c>
      <c r="F15" s="151" t="s">
        <v>98</v>
      </c>
      <c r="G15" s="152" t="s">
        <v>98</v>
      </c>
      <c r="H15" s="151" t="s">
        <v>98</v>
      </c>
      <c r="I15" s="153" t="s">
        <v>98</v>
      </c>
      <c r="J15" s="154" t="s">
        <v>98</v>
      </c>
      <c r="K15" s="155" t="str">
        <f t="shared" si="4"/>
        <v>-</v>
      </c>
      <c r="L15" s="150" t="s">
        <v>98</v>
      </c>
      <c r="M15" s="151" t="s">
        <v>98</v>
      </c>
      <c r="N15" s="152" t="s">
        <v>98</v>
      </c>
      <c r="O15" s="151" t="s">
        <v>98</v>
      </c>
      <c r="P15" s="153" t="s">
        <v>98</v>
      </c>
      <c r="Q15" s="154" t="s">
        <v>98</v>
      </c>
      <c r="R15" s="156" t="str">
        <f t="shared" si="5"/>
        <v>-</v>
      </c>
      <c r="T15" s="38" t="e">
        <f t="shared" si="0"/>
        <v>#VALUE!</v>
      </c>
      <c r="U15" s="38" t="b">
        <f t="shared" si="1"/>
        <v>1</v>
      </c>
      <c r="V15" s="38" t="e">
        <f t="shared" si="2"/>
        <v>#VALUE!</v>
      </c>
      <c r="W15" s="38" t="b">
        <f t="shared" si="3"/>
        <v>1</v>
      </c>
    </row>
    <row r="16" spans="2:23" s="38" customFormat="1" ht="12">
      <c r="B16" s="81"/>
      <c r="C16" s="40"/>
      <c r="D16" s="41" t="s">
        <v>2</v>
      </c>
      <c r="E16" s="150">
        <v>37</v>
      </c>
      <c r="F16" s="151">
        <v>301462</v>
      </c>
      <c r="G16" s="152" t="s">
        <v>147</v>
      </c>
      <c r="H16" s="151">
        <v>700000</v>
      </c>
      <c r="I16" s="153">
        <v>2.32</v>
      </c>
      <c r="J16" s="154" t="s">
        <v>98</v>
      </c>
      <c r="K16" s="155" t="str">
        <f t="shared" si="4"/>
        <v>-</v>
      </c>
      <c r="L16" s="150">
        <v>37</v>
      </c>
      <c r="M16" s="151">
        <v>301462</v>
      </c>
      <c r="N16" s="152" t="s">
        <v>147</v>
      </c>
      <c r="O16" s="151">
        <v>700000</v>
      </c>
      <c r="P16" s="153">
        <v>2.32</v>
      </c>
      <c r="Q16" s="154" t="s">
        <v>98</v>
      </c>
      <c r="R16" s="156" t="str">
        <f t="shared" si="5"/>
        <v>-</v>
      </c>
      <c r="T16" s="38" t="e">
        <f t="shared" si="0"/>
        <v>#VALUE!</v>
      </c>
      <c r="U16" s="38" t="b">
        <f t="shared" si="1"/>
        <v>1</v>
      </c>
      <c r="V16" s="38" t="e">
        <f t="shared" si="2"/>
        <v>#VALUE!</v>
      </c>
      <c r="W16" s="38" t="b">
        <f t="shared" si="3"/>
        <v>1</v>
      </c>
    </row>
    <row r="17" spans="2:23" s="38" customFormat="1" ht="12">
      <c r="B17" s="81"/>
      <c r="C17" s="40"/>
      <c r="D17" s="41" t="s">
        <v>75</v>
      </c>
      <c r="E17" s="150">
        <v>35.2</v>
      </c>
      <c r="F17" s="151">
        <v>269036</v>
      </c>
      <c r="G17" s="152" t="s">
        <v>147</v>
      </c>
      <c r="H17" s="151">
        <v>619500</v>
      </c>
      <c r="I17" s="153">
        <v>2.3</v>
      </c>
      <c r="J17" s="154">
        <v>596000</v>
      </c>
      <c r="K17" s="155">
        <f t="shared" si="4"/>
        <v>3.94</v>
      </c>
      <c r="L17" s="150">
        <v>35.2</v>
      </c>
      <c r="M17" s="151">
        <v>269036</v>
      </c>
      <c r="N17" s="152" t="s">
        <v>147</v>
      </c>
      <c r="O17" s="151">
        <v>617000</v>
      </c>
      <c r="P17" s="153">
        <v>2.29</v>
      </c>
      <c r="Q17" s="154">
        <v>535000</v>
      </c>
      <c r="R17" s="156">
        <f t="shared" si="5"/>
        <v>15.33</v>
      </c>
      <c r="T17" s="38">
        <f t="shared" si="0"/>
        <v>3.94</v>
      </c>
      <c r="U17" s="38" t="b">
        <f t="shared" si="1"/>
        <v>0</v>
      </c>
      <c r="V17" s="38">
        <f t="shared" si="2"/>
        <v>15.33</v>
      </c>
      <c r="W17" s="38" t="b">
        <f t="shared" si="3"/>
        <v>0</v>
      </c>
    </row>
    <row r="18" spans="2:23" s="38" customFormat="1" ht="12">
      <c r="B18" s="81"/>
      <c r="C18" s="40"/>
      <c r="D18" s="41" t="s">
        <v>76</v>
      </c>
      <c r="E18" s="150">
        <v>41.8</v>
      </c>
      <c r="F18" s="151">
        <v>278179</v>
      </c>
      <c r="G18" s="152" t="s">
        <v>147</v>
      </c>
      <c r="H18" s="151">
        <v>517567</v>
      </c>
      <c r="I18" s="153">
        <v>1.86</v>
      </c>
      <c r="J18" s="154">
        <v>683991</v>
      </c>
      <c r="K18" s="155">
        <f t="shared" si="4"/>
        <v>-24.33</v>
      </c>
      <c r="L18" s="150">
        <v>41.8</v>
      </c>
      <c r="M18" s="151">
        <v>278179</v>
      </c>
      <c r="N18" s="152" t="s">
        <v>147</v>
      </c>
      <c r="O18" s="151">
        <v>507567</v>
      </c>
      <c r="P18" s="153">
        <v>1.82</v>
      </c>
      <c r="Q18" s="154">
        <v>628550</v>
      </c>
      <c r="R18" s="156">
        <f t="shared" si="5"/>
        <v>-19.25</v>
      </c>
      <c r="T18" s="38">
        <f t="shared" si="0"/>
        <v>-24.33</v>
      </c>
      <c r="U18" s="38" t="b">
        <f t="shared" si="1"/>
        <v>0</v>
      </c>
      <c r="V18" s="38">
        <f t="shared" si="2"/>
        <v>-19.25</v>
      </c>
      <c r="W18" s="38" t="b">
        <f t="shared" si="3"/>
        <v>0</v>
      </c>
    </row>
    <row r="19" spans="2:23" s="38" customFormat="1" ht="12">
      <c r="B19" s="81"/>
      <c r="C19" s="40"/>
      <c r="D19" s="41" t="s">
        <v>3</v>
      </c>
      <c r="E19" s="150">
        <v>38</v>
      </c>
      <c r="F19" s="151">
        <v>243357</v>
      </c>
      <c r="G19" s="152" t="s">
        <v>147</v>
      </c>
      <c r="H19" s="151">
        <v>500000</v>
      </c>
      <c r="I19" s="153">
        <v>2.05</v>
      </c>
      <c r="J19" s="154">
        <v>500000</v>
      </c>
      <c r="K19" s="155">
        <f t="shared" si="4"/>
        <v>0</v>
      </c>
      <c r="L19" s="150">
        <v>38</v>
      </c>
      <c r="M19" s="151">
        <v>243357</v>
      </c>
      <c r="N19" s="152" t="s">
        <v>147</v>
      </c>
      <c r="O19" s="151">
        <v>436529</v>
      </c>
      <c r="P19" s="153">
        <v>1.79</v>
      </c>
      <c r="Q19" s="154">
        <v>300000</v>
      </c>
      <c r="R19" s="156">
        <f t="shared" si="5"/>
        <v>45.51</v>
      </c>
      <c r="T19" s="38">
        <f t="shared" si="0"/>
        <v>0</v>
      </c>
      <c r="U19" s="38" t="b">
        <f t="shared" si="1"/>
        <v>0</v>
      </c>
      <c r="V19" s="38">
        <f t="shared" si="2"/>
        <v>45.51</v>
      </c>
      <c r="W19" s="38" t="b">
        <f t="shared" si="3"/>
        <v>0</v>
      </c>
    </row>
    <row r="20" spans="2:23" s="38" customFormat="1" ht="12">
      <c r="B20" s="81" t="s">
        <v>4</v>
      </c>
      <c r="C20" s="40"/>
      <c r="D20" s="41" t="s">
        <v>5</v>
      </c>
      <c r="E20" s="150">
        <v>37.4</v>
      </c>
      <c r="F20" s="151">
        <v>260423</v>
      </c>
      <c r="G20" s="152" t="s">
        <v>147</v>
      </c>
      <c r="H20" s="151">
        <v>542743</v>
      </c>
      <c r="I20" s="153">
        <v>2.08</v>
      </c>
      <c r="J20" s="154">
        <v>549025</v>
      </c>
      <c r="K20" s="155">
        <f t="shared" si="4"/>
        <v>-1.14</v>
      </c>
      <c r="L20" s="150">
        <v>37.4</v>
      </c>
      <c r="M20" s="151">
        <v>260423</v>
      </c>
      <c r="N20" s="152" t="s">
        <v>147</v>
      </c>
      <c r="O20" s="151">
        <v>487743</v>
      </c>
      <c r="P20" s="153">
        <v>1.87</v>
      </c>
      <c r="Q20" s="154">
        <v>394869</v>
      </c>
      <c r="R20" s="156">
        <f t="shared" si="5"/>
        <v>23.52</v>
      </c>
      <c r="T20" s="38">
        <f t="shared" si="0"/>
        <v>-1.14</v>
      </c>
      <c r="U20" s="38" t="b">
        <f t="shared" si="1"/>
        <v>0</v>
      </c>
      <c r="V20" s="38">
        <f t="shared" si="2"/>
        <v>23.52</v>
      </c>
      <c r="W20" s="38" t="b">
        <f t="shared" si="3"/>
        <v>0</v>
      </c>
    </row>
    <row r="21" spans="2:23" s="38" customFormat="1" ht="12">
      <c r="B21" s="81"/>
      <c r="C21" s="40"/>
      <c r="D21" s="41" t="s">
        <v>6</v>
      </c>
      <c r="E21" s="150">
        <v>43.2</v>
      </c>
      <c r="F21" s="151">
        <v>315210</v>
      </c>
      <c r="G21" s="152" t="s">
        <v>147</v>
      </c>
      <c r="H21" s="151">
        <v>792040</v>
      </c>
      <c r="I21" s="153">
        <v>2.51</v>
      </c>
      <c r="J21" s="154">
        <v>727988</v>
      </c>
      <c r="K21" s="155">
        <f t="shared" si="4"/>
        <v>8.8</v>
      </c>
      <c r="L21" s="150">
        <v>43.2</v>
      </c>
      <c r="M21" s="151">
        <v>315210</v>
      </c>
      <c r="N21" s="152" t="s">
        <v>147</v>
      </c>
      <c r="O21" s="151">
        <v>753556</v>
      </c>
      <c r="P21" s="153">
        <v>2.39</v>
      </c>
      <c r="Q21" s="154">
        <v>675695</v>
      </c>
      <c r="R21" s="156">
        <f t="shared" si="5"/>
        <v>11.52</v>
      </c>
      <c r="T21" s="38">
        <f t="shared" si="0"/>
        <v>8.8</v>
      </c>
      <c r="U21" s="38" t="b">
        <f t="shared" si="1"/>
        <v>0</v>
      </c>
      <c r="V21" s="38">
        <f t="shared" si="2"/>
        <v>11.52</v>
      </c>
      <c r="W21" s="38" t="b">
        <f t="shared" si="3"/>
        <v>0</v>
      </c>
    </row>
    <row r="22" spans="2:23" s="38" customFormat="1" ht="12">
      <c r="B22" s="81"/>
      <c r="C22" s="40"/>
      <c r="D22" s="41" t="s">
        <v>95</v>
      </c>
      <c r="E22" s="150">
        <v>40.1</v>
      </c>
      <c r="F22" s="151">
        <v>273700</v>
      </c>
      <c r="G22" s="152">
        <v>8</v>
      </c>
      <c r="H22" s="151">
        <v>669478</v>
      </c>
      <c r="I22" s="153">
        <v>2.45</v>
      </c>
      <c r="J22" s="154">
        <v>536953</v>
      </c>
      <c r="K22" s="155">
        <f t="shared" si="4"/>
        <v>24.68</v>
      </c>
      <c r="L22" s="150">
        <v>40.1</v>
      </c>
      <c r="M22" s="151">
        <v>273700</v>
      </c>
      <c r="N22" s="152">
        <v>8</v>
      </c>
      <c r="O22" s="151">
        <v>450259</v>
      </c>
      <c r="P22" s="153">
        <v>1.65</v>
      </c>
      <c r="Q22" s="154">
        <v>377735</v>
      </c>
      <c r="R22" s="156">
        <f t="shared" si="5"/>
        <v>19.2</v>
      </c>
      <c r="T22" s="38">
        <f t="shared" si="0"/>
        <v>24.68</v>
      </c>
      <c r="U22" s="38" t="b">
        <f t="shared" si="1"/>
        <v>0</v>
      </c>
      <c r="V22" s="38">
        <f t="shared" si="2"/>
        <v>19.2</v>
      </c>
      <c r="W22" s="38" t="b">
        <f t="shared" si="3"/>
        <v>0</v>
      </c>
    </row>
    <row r="23" spans="2:23" s="38" customFormat="1" ht="12">
      <c r="B23" s="81"/>
      <c r="C23" s="40"/>
      <c r="D23" s="41" t="s">
        <v>71</v>
      </c>
      <c r="E23" s="150">
        <v>39</v>
      </c>
      <c r="F23" s="151">
        <v>340808</v>
      </c>
      <c r="G23" s="152" t="s">
        <v>147</v>
      </c>
      <c r="H23" s="151">
        <v>943753</v>
      </c>
      <c r="I23" s="153">
        <v>2.77</v>
      </c>
      <c r="J23" s="154">
        <v>741474</v>
      </c>
      <c r="K23" s="155">
        <f t="shared" si="4"/>
        <v>27.28</v>
      </c>
      <c r="L23" s="150">
        <v>39</v>
      </c>
      <c r="M23" s="151">
        <v>340808</v>
      </c>
      <c r="N23" s="152" t="s">
        <v>147</v>
      </c>
      <c r="O23" s="151">
        <v>781037</v>
      </c>
      <c r="P23" s="153">
        <v>2.29</v>
      </c>
      <c r="Q23" s="154">
        <v>644760</v>
      </c>
      <c r="R23" s="156">
        <f t="shared" si="5"/>
        <v>21.14</v>
      </c>
      <c r="T23" s="38">
        <f t="shared" si="0"/>
        <v>27.28</v>
      </c>
      <c r="U23" s="38" t="b">
        <f t="shared" si="1"/>
        <v>0</v>
      </c>
      <c r="V23" s="38">
        <f t="shared" si="2"/>
        <v>21.14</v>
      </c>
      <c r="W23" s="38" t="b">
        <f t="shared" si="3"/>
        <v>0</v>
      </c>
    </row>
    <row r="24" spans="2:23" s="38" customFormat="1" ht="12">
      <c r="B24" s="81"/>
      <c r="C24" s="40"/>
      <c r="D24" s="41" t="s">
        <v>69</v>
      </c>
      <c r="E24" s="150">
        <v>43.5</v>
      </c>
      <c r="F24" s="151">
        <v>274467</v>
      </c>
      <c r="G24" s="152" t="s">
        <v>147</v>
      </c>
      <c r="H24" s="151">
        <v>569000</v>
      </c>
      <c r="I24" s="153">
        <v>2.07</v>
      </c>
      <c r="J24" s="154">
        <v>832500</v>
      </c>
      <c r="K24" s="155">
        <f t="shared" si="4"/>
        <v>-31.65</v>
      </c>
      <c r="L24" s="150">
        <v>43.5</v>
      </c>
      <c r="M24" s="151">
        <v>274467</v>
      </c>
      <c r="N24" s="152" t="s">
        <v>147</v>
      </c>
      <c r="O24" s="151">
        <v>552000</v>
      </c>
      <c r="P24" s="153">
        <v>2.01</v>
      </c>
      <c r="Q24" s="154">
        <v>722500</v>
      </c>
      <c r="R24" s="156">
        <f t="shared" si="5"/>
        <v>-23.6</v>
      </c>
      <c r="T24" s="38">
        <f t="shared" si="0"/>
        <v>-31.65</v>
      </c>
      <c r="U24" s="38" t="b">
        <f t="shared" si="1"/>
        <v>0</v>
      </c>
      <c r="V24" s="38">
        <f t="shared" si="2"/>
        <v>-23.6</v>
      </c>
      <c r="W24" s="38" t="b">
        <f t="shared" si="3"/>
        <v>0</v>
      </c>
    </row>
    <row r="25" spans="2:23" s="38" customFormat="1" ht="12">
      <c r="B25" s="81"/>
      <c r="C25" s="40"/>
      <c r="D25" s="41" t="s">
        <v>70</v>
      </c>
      <c r="E25" s="150">
        <v>40.1</v>
      </c>
      <c r="F25" s="151">
        <v>299954</v>
      </c>
      <c r="G25" s="152" t="s">
        <v>147</v>
      </c>
      <c r="H25" s="151">
        <v>656150</v>
      </c>
      <c r="I25" s="153">
        <v>2.19</v>
      </c>
      <c r="J25" s="154" t="s">
        <v>98</v>
      </c>
      <c r="K25" s="155" t="str">
        <f t="shared" si="4"/>
        <v>-</v>
      </c>
      <c r="L25" s="150">
        <v>40.1</v>
      </c>
      <c r="M25" s="151">
        <v>299954</v>
      </c>
      <c r="N25" s="152" t="s">
        <v>147</v>
      </c>
      <c r="O25" s="151">
        <v>637739</v>
      </c>
      <c r="P25" s="153">
        <v>2.13</v>
      </c>
      <c r="Q25" s="154" t="s">
        <v>98</v>
      </c>
      <c r="R25" s="156" t="str">
        <f t="shared" si="5"/>
        <v>-</v>
      </c>
      <c r="T25" s="38" t="e">
        <f t="shared" si="0"/>
        <v>#VALUE!</v>
      </c>
      <c r="U25" s="38" t="b">
        <f t="shared" si="1"/>
        <v>1</v>
      </c>
      <c r="V25" s="38" t="e">
        <f t="shared" si="2"/>
        <v>#VALUE!</v>
      </c>
      <c r="W25" s="38" t="b">
        <f t="shared" si="3"/>
        <v>1</v>
      </c>
    </row>
    <row r="26" spans="2:23" s="38" customFormat="1" ht="12">
      <c r="B26" s="81"/>
      <c r="C26" s="40"/>
      <c r="D26" s="41" t="s">
        <v>7</v>
      </c>
      <c r="E26" s="150">
        <v>37.4</v>
      </c>
      <c r="F26" s="151">
        <v>257849</v>
      </c>
      <c r="G26" s="152">
        <v>9</v>
      </c>
      <c r="H26" s="151">
        <v>647773</v>
      </c>
      <c r="I26" s="153">
        <v>2.51</v>
      </c>
      <c r="J26" s="154">
        <v>565830</v>
      </c>
      <c r="K26" s="155">
        <f t="shared" si="4"/>
        <v>14.48</v>
      </c>
      <c r="L26" s="150">
        <v>37.4</v>
      </c>
      <c r="M26" s="151">
        <v>257849</v>
      </c>
      <c r="N26" s="152">
        <v>9</v>
      </c>
      <c r="O26" s="151">
        <v>557135</v>
      </c>
      <c r="P26" s="153">
        <v>2.16</v>
      </c>
      <c r="Q26" s="154">
        <v>482686</v>
      </c>
      <c r="R26" s="156">
        <f t="shared" si="5"/>
        <v>15.42</v>
      </c>
      <c r="T26" s="38">
        <f t="shared" si="0"/>
        <v>14.48</v>
      </c>
      <c r="U26" s="38" t="b">
        <f t="shared" si="1"/>
        <v>0</v>
      </c>
      <c r="V26" s="38">
        <f t="shared" si="2"/>
        <v>15.42</v>
      </c>
      <c r="W26" s="38" t="b">
        <f t="shared" si="3"/>
        <v>0</v>
      </c>
    </row>
    <row r="27" spans="2:23" s="38" customFormat="1" ht="12">
      <c r="B27" s="81"/>
      <c r="C27" s="40"/>
      <c r="D27" s="41" t="s">
        <v>96</v>
      </c>
      <c r="E27" s="150" t="s">
        <v>98</v>
      </c>
      <c r="F27" s="151" t="s">
        <v>98</v>
      </c>
      <c r="G27" s="152" t="s">
        <v>98</v>
      </c>
      <c r="H27" s="151" t="s">
        <v>98</v>
      </c>
      <c r="I27" s="153" t="s">
        <v>98</v>
      </c>
      <c r="J27" s="154">
        <v>380700</v>
      </c>
      <c r="K27" s="155" t="str">
        <f t="shared" si="4"/>
        <v>-</v>
      </c>
      <c r="L27" s="150" t="s">
        <v>98</v>
      </c>
      <c r="M27" s="151" t="s">
        <v>98</v>
      </c>
      <c r="N27" s="152" t="s">
        <v>98</v>
      </c>
      <c r="O27" s="151" t="s">
        <v>98</v>
      </c>
      <c r="P27" s="153" t="s">
        <v>98</v>
      </c>
      <c r="Q27" s="154">
        <v>380700</v>
      </c>
      <c r="R27" s="156" t="str">
        <f t="shared" si="5"/>
        <v>-</v>
      </c>
      <c r="T27" s="38" t="e">
        <f t="shared" si="0"/>
        <v>#VALUE!</v>
      </c>
      <c r="U27" s="38" t="b">
        <f t="shared" si="1"/>
        <v>1</v>
      </c>
      <c r="V27" s="38" t="e">
        <f t="shared" si="2"/>
        <v>#VALUE!</v>
      </c>
      <c r="W27" s="38" t="b">
        <f t="shared" si="3"/>
        <v>1</v>
      </c>
    </row>
    <row r="28" spans="2:23" s="38" customFormat="1" ht="12">
      <c r="B28" s="81" t="s">
        <v>8</v>
      </c>
      <c r="C28" s="97" t="s">
        <v>9</v>
      </c>
      <c r="D28" s="101"/>
      <c r="E28" s="157" t="s">
        <v>98</v>
      </c>
      <c r="F28" s="158" t="s">
        <v>98</v>
      </c>
      <c r="G28" s="159" t="s">
        <v>98</v>
      </c>
      <c r="H28" s="158" t="s">
        <v>98</v>
      </c>
      <c r="I28" s="160" t="s">
        <v>98</v>
      </c>
      <c r="J28" s="161" t="s">
        <v>98</v>
      </c>
      <c r="K28" s="162" t="str">
        <f t="shared" si="4"/>
        <v>-</v>
      </c>
      <c r="L28" s="157" t="s">
        <v>98</v>
      </c>
      <c r="M28" s="158" t="s">
        <v>98</v>
      </c>
      <c r="N28" s="159" t="s">
        <v>98</v>
      </c>
      <c r="O28" s="158" t="s">
        <v>98</v>
      </c>
      <c r="P28" s="160" t="s">
        <v>98</v>
      </c>
      <c r="Q28" s="161" t="s">
        <v>98</v>
      </c>
      <c r="R28" s="162" t="str">
        <f t="shared" si="5"/>
        <v>-</v>
      </c>
      <c r="T28" s="38" t="e">
        <f t="shared" si="0"/>
        <v>#VALUE!</v>
      </c>
      <c r="U28" s="38" t="b">
        <f t="shared" si="1"/>
        <v>1</v>
      </c>
      <c r="V28" s="38" t="e">
        <f t="shared" si="2"/>
        <v>#VALUE!</v>
      </c>
      <c r="W28" s="38" t="b">
        <f t="shared" si="3"/>
        <v>1</v>
      </c>
    </row>
    <row r="29" spans="2:23" s="38" customFormat="1" ht="12">
      <c r="B29" s="81"/>
      <c r="C29" s="97" t="s">
        <v>79</v>
      </c>
      <c r="D29" s="101"/>
      <c r="E29" s="163" t="s">
        <v>98</v>
      </c>
      <c r="F29" s="164" t="s">
        <v>98</v>
      </c>
      <c r="G29" s="165" t="s">
        <v>98</v>
      </c>
      <c r="H29" s="164" t="s">
        <v>98</v>
      </c>
      <c r="I29" s="166" t="s">
        <v>98</v>
      </c>
      <c r="J29" s="167" t="s">
        <v>98</v>
      </c>
      <c r="K29" s="162" t="str">
        <f t="shared" si="4"/>
        <v>-</v>
      </c>
      <c r="L29" s="163" t="s">
        <v>98</v>
      </c>
      <c r="M29" s="164" t="s">
        <v>98</v>
      </c>
      <c r="N29" s="165" t="s">
        <v>98</v>
      </c>
      <c r="O29" s="164" t="s">
        <v>98</v>
      </c>
      <c r="P29" s="166" t="s">
        <v>98</v>
      </c>
      <c r="Q29" s="167" t="s">
        <v>98</v>
      </c>
      <c r="R29" s="162" t="str">
        <f t="shared" si="5"/>
        <v>-</v>
      </c>
      <c r="T29" s="38" t="e">
        <f t="shared" si="0"/>
        <v>#VALUE!</v>
      </c>
      <c r="U29" s="38" t="b">
        <f t="shared" si="1"/>
        <v>1</v>
      </c>
      <c r="V29" s="38" t="e">
        <f t="shared" si="2"/>
        <v>#VALUE!</v>
      </c>
      <c r="W29" s="38" t="b">
        <f t="shared" si="3"/>
        <v>1</v>
      </c>
    </row>
    <row r="30" spans="2:23" s="38" customFormat="1" ht="12">
      <c r="B30" s="81"/>
      <c r="C30" s="97" t="s">
        <v>10</v>
      </c>
      <c r="D30" s="101"/>
      <c r="E30" s="163">
        <v>37.2</v>
      </c>
      <c r="F30" s="164">
        <v>298637</v>
      </c>
      <c r="G30" s="165">
        <v>5</v>
      </c>
      <c r="H30" s="164">
        <v>781247</v>
      </c>
      <c r="I30" s="166">
        <v>2.62</v>
      </c>
      <c r="J30" s="167">
        <v>684994</v>
      </c>
      <c r="K30" s="162">
        <f t="shared" si="4"/>
        <v>14.05</v>
      </c>
      <c r="L30" s="163">
        <v>37.2</v>
      </c>
      <c r="M30" s="164">
        <v>298637</v>
      </c>
      <c r="N30" s="165">
        <v>5</v>
      </c>
      <c r="O30" s="164">
        <v>669831</v>
      </c>
      <c r="P30" s="166">
        <v>2.24</v>
      </c>
      <c r="Q30" s="167">
        <v>521985</v>
      </c>
      <c r="R30" s="162">
        <f t="shared" si="5"/>
        <v>28.32</v>
      </c>
      <c r="T30" s="38">
        <f t="shared" si="0"/>
        <v>14.05</v>
      </c>
      <c r="U30" s="38" t="b">
        <f t="shared" si="1"/>
        <v>0</v>
      </c>
      <c r="V30" s="38">
        <f t="shared" si="2"/>
        <v>28.32</v>
      </c>
      <c r="W30" s="38" t="b">
        <f t="shared" si="3"/>
        <v>0</v>
      </c>
    </row>
    <row r="31" spans="2:23" s="38" customFormat="1" ht="12">
      <c r="B31" s="81"/>
      <c r="C31" s="97" t="s">
        <v>80</v>
      </c>
      <c r="D31" s="101"/>
      <c r="E31" s="163">
        <v>35.7</v>
      </c>
      <c r="F31" s="164">
        <v>306793</v>
      </c>
      <c r="G31" s="165" t="s">
        <v>147</v>
      </c>
      <c r="H31" s="164">
        <v>817269</v>
      </c>
      <c r="I31" s="166">
        <v>2.66</v>
      </c>
      <c r="J31" s="167">
        <v>841363</v>
      </c>
      <c r="K31" s="162">
        <f t="shared" si="4"/>
        <v>-2.86</v>
      </c>
      <c r="L31" s="163">
        <v>35.7</v>
      </c>
      <c r="M31" s="164">
        <v>306793</v>
      </c>
      <c r="N31" s="165" t="s">
        <v>147</v>
      </c>
      <c r="O31" s="164">
        <v>724924</v>
      </c>
      <c r="P31" s="166">
        <v>2.36</v>
      </c>
      <c r="Q31" s="167">
        <v>766755</v>
      </c>
      <c r="R31" s="162">
        <f t="shared" si="5"/>
        <v>-5.46</v>
      </c>
      <c r="T31" s="38">
        <f t="shared" si="0"/>
        <v>-2.86</v>
      </c>
      <c r="U31" s="38" t="b">
        <f t="shared" si="1"/>
        <v>0</v>
      </c>
      <c r="V31" s="38">
        <f t="shared" si="2"/>
        <v>-5.46</v>
      </c>
      <c r="W31" s="38" t="b">
        <f t="shared" si="3"/>
        <v>0</v>
      </c>
    </row>
    <row r="32" spans="2:23" s="38" customFormat="1" ht="12">
      <c r="B32" s="81"/>
      <c r="C32" s="97" t="s">
        <v>39</v>
      </c>
      <c r="D32" s="101"/>
      <c r="E32" s="163" t="s">
        <v>98</v>
      </c>
      <c r="F32" s="164" t="s">
        <v>98</v>
      </c>
      <c r="G32" s="165" t="s">
        <v>98</v>
      </c>
      <c r="H32" s="164" t="s">
        <v>98</v>
      </c>
      <c r="I32" s="166" t="s">
        <v>98</v>
      </c>
      <c r="J32" s="167">
        <v>10000</v>
      </c>
      <c r="K32" s="162" t="str">
        <f t="shared" si="4"/>
        <v>-</v>
      </c>
      <c r="L32" s="163" t="s">
        <v>98</v>
      </c>
      <c r="M32" s="164" t="s">
        <v>98</v>
      </c>
      <c r="N32" s="165" t="s">
        <v>98</v>
      </c>
      <c r="O32" s="164" t="s">
        <v>98</v>
      </c>
      <c r="P32" s="166" t="s">
        <v>98</v>
      </c>
      <c r="Q32" s="167">
        <v>10000</v>
      </c>
      <c r="R32" s="162" t="str">
        <f t="shared" si="5"/>
        <v>-</v>
      </c>
      <c r="T32" s="38" t="e">
        <f t="shared" si="0"/>
        <v>#VALUE!</v>
      </c>
      <c r="U32" s="38" t="b">
        <f t="shared" si="1"/>
        <v>1</v>
      </c>
      <c r="V32" s="38" t="e">
        <f t="shared" si="2"/>
        <v>#VALUE!</v>
      </c>
      <c r="W32" s="38" t="b">
        <f t="shared" si="3"/>
        <v>1</v>
      </c>
    </row>
    <row r="33" spans="2:23" s="38" customFormat="1" ht="12">
      <c r="B33" s="81"/>
      <c r="C33" s="102" t="s">
        <v>78</v>
      </c>
      <c r="D33" s="103"/>
      <c r="E33" s="157">
        <v>38.8</v>
      </c>
      <c r="F33" s="158">
        <v>241931</v>
      </c>
      <c r="G33" s="159">
        <v>20</v>
      </c>
      <c r="H33" s="158">
        <v>560195</v>
      </c>
      <c r="I33" s="160">
        <v>2.32</v>
      </c>
      <c r="J33" s="161">
        <v>520344</v>
      </c>
      <c r="K33" s="155">
        <f t="shared" si="4"/>
        <v>7.66</v>
      </c>
      <c r="L33" s="157">
        <v>38.8</v>
      </c>
      <c r="M33" s="158">
        <v>241931</v>
      </c>
      <c r="N33" s="159">
        <v>20</v>
      </c>
      <c r="O33" s="158">
        <v>436686</v>
      </c>
      <c r="P33" s="160">
        <v>1.81</v>
      </c>
      <c r="Q33" s="161">
        <v>398181</v>
      </c>
      <c r="R33" s="156">
        <f t="shared" si="5"/>
        <v>9.67</v>
      </c>
      <c r="T33" s="38">
        <f t="shared" si="0"/>
        <v>7.66</v>
      </c>
      <c r="U33" s="38" t="b">
        <f t="shared" si="1"/>
        <v>0</v>
      </c>
      <c r="V33" s="38">
        <f t="shared" si="2"/>
        <v>9.67</v>
      </c>
      <c r="W33" s="38" t="b">
        <f t="shared" si="3"/>
        <v>0</v>
      </c>
    </row>
    <row r="34" spans="2:23" s="38" customFormat="1" ht="12">
      <c r="B34" s="81"/>
      <c r="C34" s="40"/>
      <c r="D34" s="42" t="s">
        <v>97</v>
      </c>
      <c r="E34" s="150">
        <v>36.8</v>
      </c>
      <c r="F34" s="151">
        <v>182925</v>
      </c>
      <c r="G34" s="152" t="s">
        <v>147</v>
      </c>
      <c r="H34" s="151">
        <v>380553</v>
      </c>
      <c r="I34" s="153">
        <v>2.08</v>
      </c>
      <c r="J34" s="154">
        <v>530737</v>
      </c>
      <c r="K34" s="155">
        <f t="shared" si="4"/>
        <v>-28.3</v>
      </c>
      <c r="L34" s="150">
        <v>36.8</v>
      </c>
      <c r="M34" s="151">
        <v>182925</v>
      </c>
      <c r="N34" s="152" t="s">
        <v>100</v>
      </c>
      <c r="O34" s="151">
        <v>219510</v>
      </c>
      <c r="P34" s="153">
        <v>1.2</v>
      </c>
      <c r="Q34" s="154">
        <v>305186</v>
      </c>
      <c r="R34" s="156">
        <f t="shared" si="5"/>
        <v>-28.07</v>
      </c>
      <c r="T34" s="38">
        <f t="shared" si="0"/>
        <v>-28.3</v>
      </c>
      <c r="U34" s="38" t="b">
        <f t="shared" si="1"/>
        <v>0</v>
      </c>
      <c r="V34" s="38">
        <f t="shared" si="2"/>
        <v>-28.07</v>
      </c>
      <c r="W34" s="38" t="b">
        <f t="shared" si="3"/>
        <v>0</v>
      </c>
    </row>
    <row r="35" spans="2:23" s="38" customFormat="1" ht="12">
      <c r="B35" s="81"/>
      <c r="C35" s="40"/>
      <c r="D35" s="42" t="s">
        <v>11</v>
      </c>
      <c r="E35" s="150">
        <v>45.5</v>
      </c>
      <c r="F35" s="151">
        <v>212000</v>
      </c>
      <c r="G35" s="152" t="s">
        <v>147</v>
      </c>
      <c r="H35" s="151">
        <v>318000</v>
      </c>
      <c r="I35" s="153">
        <v>1.5</v>
      </c>
      <c r="J35" s="154">
        <v>330000</v>
      </c>
      <c r="K35" s="155">
        <f t="shared" si="4"/>
        <v>-3.64</v>
      </c>
      <c r="L35" s="150">
        <v>45.5</v>
      </c>
      <c r="M35" s="151">
        <v>212000</v>
      </c>
      <c r="N35" s="152" t="s">
        <v>100</v>
      </c>
      <c r="O35" s="151">
        <v>296800</v>
      </c>
      <c r="P35" s="153">
        <v>1.4</v>
      </c>
      <c r="Q35" s="154">
        <v>308000</v>
      </c>
      <c r="R35" s="156">
        <f t="shared" si="5"/>
        <v>-3.64</v>
      </c>
      <c r="T35" s="38">
        <f t="shared" si="0"/>
        <v>-3.64</v>
      </c>
      <c r="U35" s="38" t="b">
        <f t="shared" si="1"/>
        <v>0</v>
      </c>
      <c r="V35" s="38">
        <f t="shared" si="2"/>
        <v>-3.64</v>
      </c>
      <c r="W35" s="38" t="b">
        <f t="shared" si="3"/>
        <v>0</v>
      </c>
    </row>
    <row r="36" spans="2:23" s="38" customFormat="1" ht="12">
      <c r="B36" s="81" t="s">
        <v>12</v>
      </c>
      <c r="C36" s="40"/>
      <c r="D36" s="42" t="s">
        <v>13</v>
      </c>
      <c r="E36" s="150">
        <v>41.6</v>
      </c>
      <c r="F36" s="151">
        <v>257660</v>
      </c>
      <c r="G36" s="152">
        <v>9</v>
      </c>
      <c r="H36" s="151">
        <v>611271</v>
      </c>
      <c r="I36" s="153">
        <v>2.37</v>
      </c>
      <c r="J36" s="154">
        <v>558172</v>
      </c>
      <c r="K36" s="155">
        <f t="shared" si="4"/>
        <v>9.51</v>
      </c>
      <c r="L36" s="150">
        <v>41.6</v>
      </c>
      <c r="M36" s="151">
        <v>257660</v>
      </c>
      <c r="N36" s="152">
        <v>9</v>
      </c>
      <c r="O36" s="151">
        <v>450202</v>
      </c>
      <c r="P36" s="153">
        <v>1.75</v>
      </c>
      <c r="Q36" s="154">
        <v>410153</v>
      </c>
      <c r="R36" s="156">
        <f t="shared" si="5"/>
        <v>9.76</v>
      </c>
      <c r="T36" s="38">
        <f t="shared" si="0"/>
        <v>9.51</v>
      </c>
      <c r="U36" s="38" t="b">
        <f t="shared" si="1"/>
        <v>0</v>
      </c>
      <c r="V36" s="38">
        <f t="shared" si="2"/>
        <v>9.76</v>
      </c>
      <c r="W36" s="38" t="b">
        <f t="shared" si="3"/>
        <v>0</v>
      </c>
    </row>
    <row r="37" spans="2:23" s="38" customFormat="1" ht="12">
      <c r="B37" s="81"/>
      <c r="C37" s="40"/>
      <c r="D37" s="42" t="s">
        <v>40</v>
      </c>
      <c r="E37" s="150">
        <v>30.9</v>
      </c>
      <c r="F37" s="151">
        <v>225127</v>
      </c>
      <c r="G37" s="152" t="s">
        <v>147</v>
      </c>
      <c r="H37" s="151">
        <v>542680</v>
      </c>
      <c r="I37" s="153">
        <v>2.41</v>
      </c>
      <c r="J37" s="154">
        <v>562650</v>
      </c>
      <c r="K37" s="155">
        <f t="shared" si="4"/>
        <v>-3.55</v>
      </c>
      <c r="L37" s="150">
        <v>30.9</v>
      </c>
      <c r="M37" s="151">
        <v>225127</v>
      </c>
      <c r="N37" s="152" t="s">
        <v>100</v>
      </c>
      <c r="O37" s="151">
        <v>496544</v>
      </c>
      <c r="P37" s="153">
        <v>2.21</v>
      </c>
      <c r="Q37" s="154">
        <v>508420</v>
      </c>
      <c r="R37" s="156">
        <f t="shared" si="5"/>
        <v>-2.34</v>
      </c>
      <c r="T37" s="38">
        <f t="shared" si="0"/>
        <v>-3.55</v>
      </c>
      <c r="U37" s="38" t="b">
        <f t="shared" si="1"/>
        <v>0</v>
      </c>
      <c r="V37" s="38">
        <f t="shared" si="2"/>
        <v>-2.34</v>
      </c>
      <c r="W37" s="38" t="b">
        <f t="shared" si="3"/>
        <v>0</v>
      </c>
    </row>
    <row r="38" spans="2:23" s="38" customFormat="1" ht="12">
      <c r="B38" s="81"/>
      <c r="C38" s="40"/>
      <c r="D38" s="42" t="s">
        <v>41</v>
      </c>
      <c r="E38" s="150" t="s">
        <v>98</v>
      </c>
      <c r="F38" s="151" t="s">
        <v>98</v>
      </c>
      <c r="G38" s="152" t="s">
        <v>98</v>
      </c>
      <c r="H38" s="151" t="s">
        <v>98</v>
      </c>
      <c r="I38" s="153" t="s">
        <v>98</v>
      </c>
      <c r="J38" s="154" t="s">
        <v>98</v>
      </c>
      <c r="K38" s="155" t="str">
        <f t="shared" si="4"/>
        <v>-</v>
      </c>
      <c r="L38" s="150" t="s">
        <v>98</v>
      </c>
      <c r="M38" s="151" t="s">
        <v>98</v>
      </c>
      <c r="N38" s="152" t="s">
        <v>98</v>
      </c>
      <c r="O38" s="151" t="s">
        <v>98</v>
      </c>
      <c r="P38" s="153" t="s">
        <v>98</v>
      </c>
      <c r="Q38" s="154" t="s">
        <v>98</v>
      </c>
      <c r="R38" s="156" t="str">
        <f t="shared" si="5"/>
        <v>-</v>
      </c>
      <c r="T38" s="38" t="e">
        <f t="shared" si="0"/>
        <v>#VALUE!</v>
      </c>
      <c r="U38" s="38" t="b">
        <f t="shared" si="1"/>
        <v>1</v>
      </c>
      <c r="V38" s="38" t="e">
        <f t="shared" si="2"/>
        <v>#VALUE!</v>
      </c>
      <c r="W38" s="38" t="b">
        <f t="shared" si="3"/>
        <v>1</v>
      </c>
    </row>
    <row r="39" spans="2:23" s="38" customFormat="1" ht="12">
      <c r="B39" s="81"/>
      <c r="C39" s="40"/>
      <c r="D39" s="42" t="s">
        <v>42</v>
      </c>
      <c r="E39" s="150">
        <v>38.6</v>
      </c>
      <c r="F39" s="151">
        <v>232756</v>
      </c>
      <c r="G39" s="152" t="s">
        <v>147</v>
      </c>
      <c r="H39" s="151">
        <v>599000</v>
      </c>
      <c r="I39" s="153">
        <v>2.57</v>
      </c>
      <c r="J39" s="154">
        <v>457000</v>
      </c>
      <c r="K39" s="155">
        <f t="shared" si="4"/>
        <v>31.07</v>
      </c>
      <c r="L39" s="150">
        <v>38.6</v>
      </c>
      <c r="M39" s="151">
        <v>232756</v>
      </c>
      <c r="N39" s="152" t="s">
        <v>100</v>
      </c>
      <c r="O39" s="151">
        <v>453500</v>
      </c>
      <c r="P39" s="153">
        <v>1.95</v>
      </c>
      <c r="Q39" s="154">
        <v>390000</v>
      </c>
      <c r="R39" s="156">
        <f t="shared" si="5"/>
        <v>16.28</v>
      </c>
      <c r="T39" s="38">
        <f t="shared" si="0"/>
        <v>31.07</v>
      </c>
      <c r="U39" s="38" t="b">
        <f t="shared" si="1"/>
        <v>0</v>
      </c>
      <c r="V39" s="38">
        <f t="shared" si="2"/>
        <v>16.28</v>
      </c>
      <c r="W39" s="38" t="b">
        <f t="shared" si="3"/>
        <v>0</v>
      </c>
    </row>
    <row r="40" spans="2:23" s="38" customFormat="1" ht="12">
      <c r="B40" s="81"/>
      <c r="C40" s="40"/>
      <c r="D40" s="41" t="s">
        <v>82</v>
      </c>
      <c r="E40" s="150">
        <v>36.1</v>
      </c>
      <c r="F40" s="151">
        <v>256516</v>
      </c>
      <c r="G40" s="152">
        <v>4</v>
      </c>
      <c r="H40" s="151">
        <v>585000</v>
      </c>
      <c r="I40" s="153">
        <v>2.28</v>
      </c>
      <c r="J40" s="154">
        <v>495000</v>
      </c>
      <c r="K40" s="155">
        <f t="shared" si="4"/>
        <v>18.18</v>
      </c>
      <c r="L40" s="150">
        <v>36.1</v>
      </c>
      <c r="M40" s="151">
        <v>256516</v>
      </c>
      <c r="N40" s="152">
        <v>4</v>
      </c>
      <c r="O40" s="151">
        <v>511500</v>
      </c>
      <c r="P40" s="153">
        <v>1.99</v>
      </c>
      <c r="Q40" s="154">
        <v>415500</v>
      </c>
      <c r="R40" s="156">
        <f t="shared" si="5"/>
        <v>23.1</v>
      </c>
      <c r="T40" s="38">
        <f t="shared" si="0"/>
        <v>18.18</v>
      </c>
      <c r="U40" s="38" t="b">
        <f t="shared" si="1"/>
        <v>0</v>
      </c>
      <c r="V40" s="38">
        <f t="shared" si="2"/>
        <v>23.1</v>
      </c>
      <c r="W40" s="38" t="b">
        <f t="shared" si="3"/>
        <v>0</v>
      </c>
    </row>
    <row r="41" spans="2:23" s="38" customFormat="1" ht="12">
      <c r="B41" s="81"/>
      <c r="C41" s="40"/>
      <c r="D41" s="41" t="s">
        <v>81</v>
      </c>
      <c r="E41" s="150" t="s">
        <v>98</v>
      </c>
      <c r="F41" s="151" t="s">
        <v>98</v>
      </c>
      <c r="G41" s="152" t="s">
        <v>98</v>
      </c>
      <c r="H41" s="151" t="s">
        <v>98</v>
      </c>
      <c r="I41" s="153" t="s">
        <v>98</v>
      </c>
      <c r="J41" s="154" t="s">
        <v>98</v>
      </c>
      <c r="K41" s="155" t="str">
        <f t="shared" si="4"/>
        <v>-</v>
      </c>
      <c r="L41" s="150" t="s">
        <v>98</v>
      </c>
      <c r="M41" s="151" t="s">
        <v>98</v>
      </c>
      <c r="N41" s="152" t="s">
        <v>98</v>
      </c>
      <c r="O41" s="151" t="s">
        <v>98</v>
      </c>
      <c r="P41" s="153" t="s">
        <v>98</v>
      </c>
      <c r="Q41" s="154" t="s">
        <v>98</v>
      </c>
      <c r="R41" s="156" t="str">
        <f t="shared" si="5"/>
        <v>-</v>
      </c>
      <c r="T41" s="38" t="e">
        <f t="shared" si="0"/>
        <v>#VALUE!</v>
      </c>
      <c r="U41" s="38" t="b">
        <f t="shared" si="1"/>
        <v>1</v>
      </c>
      <c r="V41" s="38" t="e">
        <f t="shared" si="2"/>
        <v>#VALUE!</v>
      </c>
      <c r="W41" s="38" t="b">
        <f t="shared" si="3"/>
        <v>1</v>
      </c>
    </row>
    <row r="42" spans="2:23" s="38" customFormat="1" ht="12">
      <c r="B42" s="81"/>
      <c r="C42" s="97" t="s">
        <v>84</v>
      </c>
      <c r="D42" s="98"/>
      <c r="E42" s="163">
        <v>35.6</v>
      </c>
      <c r="F42" s="164">
        <v>239891</v>
      </c>
      <c r="G42" s="165">
        <v>21</v>
      </c>
      <c r="H42" s="164">
        <v>459600</v>
      </c>
      <c r="I42" s="166">
        <v>1.92</v>
      </c>
      <c r="J42" s="167">
        <v>483195</v>
      </c>
      <c r="K42" s="162">
        <f t="shared" si="4"/>
        <v>-4.88</v>
      </c>
      <c r="L42" s="163">
        <v>35.6</v>
      </c>
      <c r="M42" s="164">
        <v>239891</v>
      </c>
      <c r="N42" s="165">
        <v>21</v>
      </c>
      <c r="O42" s="164">
        <v>401617</v>
      </c>
      <c r="P42" s="166">
        <v>1.67</v>
      </c>
      <c r="Q42" s="167">
        <v>408874</v>
      </c>
      <c r="R42" s="162">
        <f t="shared" si="5"/>
        <v>-1.77</v>
      </c>
      <c r="T42" s="38">
        <f t="shared" si="0"/>
        <v>-4.88</v>
      </c>
      <c r="U42" s="38" t="b">
        <f t="shared" si="1"/>
        <v>0</v>
      </c>
      <c r="V42" s="38">
        <f t="shared" si="2"/>
        <v>-1.77</v>
      </c>
      <c r="W42" s="38" t="b">
        <f t="shared" si="3"/>
        <v>0</v>
      </c>
    </row>
    <row r="43" spans="2:23" s="38" customFormat="1" ht="12">
      <c r="B43" s="81"/>
      <c r="C43" s="97" t="s">
        <v>62</v>
      </c>
      <c r="D43" s="98"/>
      <c r="E43" s="163">
        <v>37</v>
      </c>
      <c r="F43" s="164">
        <v>285000</v>
      </c>
      <c r="G43" s="165" t="s">
        <v>147</v>
      </c>
      <c r="H43" s="164">
        <v>570000</v>
      </c>
      <c r="I43" s="166">
        <v>2</v>
      </c>
      <c r="J43" s="167">
        <v>570000</v>
      </c>
      <c r="K43" s="162">
        <f t="shared" si="4"/>
        <v>0</v>
      </c>
      <c r="L43" s="163">
        <v>37</v>
      </c>
      <c r="M43" s="164">
        <v>285000</v>
      </c>
      <c r="N43" s="165" t="s">
        <v>147</v>
      </c>
      <c r="O43" s="164">
        <v>570000</v>
      </c>
      <c r="P43" s="166">
        <v>2</v>
      </c>
      <c r="Q43" s="167">
        <v>570000</v>
      </c>
      <c r="R43" s="162">
        <f t="shared" si="5"/>
        <v>0</v>
      </c>
      <c r="T43" s="38">
        <f t="shared" si="0"/>
        <v>0</v>
      </c>
      <c r="U43" s="38" t="b">
        <f t="shared" si="1"/>
        <v>0</v>
      </c>
      <c r="V43" s="38">
        <f t="shared" si="2"/>
        <v>0</v>
      </c>
      <c r="W43" s="38" t="b">
        <f t="shared" si="3"/>
        <v>0</v>
      </c>
    </row>
    <row r="44" spans="2:23" s="38" customFormat="1" ht="12">
      <c r="B44" s="81"/>
      <c r="C44" s="97" t="s">
        <v>63</v>
      </c>
      <c r="D44" s="98"/>
      <c r="E44" s="163">
        <v>42</v>
      </c>
      <c r="F44" s="164">
        <v>260000</v>
      </c>
      <c r="G44" s="165" t="s">
        <v>147</v>
      </c>
      <c r="H44" s="164">
        <v>338000</v>
      </c>
      <c r="I44" s="166">
        <v>1.3</v>
      </c>
      <c r="J44" s="167">
        <v>570000</v>
      </c>
      <c r="K44" s="162">
        <f t="shared" si="4"/>
        <v>-40.7</v>
      </c>
      <c r="L44" s="163">
        <v>42</v>
      </c>
      <c r="M44" s="164">
        <v>260000</v>
      </c>
      <c r="N44" s="165" t="s">
        <v>147</v>
      </c>
      <c r="O44" s="164">
        <v>286000</v>
      </c>
      <c r="P44" s="166">
        <v>1.1</v>
      </c>
      <c r="Q44" s="167">
        <v>342000</v>
      </c>
      <c r="R44" s="162">
        <f t="shared" si="5"/>
        <v>-16.37</v>
      </c>
      <c r="T44" s="38">
        <f t="shared" si="0"/>
        <v>-40.7</v>
      </c>
      <c r="U44" s="38" t="b">
        <f t="shared" si="1"/>
        <v>0</v>
      </c>
      <c r="V44" s="38">
        <f t="shared" si="2"/>
        <v>-16.37</v>
      </c>
      <c r="W44" s="38" t="b">
        <f t="shared" si="3"/>
        <v>0</v>
      </c>
    </row>
    <row r="45" spans="2:23" s="38" customFormat="1" ht="12">
      <c r="B45" s="81"/>
      <c r="C45" s="97" t="s">
        <v>64</v>
      </c>
      <c r="D45" s="98"/>
      <c r="E45" s="163" t="s">
        <v>98</v>
      </c>
      <c r="F45" s="164" t="s">
        <v>98</v>
      </c>
      <c r="G45" s="165" t="s">
        <v>98</v>
      </c>
      <c r="H45" s="164" t="s">
        <v>98</v>
      </c>
      <c r="I45" s="166" t="s">
        <v>98</v>
      </c>
      <c r="J45" s="167" t="s">
        <v>98</v>
      </c>
      <c r="K45" s="162" t="str">
        <f t="shared" si="4"/>
        <v>-</v>
      </c>
      <c r="L45" s="163" t="s">
        <v>98</v>
      </c>
      <c r="M45" s="164" t="s">
        <v>98</v>
      </c>
      <c r="N45" s="165" t="s">
        <v>98</v>
      </c>
      <c r="O45" s="164" t="s">
        <v>98</v>
      </c>
      <c r="P45" s="166" t="s">
        <v>98</v>
      </c>
      <c r="Q45" s="167" t="s">
        <v>98</v>
      </c>
      <c r="R45" s="162" t="str">
        <f t="shared" si="5"/>
        <v>-</v>
      </c>
      <c r="T45" s="38" t="e">
        <f t="shared" si="0"/>
        <v>#VALUE!</v>
      </c>
      <c r="U45" s="38" t="b">
        <f t="shared" si="1"/>
        <v>1</v>
      </c>
      <c r="V45" s="38" t="e">
        <f t="shared" si="2"/>
        <v>#VALUE!</v>
      </c>
      <c r="W45" s="38" t="b">
        <f t="shared" si="3"/>
        <v>1</v>
      </c>
    </row>
    <row r="46" spans="2:23" s="38" customFormat="1" ht="12">
      <c r="B46" s="81"/>
      <c r="C46" s="97" t="s">
        <v>65</v>
      </c>
      <c r="D46" s="98"/>
      <c r="E46" s="163" t="s">
        <v>98</v>
      </c>
      <c r="F46" s="164" t="s">
        <v>98</v>
      </c>
      <c r="G46" s="165" t="s">
        <v>98</v>
      </c>
      <c r="H46" s="164" t="s">
        <v>98</v>
      </c>
      <c r="I46" s="166" t="s">
        <v>98</v>
      </c>
      <c r="J46" s="167">
        <v>328624</v>
      </c>
      <c r="K46" s="162" t="str">
        <f t="shared" si="4"/>
        <v>-</v>
      </c>
      <c r="L46" s="163" t="s">
        <v>98</v>
      </c>
      <c r="M46" s="164" t="s">
        <v>98</v>
      </c>
      <c r="N46" s="165" t="s">
        <v>98</v>
      </c>
      <c r="O46" s="164" t="s">
        <v>98</v>
      </c>
      <c r="P46" s="166" t="s">
        <v>98</v>
      </c>
      <c r="Q46" s="167">
        <v>328624</v>
      </c>
      <c r="R46" s="162" t="str">
        <f t="shared" si="5"/>
        <v>-</v>
      </c>
      <c r="T46" s="38" t="e">
        <f t="shared" si="0"/>
        <v>#VALUE!</v>
      </c>
      <c r="U46" s="38" t="b">
        <f t="shared" si="1"/>
        <v>1</v>
      </c>
      <c r="V46" s="38" t="e">
        <f t="shared" si="2"/>
        <v>#VALUE!</v>
      </c>
      <c r="W46" s="38" t="b">
        <f t="shared" si="3"/>
        <v>1</v>
      </c>
    </row>
    <row r="47" spans="2:23" s="38" customFormat="1" ht="12">
      <c r="B47" s="81"/>
      <c r="C47" s="97" t="s">
        <v>66</v>
      </c>
      <c r="D47" s="98"/>
      <c r="E47" s="163">
        <v>35.6</v>
      </c>
      <c r="F47" s="164">
        <v>276863</v>
      </c>
      <c r="G47" s="165">
        <v>7</v>
      </c>
      <c r="H47" s="164">
        <v>521848</v>
      </c>
      <c r="I47" s="166">
        <v>1.88</v>
      </c>
      <c r="J47" s="167">
        <v>523565</v>
      </c>
      <c r="K47" s="162">
        <f t="shared" si="4"/>
        <v>-0.33</v>
      </c>
      <c r="L47" s="163">
        <v>35.6</v>
      </c>
      <c r="M47" s="164">
        <v>276863</v>
      </c>
      <c r="N47" s="165">
        <v>7</v>
      </c>
      <c r="O47" s="164">
        <v>428434</v>
      </c>
      <c r="P47" s="166">
        <v>1.55</v>
      </c>
      <c r="Q47" s="167">
        <v>416589</v>
      </c>
      <c r="R47" s="162">
        <f t="shared" si="5"/>
        <v>2.84</v>
      </c>
      <c r="T47" s="38">
        <f t="shared" si="0"/>
        <v>-0.33</v>
      </c>
      <c r="U47" s="38" t="b">
        <f t="shared" si="1"/>
        <v>0</v>
      </c>
      <c r="V47" s="38">
        <f t="shared" si="2"/>
        <v>2.84</v>
      </c>
      <c r="W47" s="38" t="b">
        <f t="shared" si="3"/>
        <v>0</v>
      </c>
    </row>
    <row r="48" spans="2:23" s="38" customFormat="1" ht="12.75" thickBot="1">
      <c r="B48" s="81"/>
      <c r="C48" s="99" t="s">
        <v>67</v>
      </c>
      <c r="D48" s="100"/>
      <c r="E48" s="150">
        <v>36.1</v>
      </c>
      <c r="F48" s="151">
        <v>229386</v>
      </c>
      <c r="G48" s="152" t="s">
        <v>147</v>
      </c>
      <c r="H48" s="151">
        <v>536789</v>
      </c>
      <c r="I48" s="153">
        <v>2.34</v>
      </c>
      <c r="J48" s="154">
        <v>565950</v>
      </c>
      <c r="K48" s="155">
        <f t="shared" si="4"/>
        <v>-5.15</v>
      </c>
      <c r="L48" s="150">
        <v>36.1</v>
      </c>
      <c r="M48" s="151">
        <v>229386</v>
      </c>
      <c r="N48" s="152" t="s">
        <v>147</v>
      </c>
      <c r="O48" s="151">
        <v>536789</v>
      </c>
      <c r="P48" s="153">
        <v>2.34</v>
      </c>
      <c r="Q48" s="154">
        <v>542230</v>
      </c>
      <c r="R48" s="156">
        <f t="shared" si="5"/>
        <v>-1</v>
      </c>
      <c r="T48" s="38">
        <f t="shared" si="0"/>
        <v>-5.15</v>
      </c>
      <c r="U48" s="38" t="b">
        <f t="shared" si="1"/>
        <v>0</v>
      </c>
      <c r="V48" s="38">
        <f t="shared" si="2"/>
        <v>-1</v>
      </c>
      <c r="W48" s="38" t="b">
        <f t="shared" si="3"/>
        <v>0</v>
      </c>
    </row>
    <row r="49" spans="2:23" s="38" customFormat="1" ht="12">
      <c r="B49" s="80"/>
      <c r="C49" s="85" t="s">
        <v>14</v>
      </c>
      <c r="D49" s="43" t="s">
        <v>15</v>
      </c>
      <c r="E49" s="168">
        <v>39.2</v>
      </c>
      <c r="F49" s="169">
        <v>311544</v>
      </c>
      <c r="G49" s="170">
        <v>10</v>
      </c>
      <c r="H49" s="169">
        <v>814087</v>
      </c>
      <c r="I49" s="171">
        <v>2.61</v>
      </c>
      <c r="J49" s="172">
        <v>809870</v>
      </c>
      <c r="K49" s="173">
        <f t="shared" si="4"/>
        <v>0.52</v>
      </c>
      <c r="L49" s="168">
        <v>39.2</v>
      </c>
      <c r="M49" s="169">
        <v>311544</v>
      </c>
      <c r="N49" s="170">
        <v>10</v>
      </c>
      <c r="O49" s="169">
        <v>687567</v>
      </c>
      <c r="P49" s="171">
        <v>2.21</v>
      </c>
      <c r="Q49" s="172">
        <v>724798</v>
      </c>
      <c r="R49" s="173">
        <f t="shared" si="5"/>
        <v>-5.14</v>
      </c>
      <c r="T49" s="38">
        <f t="shared" si="0"/>
        <v>0.52</v>
      </c>
      <c r="U49" s="38" t="b">
        <f t="shared" si="1"/>
        <v>0</v>
      </c>
      <c r="V49" s="38">
        <f t="shared" si="2"/>
        <v>-5.14</v>
      </c>
      <c r="W49" s="38" t="b">
        <f t="shared" si="3"/>
        <v>0</v>
      </c>
    </row>
    <row r="50" spans="2:23" s="38" customFormat="1" ht="12">
      <c r="B50" s="81" t="s">
        <v>16</v>
      </c>
      <c r="C50" s="86"/>
      <c r="D50" s="44" t="s">
        <v>17</v>
      </c>
      <c r="E50" s="163">
        <v>37.6</v>
      </c>
      <c r="F50" s="164">
        <v>303337</v>
      </c>
      <c r="G50" s="165">
        <v>25</v>
      </c>
      <c r="H50" s="164">
        <v>712928</v>
      </c>
      <c r="I50" s="166">
        <v>2.35</v>
      </c>
      <c r="J50" s="167">
        <v>659943</v>
      </c>
      <c r="K50" s="162">
        <f t="shared" si="4"/>
        <v>8.03</v>
      </c>
      <c r="L50" s="163">
        <v>37.6</v>
      </c>
      <c r="M50" s="164">
        <v>303337</v>
      </c>
      <c r="N50" s="165">
        <v>25</v>
      </c>
      <c r="O50" s="164">
        <v>675846</v>
      </c>
      <c r="P50" s="166">
        <v>2.23</v>
      </c>
      <c r="Q50" s="167">
        <v>599217</v>
      </c>
      <c r="R50" s="162">
        <f t="shared" si="5"/>
        <v>12.79</v>
      </c>
      <c r="T50" s="38">
        <f t="shared" si="0"/>
        <v>8.03</v>
      </c>
      <c r="U50" s="38" t="b">
        <f t="shared" si="1"/>
        <v>0</v>
      </c>
      <c r="V50" s="38">
        <f t="shared" si="2"/>
        <v>12.79</v>
      </c>
      <c r="W50" s="38" t="b">
        <f t="shared" si="3"/>
        <v>0</v>
      </c>
    </row>
    <row r="51" spans="2:23" s="38" customFormat="1" ht="12">
      <c r="B51" s="81"/>
      <c r="C51" s="86" t="s">
        <v>18</v>
      </c>
      <c r="D51" s="44" t="s">
        <v>19</v>
      </c>
      <c r="E51" s="163">
        <v>36.6</v>
      </c>
      <c r="F51" s="164">
        <v>259518</v>
      </c>
      <c r="G51" s="165">
        <v>16</v>
      </c>
      <c r="H51" s="164">
        <v>617509</v>
      </c>
      <c r="I51" s="166">
        <v>2.38</v>
      </c>
      <c r="J51" s="167">
        <v>588813</v>
      </c>
      <c r="K51" s="162">
        <f t="shared" si="4"/>
        <v>4.87</v>
      </c>
      <c r="L51" s="163">
        <v>36.6</v>
      </c>
      <c r="M51" s="164">
        <v>259518</v>
      </c>
      <c r="N51" s="165">
        <v>16</v>
      </c>
      <c r="O51" s="164">
        <v>564698</v>
      </c>
      <c r="P51" s="166">
        <v>2.18</v>
      </c>
      <c r="Q51" s="167">
        <v>536017</v>
      </c>
      <c r="R51" s="162">
        <f t="shared" si="5"/>
        <v>5.35</v>
      </c>
      <c r="T51" s="38">
        <f t="shared" si="0"/>
        <v>4.87</v>
      </c>
      <c r="U51" s="38" t="b">
        <f t="shared" si="1"/>
        <v>0</v>
      </c>
      <c r="V51" s="38">
        <f t="shared" si="2"/>
        <v>5.35</v>
      </c>
      <c r="W51" s="38" t="b">
        <f t="shared" si="3"/>
        <v>0</v>
      </c>
    </row>
    <row r="52" spans="2:23" s="38" customFormat="1" ht="12">
      <c r="B52" s="81"/>
      <c r="C52" s="86"/>
      <c r="D52" s="44" t="s">
        <v>20</v>
      </c>
      <c r="E52" s="163">
        <v>37.1</v>
      </c>
      <c r="F52" s="164">
        <v>247879</v>
      </c>
      <c r="G52" s="165">
        <v>12</v>
      </c>
      <c r="H52" s="164">
        <v>567230</v>
      </c>
      <c r="I52" s="166">
        <v>2.29</v>
      </c>
      <c r="J52" s="167">
        <v>547678</v>
      </c>
      <c r="K52" s="162">
        <f t="shared" si="4"/>
        <v>3.57</v>
      </c>
      <c r="L52" s="163">
        <v>37.1</v>
      </c>
      <c r="M52" s="164">
        <v>247879</v>
      </c>
      <c r="N52" s="165">
        <v>12</v>
      </c>
      <c r="O52" s="164">
        <v>505122</v>
      </c>
      <c r="P52" s="166">
        <v>2.04</v>
      </c>
      <c r="Q52" s="167">
        <v>471675</v>
      </c>
      <c r="R52" s="162">
        <f t="shared" si="5"/>
        <v>7.09</v>
      </c>
      <c r="T52" s="38">
        <f t="shared" si="0"/>
        <v>3.57</v>
      </c>
      <c r="U52" s="38" t="b">
        <f t="shared" si="1"/>
        <v>0</v>
      </c>
      <c r="V52" s="38">
        <f t="shared" si="2"/>
        <v>7.09</v>
      </c>
      <c r="W52" s="38" t="b">
        <f t="shared" si="3"/>
        <v>0</v>
      </c>
    </row>
    <row r="53" spans="2:23" s="38" customFormat="1" ht="12">
      <c r="B53" s="81" t="s">
        <v>21</v>
      </c>
      <c r="C53" s="87" t="s">
        <v>4</v>
      </c>
      <c r="D53" s="44" t="s">
        <v>22</v>
      </c>
      <c r="E53" s="163">
        <v>37.5</v>
      </c>
      <c r="F53" s="164">
        <v>282947</v>
      </c>
      <c r="G53" s="165">
        <v>63</v>
      </c>
      <c r="H53" s="164">
        <v>677000</v>
      </c>
      <c r="I53" s="166">
        <v>2.39</v>
      </c>
      <c r="J53" s="167">
        <v>639764</v>
      </c>
      <c r="K53" s="162">
        <f t="shared" si="4"/>
        <v>5.82</v>
      </c>
      <c r="L53" s="163">
        <v>37.5</v>
      </c>
      <c r="M53" s="164">
        <v>282947</v>
      </c>
      <c r="N53" s="165">
        <v>63</v>
      </c>
      <c r="O53" s="164">
        <v>616959</v>
      </c>
      <c r="P53" s="166">
        <v>2.18</v>
      </c>
      <c r="Q53" s="167">
        <v>574555</v>
      </c>
      <c r="R53" s="162">
        <f t="shared" si="5"/>
        <v>7.38</v>
      </c>
      <c r="T53" s="38">
        <f t="shared" si="0"/>
        <v>5.82</v>
      </c>
      <c r="U53" s="38" t="b">
        <f t="shared" si="1"/>
        <v>0</v>
      </c>
      <c r="V53" s="38">
        <f t="shared" si="2"/>
        <v>7.38</v>
      </c>
      <c r="W53" s="38" t="b">
        <f t="shared" si="3"/>
        <v>0</v>
      </c>
    </row>
    <row r="54" spans="2:23" s="38" customFormat="1" ht="12">
      <c r="B54" s="81"/>
      <c r="C54" s="86" t="s">
        <v>23</v>
      </c>
      <c r="D54" s="44" t="s">
        <v>24</v>
      </c>
      <c r="E54" s="163">
        <v>38.3</v>
      </c>
      <c r="F54" s="164">
        <v>255145</v>
      </c>
      <c r="G54" s="165">
        <v>35</v>
      </c>
      <c r="H54" s="164">
        <v>572945</v>
      </c>
      <c r="I54" s="166">
        <v>2.25</v>
      </c>
      <c r="J54" s="167">
        <v>538356</v>
      </c>
      <c r="K54" s="162">
        <f t="shared" si="4"/>
        <v>6.42</v>
      </c>
      <c r="L54" s="163">
        <v>38.3</v>
      </c>
      <c r="M54" s="164">
        <v>255145</v>
      </c>
      <c r="N54" s="165">
        <v>35</v>
      </c>
      <c r="O54" s="164">
        <v>483294</v>
      </c>
      <c r="P54" s="166">
        <v>1.89</v>
      </c>
      <c r="Q54" s="167">
        <v>439459</v>
      </c>
      <c r="R54" s="162">
        <f t="shared" si="5"/>
        <v>9.97</v>
      </c>
      <c r="T54" s="38">
        <f t="shared" si="0"/>
        <v>6.42</v>
      </c>
      <c r="U54" s="38" t="b">
        <f t="shared" si="1"/>
        <v>0</v>
      </c>
      <c r="V54" s="38">
        <f t="shared" si="2"/>
        <v>9.97</v>
      </c>
      <c r="W54" s="38" t="b">
        <f t="shared" si="3"/>
        <v>0</v>
      </c>
    </row>
    <row r="55" spans="2:23" s="38" customFormat="1" ht="12">
      <c r="B55" s="81"/>
      <c r="C55" s="86" t="s">
        <v>25</v>
      </c>
      <c r="D55" s="44" t="s">
        <v>26</v>
      </c>
      <c r="E55" s="163">
        <v>38.8</v>
      </c>
      <c r="F55" s="164">
        <v>256413</v>
      </c>
      <c r="G55" s="165">
        <v>22</v>
      </c>
      <c r="H55" s="164">
        <v>523340</v>
      </c>
      <c r="I55" s="166">
        <v>2.04</v>
      </c>
      <c r="J55" s="167">
        <v>484700</v>
      </c>
      <c r="K55" s="162">
        <f t="shared" si="4"/>
        <v>7.97</v>
      </c>
      <c r="L55" s="163">
        <v>38.8</v>
      </c>
      <c r="M55" s="164">
        <v>256413</v>
      </c>
      <c r="N55" s="165">
        <v>22</v>
      </c>
      <c r="O55" s="164">
        <v>414487</v>
      </c>
      <c r="P55" s="166">
        <v>1.62</v>
      </c>
      <c r="Q55" s="167">
        <v>357272</v>
      </c>
      <c r="R55" s="162">
        <f t="shared" si="5"/>
        <v>16.01</v>
      </c>
      <c r="T55" s="38">
        <f t="shared" si="0"/>
        <v>7.97</v>
      </c>
      <c r="U55" s="38" t="b">
        <f t="shared" si="1"/>
        <v>0</v>
      </c>
      <c r="V55" s="38">
        <f t="shared" si="2"/>
        <v>16.01</v>
      </c>
      <c r="W55" s="38" t="b">
        <f t="shared" si="3"/>
        <v>0</v>
      </c>
    </row>
    <row r="56" spans="2:23" s="38" customFormat="1" ht="12">
      <c r="B56" s="81" t="s">
        <v>12</v>
      </c>
      <c r="C56" s="86" t="s">
        <v>18</v>
      </c>
      <c r="D56" s="44" t="s">
        <v>27</v>
      </c>
      <c r="E56" s="163">
        <v>34.3</v>
      </c>
      <c r="F56" s="164">
        <v>208718</v>
      </c>
      <c r="G56" s="165">
        <v>4</v>
      </c>
      <c r="H56" s="164">
        <v>384173</v>
      </c>
      <c r="I56" s="166">
        <v>1.84</v>
      </c>
      <c r="J56" s="167">
        <v>312180</v>
      </c>
      <c r="K56" s="162">
        <f t="shared" si="4"/>
        <v>23.06</v>
      </c>
      <c r="L56" s="163">
        <v>34.3</v>
      </c>
      <c r="M56" s="164">
        <v>208718</v>
      </c>
      <c r="N56" s="165">
        <v>4</v>
      </c>
      <c r="O56" s="164">
        <v>330154</v>
      </c>
      <c r="P56" s="166">
        <v>1.58</v>
      </c>
      <c r="Q56" s="167">
        <v>200638</v>
      </c>
      <c r="R56" s="162">
        <f t="shared" si="5"/>
        <v>64.55</v>
      </c>
      <c r="T56" s="38">
        <f t="shared" si="0"/>
        <v>23.06</v>
      </c>
      <c r="U56" s="38" t="b">
        <f t="shared" si="1"/>
        <v>0</v>
      </c>
      <c r="V56" s="38">
        <f t="shared" si="2"/>
        <v>64.55</v>
      </c>
      <c r="W56" s="38" t="b">
        <f t="shared" si="3"/>
        <v>0</v>
      </c>
    </row>
    <row r="57" spans="2:23" s="38" customFormat="1" ht="12">
      <c r="B57" s="81"/>
      <c r="C57" s="86" t="s">
        <v>4</v>
      </c>
      <c r="D57" s="44" t="s">
        <v>22</v>
      </c>
      <c r="E57" s="163">
        <v>38.2</v>
      </c>
      <c r="F57" s="164">
        <v>252558</v>
      </c>
      <c r="G57" s="165">
        <v>61</v>
      </c>
      <c r="H57" s="164">
        <v>542676</v>
      </c>
      <c r="I57" s="166">
        <v>2.15</v>
      </c>
      <c r="J57" s="167">
        <v>503038</v>
      </c>
      <c r="K57" s="162">
        <f t="shared" si="4"/>
        <v>7.88</v>
      </c>
      <c r="L57" s="163">
        <v>38.2</v>
      </c>
      <c r="M57" s="164">
        <v>252558</v>
      </c>
      <c r="N57" s="165">
        <v>61</v>
      </c>
      <c r="O57" s="164">
        <v>448436</v>
      </c>
      <c r="P57" s="166">
        <v>1.78</v>
      </c>
      <c r="Q57" s="167">
        <v>393048</v>
      </c>
      <c r="R57" s="162">
        <f t="shared" si="5"/>
        <v>14.09</v>
      </c>
      <c r="T57" s="38">
        <f t="shared" si="0"/>
        <v>7.88</v>
      </c>
      <c r="U57" s="38" t="b">
        <f t="shared" si="1"/>
        <v>0</v>
      </c>
      <c r="V57" s="38">
        <f t="shared" si="2"/>
        <v>14.09</v>
      </c>
      <c r="W57" s="38" t="b">
        <f t="shared" si="3"/>
        <v>0</v>
      </c>
    </row>
    <row r="58" spans="2:23" s="38" customFormat="1" ht="12.75" thickBot="1">
      <c r="B58" s="79"/>
      <c r="C58" s="95" t="s">
        <v>28</v>
      </c>
      <c r="D58" s="96"/>
      <c r="E58" s="174">
        <v>34.7</v>
      </c>
      <c r="F58" s="175">
        <v>261033</v>
      </c>
      <c r="G58" s="176" t="s">
        <v>147</v>
      </c>
      <c r="H58" s="175">
        <v>684757</v>
      </c>
      <c r="I58" s="177">
        <v>2.62</v>
      </c>
      <c r="J58" s="178">
        <v>698446</v>
      </c>
      <c r="K58" s="179">
        <f t="shared" si="4"/>
        <v>-1.96</v>
      </c>
      <c r="L58" s="174">
        <v>34.7</v>
      </c>
      <c r="M58" s="175">
        <v>261033</v>
      </c>
      <c r="N58" s="176" t="s">
        <v>100</v>
      </c>
      <c r="O58" s="175">
        <v>559775</v>
      </c>
      <c r="P58" s="177">
        <v>2.14</v>
      </c>
      <c r="Q58" s="178">
        <v>557085</v>
      </c>
      <c r="R58" s="179">
        <f t="shared" si="5"/>
        <v>0.48</v>
      </c>
      <c r="T58" s="38">
        <f t="shared" si="0"/>
        <v>-1.96</v>
      </c>
      <c r="U58" s="38" t="b">
        <f t="shared" si="1"/>
        <v>0</v>
      </c>
      <c r="V58" s="38">
        <f t="shared" si="2"/>
        <v>0.48</v>
      </c>
      <c r="W58" s="38" t="b">
        <f t="shared" si="3"/>
        <v>0</v>
      </c>
    </row>
    <row r="59" spans="2:23" s="38" customFormat="1" ht="12">
      <c r="B59" s="113" t="s">
        <v>87</v>
      </c>
      <c r="C59" s="116" t="s">
        <v>91</v>
      </c>
      <c r="D59" s="117"/>
      <c r="E59" s="168">
        <v>37.7</v>
      </c>
      <c r="F59" s="169">
        <v>272857</v>
      </c>
      <c r="G59" s="170">
        <v>55</v>
      </c>
      <c r="H59" s="169">
        <v>638534</v>
      </c>
      <c r="I59" s="171">
        <v>2.34</v>
      </c>
      <c r="J59" s="172">
        <v>641257</v>
      </c>
      <c r="K59" s="173">
        <f t="shared" si="4"/>
        <v>-0.42</v>
      </c>
      <c r="L59" s="168">
        <v>37.7</v>
      </c>
      <c r="M59" s="169">
        <v>272857</v>
      </c>
      <c r="N59" s="170">
        <v>55</v>
      </c>
      <c r="O59" s="169">
        <v>578512</v>
      </c>
      <c r="P59" s="171">
        <v>2.12</v>
      </c>
      <c r="Q59" s="172">
        <v>563021</v>
      </c>
      <c r="R59" s="173">
        <f t="shared" si="5"/>
        <v>2.75</v>
      </c>
      <c r="T59" s="38">
        <f t="shared" si="0"/>
        <v>-0.42</v>
      </c>
      <c r="U59" s="38" t="b">
        <f t="shared" si="1"/>
        <v>0</v>
      </c>
      <c r="V59" s="38">
        <f t="shared" si="2"/>
        <v>2.75</v>
      </c>
      <c r="W59" s="38" t="b">
        <f t="shared" si="3"/>
        <v>0</v>
      </c>
    </row>
    <row r="60" spans="2:23" s="38" customFormat="1" ht="12">
      <c r="B60" s="114"/>
      <c r="C60" s="118" t="s">
        <v>90</v>
      </c>
      <c r="D60" s="119"/>
      <c r="E60" s="163">
        <v>36.3</v>
      </c>
      <c r="F60" s="164">
        <v>304006</v>
      </c>
      <c r="G60" s="165" t="s">
        <v>147</v>
      </c>
      <c r="H60" s="164">
        <v>751000</v>
      </c>
      <c r="I60" s="166">
        <v>2.47</v>
      </c>
      <c r="J60" s="167">
        <v>700340</v>
      </c>
      <c r="K60" s="162">
        <f t="shared" si="4"/>
        <v>7.23</v>
      </c>
      <c r="L60" s="163">
        <v>36.3</v>
      </c>
      <c r="M60" s="164">
        <v>304006</v>
      </c>
      <c r="N60" s="165" t="s">
        <v>147</v>
      </c>
      <c r="O60" s="164">
        <v>698167</v>
      </c>
      <c r="P60" s="166">
        <v>2.3</v>
      </c>
      <c r="Q60" s="167">
        <v>649465</v>
      </c>
      <c r="R60" s="162">
        <f t="shared" si="5"/>
        <v>7.5</v>
      </c>
      <c r="T60" s="38">
        <f t="shared" si="0"/>
        <v>7.23</v>
      </c>
      <c r="U60" s="38" t="b">
        <f t="shared" si="1"/>
        <v>0</v>
      </c>
      <c r="V60" s="38">
        <f t="shared" si="2"/>
        <v>7.5</v>
      </c>
      <c r="W60" s="38" t="b">
        <f t="shared" si="3"/>
        <v>0</v>
      </c>
    </row>
    <row r="61" spans="2:23" s="38" customFormat="1" ht="12">
      <c r="B61" s="114"/>
      <c r="C61" s="118" t="s">
        <v>89</v>
      </c>
      <c r="D61" s="119"/>
      <c r="E61" s="157">
        <v>37.9</v>
      </c>
      <c r="F61" s="158">
        <v>262256</v>
      </c>
      <c r="G61" s="159">
        <v>69</v>
      </c>
      <c r="H61" s="158">
        <v>586031</v>
      </c>
      <c r="I61" s="160">
        <v>2.23</v>
      </c>
      <c r="J61" s="161">
        <v>526734</v>
      </c>
      <c r="K61" s="162">
        <f t="shared" si="4"/>
        <v>11.26</v>
      </c>
      <c r="L61" s="157">
        <v>37.9</v>
      </c>
      <c r="M61" s="158">
        <v>262256</v>
      </c>
      <c r="N61" s="159">
        <v>69</v>
      </c>
      <c r="O61" s="158">
        <v>492604</v>
      </c>
      <c r="P61" s="160">
        <v>1.88</v>
      </c>
      <c r="Q61" s="161">
        <v>430668</v>
      </c>
      <c r="R61" s="162">
        <f t="shared" si="5"/>
        <v>14.38</v>
      </c>
      <c r="T61" s="38">
        <f t="shared" si="0"/>
        <v>11.26</v>
      </c>
      <c r="U61" s="38" t="b">
        <f t="shared" si="1"/>
        <v>0</v>
      </c>
      <c r="V61" s="38">
        <f t="shared" si="2"/>
        <v>14.38</v>
      </c>
      <c r="W61" s="38" t="b">
        <f t="shared" si="3"/>
        <v>0</v>
      </c>
    </row>
    <row r="62" spans="2:23" s="38" customFormat="1" ht="12.75" thickBot="1">
      <c r="B62" s="115"/>
      <c r="C62" s="111" t="s">
        <v>86</v>
      </c>
      <c r="D62" s="112"/>
      <c r="E62" s="174" t="s">
        <v>98</v>
      </c>
      <c r="F62" s="175" t="s">
        <v>98</v>
      </c>
      <c r="G62" s="176" t="s">
        <v>98</v>
      </c>
      <c r="H62" s="175" t="s">
        <v>98</v>
      </c>
      <c r="I62" s="177" t="s">
        <v>98</v>
      </c>
      <c r="J62" s="178" t="s">
        <v>98</v>
      </c>
      <c r="K62" s="179" t="str">
        <f t="shared" si="4"/>
        <v>-</v>
      </c>
      <c r="L62" s="174" t="s">
        <v>98</v>
      </c>
      <c r="M62" s="175" t="s">
        <v>98</v>
      </c>
      <c r="N62" s="176" t="s">
        <v>98</v>
      </c>
      <c r="O62" s="175" t="s">
        <v>98</v>
      </c>
      <c r="P62" s="177" t="s">
        <v>98</v>
      </c>
      <c r="Q62" s="178" t="s">
        <v>98</v>
      </c>
      <c r="R62" s="179" t="str">
        <f t="shared" si="5"/>
        <v>-</v>
      </c>
      <c r="T62" s="38" t="e">
        <f t="shared" si="0"/>
        <v>#VALUE!</v>
      </c>
      <c r="U62" s="38" t="b">
        <f t="shared" si="1"/>
        <v>1</v>
      </c>
      <c r="V62" s="38" t="e">
        <f t="shared" si="2"/>
        <v>#VALUE!</v>
      </c>
      <c r="W62" s="38" t="b">
        <f t="shared" si="3"/>
        <v>1</v>
      </c>
    </row>
    <row r="63" spans="2:23" s="38" customFormat="1" ht="12">
      <c r="B63" s="80" t="s">
        <v>29</v>
      </c>
      <c r="C63" s="116" t="s">
        <v>30</v>
      </c>
      <c r="D63" s="117"/>
      <c r="E63" s="168" t="s">
        <v>98</v>
      </c>
      <c r="F63" s="169" t="s">
        <v>98</v>
      </c>
      <c r="G63" s="170" t="s">
        <v>98</v>
      </c>
      <c r="H63" s="169" t="s">
        <v>98</v>
      </c>
      <c r="I63" s="171" t="s">
        <v>98</v>
      </c>
      <c r="J63" s="172" t="s">
        <v>98</v>
      </c>
      <c r="K63" s="173" t="str">
        <f t="shared" si="4"/>
        <v>-</v>
      </c>
      <c r="L63" s="168" t="s">
        <v>98</v>
      </c>
      <c r="M63" s="169" t="s">
        <v>98</v>
      </c>
      <c r="N63" s="170" t="s">
        <v>98</v>
      </c>
      <c r="O63" s="169" t="s">
        <v>98</v>
      </c>
      <c r="P63" s="171" t="s">
        <v>98</v>
      </c>
      <c r="Q63" s="172" t="s">
        <v>98</v>
      </c>
      <c r="R63" s="173" t="str">
        <f t="shared" si="5"/>
        <v>-</v>
      </c>
      <c r="T63" s="38" t="e">
        <f t="shared" si="0"/>
        <v>#VALUE!</v>
      </c>
      <c r="U63" s="38" t="b">
        <f t="shared" si="1"/>
        <v>1</v>
      </c>
      <c r="V63" s="38" t="e">
        <f t="shared" si="2"/>
        <v>#VALUE!</v>
      </c>
      <c r="W63" s="38" t="b">
        <f t="shared" si="3"/>
        <v>1</v>
      </c>
    </row>
    <row r="64" spans="2:23" s="38" customFormat="1" ht="12">
      <c r="B64" s="81" t="s">
        <v>31</v>
      </c>
      <c r="C64" s="118" t="s">
        <v>32</v>
      </c>
      <c r="D64" s="119"/>
      <c r="E64" s="163" t="s">
        <v>98</v>
      </c>
      <c r="F64" s="164" t="s">
        <v>98</v>
      </c>
      <c r="G64" s="165" t="s">
        <v>98</v>
      </c>
      <c r="H64" s="164" t="s">
        <v>98</v>
      </c>
      <c r="I64" s="166" t="s">
        <v>98</v>
      </c>
      <c r="J64" s="167" t="s">
        <v>98</v>
      </c>
      <c r="K64" s="162" t="str">
        <f t="shared" si="4"/>
        <v>-</v>
      </c>
      <c r="L64" s="163" t="s">
        <v>98</v>
      </c>
      <c r="M64" s="164" t="s">
        <v>98</v>
      </c>
      <c r="N64" s="165" t="s">
        <v>98</v>
      </c>
      <c r="O64" s="164" t="s">
        <v>98</v>
      </c>
      <c r="P64" s="166" t="s">
        <v>98</v>
      </c>
      <c r="Q64" s="167" t="s">
        <v>98</v>
      </c>
      <c r="R64" s="162" t="str">
        <f t="shared" si="5"/>
        <v>-</v>
      </c>
      <c r="T64" s="38" t="e">
        <f t="shared" si="0"/>
        <v>#VALUE!</v>
      </c>
      <c r="U64" s="38" t="b">
        <f t="shared" si="1"/>
        <v>1</v>
      </c>
      <c r="V64" s="38" t="e">
        <f t="shared" si="2"/>
        <v>#VALUE!</v>
      </c>
      <c r="W64" s="38" t="b">
        <f t="shared" si="3"/>
        <v>1</v>
      </c>
    </row>
    <row r="65" spans="2:23" s="38" customFormat="1" ht="12.75" thickBot="1">
      <c r="B65" s="79" t="s">
        <v>12</v>
      </c>
      <c r="C65" s="111" t="s">
        <v>33</v>
      </c>
      <c r="D65" s="112"/>
      <c r="E65" s="174" t="s">
        <v>98</v>
      </c>
      <c r="F65" s="175" t="s">
        <v>98</v>
      </c>
      <c r="G65" s="176" t="s">
        <v>98</v>
      </c>
      <c r="H65" s="175" t="s">
        <v>98</v>
      </c>
      <c r="I65" s="177" t="s">
        <v>98</v>
      </c>
      <c r="J65" s="178" t="s">
        <v>98</v>
      </c>
      <c r="K65" s="179" t="str">
        <f t="shared" si="4"/>
        <v>-</v>
      </c>
      <c r="L65" s="174" t="s">
        <v>98</v>
      </c>
      <c r="M65" s="175" t="s">
        <v>98</v>
      </c>
      <c r="N65" s="176" t="s">
        <v>98</v>
      </c>
      <c r="O65" s="175" t="s">
        <v>98</v>
      </c>
      <c r="P65" s="177" t="s">
        <v>98</v>
      </c>
      <c r="Q65" s="178" t="s">
        <v>98</v>
      </c>
      <c r="R65" s="179" t="str">
        <f t="shared" si="5"/>
        <v>-</v>
      </c>
      <c r="T65" s="38" t="e">
        <f t="shared" si="0"/>
        <v>#VALUE!</v>
      </c>
      <c r="U65" s="38" t="b">
        <f t="shared" si="1"/>
        <v>1</v>
      </c>
      <c r="V65" s="38" t="e">
        <f t="shared" si="2"/>
        <v>#VALUE!</v>
      </c>
      <c r="W65" s="38" t="b">
        <f t="shared" si="3"/>
        <v>1</v>
      </c>
    </row>
    <row r="66" spans="2:23" s="38" customFormat="1" ht="12.75" thickBot="1">
      <c r="B66" s="82" t="s">
        <v>34</v>
      </c>
      <c r="C66" s="83"/>
      <c r="D66" s="83"/>
      <c r="E66" s="180">
        <v>37.8</v>
      </c>
      <c r="F66" s="181">
        <v>267833</v>
      </c>
      <c r="G66" s="182">
        <v>127</v>
      </c>
      <c r="H66" s="181">
        <v>612665</v>
      </c>
      <c r="I66" s="183">
        <v>2.29</v>
      </c>
      <c r="J66" s="184">
        <v>579436</v>
      </c>
      <c r="K66" s="185">
        <f t="shared" si="4"/>
        <v>5.73</v>
      </c>
      <c r="L66" s="180">
        <v>37.8</v>
      </c>
      <c r="M66" s="181">
        <v>267833</v>
      </c>
      <c r="N66" s="182">
        <v>127</v>
      </c>
      <c r="O66" s="181">
        <v>534664</v>
      </c>
      <c r="P66" s="183">
        <v>2</v>
      </c>
      <c r="Q66" s="184">
        <v>492161</v>
      </c>
      <c r="R66" s="185">
        <f t="shared" si="5"/>
        <v>8.64</v>
      </c>
      <c r="T66" s="38">
        <f t="shared" si="0"/>
        <v>5.73</v>
      </c>
      <c r="U66" s="38" t="b">
        <f t="shared" si="1"/>
        <v>0</v>
      </c>
      <c r="V66" s="38">
        <f t="shared" si="2"/>
        <v>8.64</v>
      </c>
      <c r="W66" s="38" t="b">
        <f t="shared" si="3"/>
        <v>0</v>
      </c>
    </row>
    <row r="67" spans="1:18" ht="12">
      <c r="A67" s="45"/>
      <c r="B67" s="45"/>
      <c r="C67" s="45"/>
      <c r="D67" s="46"/>
      <c r="E67" s="48"/>
      <c r="F67" s="48"/>
      <c r="G67" s="48"/>
      <c r="H67" s="48"/>
      <c r="I67" s="48"/>
      <c r="J67" s="48"/>
      <c r="K67" s="267"/>
      <c r="L67" s="48"/>
      <c r="M67" s="48"/>
      <c r="N67" s="48"/>
      <c r="O67" s="267"/>
      <c r="P67" s="48"/>
      <c r="Q67" s="48"/>
      <c r="R67" s="48"/>
    </row>
    <row r="68" spans="1:18" ht="12">
      <c r="A68" s="45"/>
      <c r="B68" s="45"/>
      <c r="C68" s="45"/>
      <c r="D68" s="46"/>
      <c r="E68" s="45"/>
      <c r="F68" s="45"/>
      <c r="G68" s="45"/>
      <c r="H68" s="45"/>
      <c r="I68" s="45"/>
      <c r="J68" s="45"/>
      <c r="K68" s="47"/>
      <c r="L68" s="45"/>
      <c r="M68" s="45"/>
      <c r="N68" s="45"/>
      <c r="O68" s="47"/>
      <c r="P68" s="45"/>
      <c r="Q68" s="45"/>
      <c r="R68" s="45"/>
    </row>
    <row r="69" spans="1:18" ht="12">
      <c r="A69" s="45"/>
      <c r="B69" s="45"/>
      <c r="C69" s="45"/>
      <c r="D69" s="46"/>
      <c r="E69" s="45"/>
      <c r="F69" s="45"/>
      <c r="G69" s="45"/>
      <c r="H69" s="45"/>
      <c r="I69" s="45"/>
      <c r="J69" s="45"/>
      <c r="K69" s="47"/>
      <c r="L69" s="45"/>
      <c r="M69" s="45"/>
      <c r="N69" s="45"/>
      <c r="O69" s="47"/>
      <c r="P69" s="45"/>
      <c r="Q69" s="45"/>
      <c r="R69" s="45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9"/>
      <c r="K1" s="50"/>
      <c r="L1" s="50"/>
      <c r="M1" s="50"/>
      <c r="N1" s="50"/>
      <c r="O1" s="51" t="s">
        <v>130</v>
      </c>
    </row>
    <row r="2" spans="1:15" ht="14.25" thickBot="1">
      <c r="A2" s="120" t="s">
        <v>43</v>
      </c>
      <c r="B2" s="123" t="s">
        <v>44</v>
      </c>
      <c r="C2" s="124"/>
      <c r="D2" s="124"/>
      <c r="E2" s="124"/>
      <c r="F2" s="124"/>
      <c r="G2" s="125"/>
      <c r="H2" s="126"/>
      <c r="I2" s="124" t="s">
        <v>36</v>
      </c>
      <c r="J2" s="124"/>
      <c r="K2" s="124"/>
      <c r="L2" s="124"/>
      <c r="M2" s="124"/>
      <c r="N2" s="125"/>
      <c r="O2" s="126"/>
    </row>
    <row r="3" spans="1:15" ht="13.5">
      <c r="A3" s="121"/>
      <c r="B3" s="31"/>
      <c r="C3" s="32"/>
      <c r="D3" s="32"/>
      <c r="E3" s="32"/>
      <c r="F3" s="32"/>
      <c r="G3" s="127" t="s">
        <v>48</v>
      </c>
      <c r="H3" s="128"/>
      <c r="I3" s="32"/>
      <c r="J3" s="32"/>
      <c r="K3" s="32"/>
      <c r="L3" s="32"/>
      <c r="M3" s="32"/>
      <c r="N3" s="129" t="s">
        <v>48</v>
      </c>
      <c r="O3" s="130"/>
    </row>
    <row r="4" spans="1:15" ht="52.5" customHeight="1" thickBot="1">
      <c r="A4" s="122"/>
      <c r="B4" s="33" t="s">
        <v>60</v>
      </c>
      <c r="C4" s="34" t="s">
        <v>49</v>
      </c>
      <c r="D4" s="34" t="s">
        <v>45</v>
      </c>
      <c r="E4" s="34" t="s">
        <v>50</v>
      </c>
      <c r="F4" s="88" t="s">
        <v>88</v>
      </c>
      <c r="G4" s="35" t="s">
        <v>51</v>
      </c>
      <c r="H4" s="36" t="s">
        <v>52</v>
      </c>
      <c r="I4" s="34" t="s">
        <v>60</v>
      </c>
      <c r="J4" s="34" t="s">
        <v>49</v>
      </c>
      <c r="K4" s="34" t="s">
        <v>45</v>
      </c>
      <c r="L4" s="34" t="s">
        <v>53</v>
      </c>
      <c r="M4" s="88" t="s">
        <v>88</v>
      </c>
      <c r="N4" s="35" t="s">
        <v>54</v>
      </c>
      <c r="O4" s="37" t="s">
        <v>52</v>
      </c>
    </row>
    <row r="5" spans="1:15" ht="13.5">
      <c r="A5" s="186" t="s">
        <v>55</v>
      </c>
      <c r="B5" s="187">
        <v>38.4</v>
      </c>
      <c r="C5" s="188">
        <v>273235</v>
      </c>
      <c r="D5" s="188">
        <v>144</v>
      </c>
      <c r="E5" s="188">
        <v>660600</v>
      </c>
      <c r="F5" s="189">
        <v>2.42</v>
      </c>
      <c r="G5" s="190">
        <v>679886</v>
      </c>
      <c r="H5" s="191">
        <f aca="true" t="shared" si="0" ref="H5:H12">ROUND((E5-G5)/G5*100,2)</f>
        <v>-2.84</v>
      </c>
      <c r="I5" s="192" t="s">
        <v>98</v>
      </c>
      <c r="J5" s="193" t="s">
        <v>98</v>
      </c>
      <c r="K5" s="194">
        <v>139</v>
      </c>
      <c r="L5" s="188">
        <v>557630</v>
      </c>
      <c r="M5" s="195">
        <v>2.04</v>
      </c>
      <c r="N5" s="190">
        <v>568013</v>
      </c>
      <c r="O5" s="196">
        <f aca="true" t="shared" si="1" ref="O5:O12">ROUND((L5-N5)/N5*100,2)</f>
        <v>-1.83</v>
      </c>
    </row>
    <row r="6" spans="1:15" ht="13.5">
      <c r="A6" s="186" t="s">
        <v>56</v>
      </c>
      <c r="B6" s="187">
        <v>38.8</v>
      </c>
      <c r="C6" s="188">
        <v>270175</v>
      </c>
      <c r="D6" s="188">
        <v>123</v>
      </c>
      <c r="E6" s="188">
        <v>650354</v>
      </c>
      <c r="F6" s="189">
        <v>2.41</v>
      </c>
      <c r="G6" s="190">
        <v>660600</v>
      </c>
      <c r="H6" s="191">
        <f t="shared" si="0"/>
        <v>-1.55</v>
      </c>
      <c r="I6" s="192" t="s">
        <v>98</v>
      </c>
      <c r="J6" s="193" t="s">
        <v>98</v>
      </c>
      <c r="K6" s="194">
        <v>120</v>
      </c>
      <c r="L6" s="188">
        <v>547316</v>
      </c>
      <c r="M6" s="195">
        <v>2.03</v>
      </c>
      <c r="N6" s="190">
        <v>557630</v>
      </c>
      <c r="O6" s="196">
        <f t="shared" si="1"/>
        <v>-1.85</v>
      </c>
    </row>
    <row r="7" spans="1:15" ht="13.5">
      <c r="A7" s="186" t="s">
        <v>57</v>
      </c>
      <c r="B7" s="197">
        <v>38.9</v>
      </c>
      <c r="C7" s="198">
        <v>274224</v>
      </c>
      <c r="D7" s="199">
        <v>102</v>
      </c>
      <c r="E7" s="198">
        <v>645581</v>
      </c>
      <c r="F7" s="200">
        <v>2.35</v>
      </c>
      <c r="G7" s="201">
        <v>650354</v>
      </c>
      <c r="H7" s="202">
        <f t="shared" si="0"/>
        <v>-0.73</v>
      </c>
      <c r="I7" s="203" t="s">
        <v>98</v>
      </c>
      <c r="J7" s="204" t="s">
        <v>98</v>
      </c>
      <c r="K7" s="205">
        <v>93</v>
      </c>
      <c r="L7" s="198">
        <v>547230</v>
      </c>
      <c r="M7" s="206">
        <v>2</v>
      </c>
      <c r="N7" s="201">
        <v>547316</v>
      </c>
      <c r="O7" s="196">
        <f t="shared" si="1"/>
        <v>-0.02</v>
      </c>
    </row>
    <row r="8" spans="1:15" ht="13.5">
      <c r="A8" s="186" t="s">
        <v>58</v>
      </c>
      <c r="B8" s="187">
        <v>38.7</v>
      </c>
      <c r="C8" s="188">
        <v>267021</v>
      </c>
      <c r="D8" s="188">
        <v>137</v>
      </c>
      <c r="E8" s="188">
        <v>633661</v>
      </c>
      <c r="F8" s="200">
        <v>2.37</v>
      </c>
      <c r="G8" s="201">
        <v>645581</v>
      </c>
      <c r="H8" s="191">
        <f t="shared" si="0"/>
        <v>-1.85</v>
      </c>
      <c r="I8" s="203" t="s">
        <v>98</v>
      </c>
      <c r="J8" s="204" t="s">
        <v>98</v>
      </c>
      <c r="K8" s="205">
        <v>137</v>
      </c>
      <c r="L8" s="198">
        <v>534345</v>
      </c>
      <c r="M8" s="206">
        <v>2</v>
      </c>
      <c r="N8" s="201">
        <v>547230</v>
      </c>
      <c r="O8" s="196">
        <f t="shared" si="1"/>
        <v>-2.35</v>
      </c>
    </row>
    <row r="9" spans="1:15" ht="13.5">
      <c r="A9" s="186" t="s">
        <v>141</v>
      </c>
      <c r="B9" s="187">
        <v>38.6</v>
      </c>
      <c r="C9" s="188">
        <v>267964</v>
      </c>
      <c r="D9" s="188">
        <v>125</v>
      </c>
      <c r="E9" s="188">
        <v>645605</v>
      </c>
      <c r="F9" s="189">
        <v>2.41</v>
      </c>
      <c r="G9" s="190">
        <v>633661</v>
      </c>
      <c r="H9" s="191">
        <f t="shared" si="0"/>
        <v>1.88</v>
      </c>
      <c r="I9" s="192" t="s">
        <v>98</v>
      </c>
      <c r="J9" s="193" t="s">
        <v>98</v>
      </c>
      <c r="K9" s="194">
        <v>125</v>
      </c>
      <c r="L9" s="188">
        <v>565490</v>
      </c>
      <c r="M9" s="195">
        <v>2.11</v>
      </c>
      <c r="N9" s="190">
        <v>534345</v>
      </c>
      <c r="O9" s="196">
        <f t="shared" si="1"/>
        <v>5.83</v>
      </c>
    </row>
    <row r="10" spans="1:15" ht="13.5">
      <c r="A10" s="186" t="s">
        <v>142</v>
      </c>
      <c r="B10" s="207">
        <v>38.3</v>
      </c>
      <c r="C10" s="188">
        <v>265315</v>
      </c>
      <c r="D10" s="188">
        <v>118</v>
      </c>
      <c r="E10" s="188">
        <v>651621</v>
      </c>
      <c r="F10" s="189">
        <v>2.46</v>
      </c>
      <c r="G10" s="190">
        <v>645605</v>
      </c>
      <c r="H10" s="191">
        <f t="shared" si="0"/>
        <v>0.93</v>
      </c>
      <c r="I10" s="208">
        <v>38.4</v>
      </c>
      <c r="J10" s="209">
        <v>266396</v>
      </c>
      <c r="K10" s="210">
        <v>115</v>
      </c>
      <c r="L10" s="188">
        <v>582155</v>
      </c>
      <c r="M10" s="195">
        <v>2.19</v>
      </c>
      <c r="N10" s="190">
        <v>565490</v>
      </c>
      <c r="O10" s="196">
        <f t="shared" si="1"/>
        <v>2.95</v>
      </c>
    </row>
    <row r="11" spans="1:15" ht="13.5">
      <c r="A11" s="186" t="s">
        <v>143</v>
      </c>
      <c r="B11" s="256">
        <v>38.6</v>
      </c>
      <c r="C11" s="257">
        <v>269830</v>
      </c>
      <c r="D11" s="257">
        <v>140</v>
      </c>
      <c r="E11" s="257">
        <v>641574</v>
      </c>
      <c r="F11" s="258">
        <v>2.38</v>
      </c>
      <c r="G11" s="259">
        <v>651621</v>
      </c>
      <c r="H11" s="260">
        <f t="shared" si="0"/>
        <v>-1.54</v>
      </c>
      <c r="I11" s="261">
        <v>38.5</v>
      </c>
      <c r="J11" s="262">
        <v>269981</v>
      </c>
      <c r="K11" s="263">
        <v>138</v>
      </c>
      <c r="L11" s="257">
        <v>577725</v>
      </c>
      <c r="M11" s="264">
        <v>2.14</v>
      </c>
      <c r="N11" s="259">
        <v>582155</v>
      </c>
      <c r="O11" s="265">
        <f t="shared" si="1"/>
        <v>-0.76</v>
      </c>
    </row>
    <row r="12" spans="1:15" ht="13.5">
      <c r="A12" s="221" t="s">
        <v>144</v>
      </c>
      <c r="B12" s="222">
        <v>38.3</v>
      </c>
      <c r="C12" s="188">
        <v>267305</v>
      </c>
      <c r="D12" s="188">
        <v>137</v>
      </c>
      <c r="E12" s="188">
        <v>631081</v>
      </c>
      <c r="F12" s="189">
        <v>2.36</v>
      </c>
      <c r="G12" s="190">
        <v>641574</v>
      </c>
      <c r="H12" s="223">
        <f t="shared" si="0"/>
        <v>-1.64</v>
      </c>
      <c r="I12" s="208">
        <v>38.2</v>
      </c>
      <c r="J12" s="209">
        <v>267212</v>
      </c>
      <c r="K12" s="194">
        <v>136</v>
      </c>
      <c r="L12" s="188">
        <v>557665</v>
      </c>
      <c r="M12" s="195">
        <v>2.09</v>
      </c>
      <c r="N12" s="190">
        <v>577725</v>
      </c>
      <c r="O12" s="196">
        <f t="shared" si="1"/>
        <v>-3.47</v>
      </c>
    </row>
    <row r="13" spans="1:15" ht="14.25" thickBot="1">
      <c r="A13" s="221" t="s">
        <v>145</v>
      </c>
      <c r="B13" s="224">
        <v>37.5</v>
      </c>
      <c r="C13" s="225">
        <v>264661</v>
      </c>
      <c r="D13" s="225">
        <v>124</v>
      </c>
      <c r="E13" s="225">
        <v>579436</v>
      </c>
      <c r="F13" s="226">
        <v>2.19</v>
      </c>
      <c r="G13" s="227">
        <v>631081</v>
      </c>
      <c r="H13" s="228">
        <f>ROUND((E13-G13)/G13*100,2)</f>
        <v>-8.18</v>
      </c>
      <c r="I13" s="229">
        <v>37.5</v>
      </c>
      <c r="J13" s="225">
        <v>264661</v>
      </c>
      <c r="K13" s="225">
        <v>124</v>
      </c>
      <c r="L13" s="225">
        <v>492161</v>
      </c>
      <c r="M13" s="226">
        <v>1.86</v>
      </c>
      <c r="N13" s="227">
        <v>557665</v>
      </c>
      <c r="O13" s="265">
        <f>ROUND((L13-N13)/N13*100,2)</f>
        <v>-11.75</v>
      </c>
    </row>
    <row r="14" spans="1:15" ht="13.5">
      <c r="A14" s="231" t="s">
        <v>138</v>
      </c>
      <c r="B14" s="232">
        <v>37.8</v>
      </c>
      <c r="C14" s="233">
        <v>267833</v>
      </c>
      <c r="D14" s="234">
        <v>127</v>
      </c>
      <c r="E14" s="233">
        <v>612665</v>
      </c>
      <c r="F14" s="235">
        <v>2.29</v>
      </c>
      <c r="G14" s="236">
        <v>579436</v>
      </c>
      <c r="H14" s="237">
        <f>ROUND((E14-G14)/G14*100,2)</f>
        <v>5.73</v>
      </c>
      <c r="I14" s="232">
        <v>37.8</v>
      </c>
      <c r="J14" s="233">
        <v>267833</v>
      </c>
      <c r="K14" s="234">
        <v>127</v>
      </c>
      <c r="L14" s="233">
        <v>534664</v>
      </c>
      <c r="M14" s="235">
        <v>2</v>
      </c>
      <c r="N14" s="238">
        <v>492161</v>
      </c>
      <c r="O14" s="266">
        <f>ROUND((L14-N14)/N14*100,2)</f>
        <v>8.64</v>
      </c>
    </row>
    <row r="15" spans="1:15" ht="14.25" thickBot="1">
      <c r="A15" s="240" t="s">
        <v>139</v>
      </c>
      <c r="B15" s="241">
        <v>37.5</v>
      </c>
      <c r="C15" s="242">
        <v>264661</v>
      </c>
      <c r="D15" s="242">
        <v>124</v>
      </c>
      <c r="E15" s="242">
        <v>579436</v>
      </c>
      <c r="F15" s="243">
        <v>2.19</v>
      </c>
      <c r="G15" s="244">
        <v>631081</v>
      </c>
      <c r="H15" s="245">
        <f>ROUND((E15-G15)/G15*100,2)</f>
        <v>-8.18</v>
      </c>
      <c r="I15" s="246">
        <v>37.5</v>
      </c>
      <c r="J15" s="242">
        <v>264661</v>
      </c>
      <c r="K15" s="242">
        <v>124</v>
      </c>
      <c r="L15" s="242">
        <v>492161</v>
      </c>
      <c r="M15" s="243">
        <v>1.86</v>
      </c>
      <c r="N15" s="244">
        <v>557665</v>
      </c>
      <c r="O15" s="230">
        <f>ROUND((L15-N15)/N15*100,2)</f>
        <v>-11.75</v>
      </c>
    </row>
    <row r="16" spans="1:15" ht="14.25" thickBot="1">
      <c r="A16" s="247" t="s">
        <v>146</v>
      </c>
      <c r="B16" s="248">
        <f aca="true" t="shared" si="2" ref="B16:O16">B14-B15</f>
        <v>0.29999999999999716</v>
      </c>
      <c r="C16" s="249">
        <f t="shared" si="2"/>
        <v>3172</v>
      </c>
      <c r="D16" s="250">
        <f t="shared" si="2"/>
        <v>3</v>
      </c>
      <c r="E16" s="249">
        <f t="shared" si="2"/>
        <v>33229</v>
      </c>
      <c r="F16" s="251">
        <f t="shared" si="2"/>
        <v>0.10000000000000009</v>
      </c>
      <c r="G16" s="252">
        <f t="shared" si="2"/>
        <v>-51645</v>
      </c>
      <c r="H16" s="253">
        <f t="shared" si="2"/>
        <v>13.91</v>
      </c>
      <c r="I16" s="254">
        <f t="shared" si="2"/>
        <v>0.29999999999999716</v>
      </c>
      <c r="J16" s="255">
        <f t="shared" si="2"/>
        <v>3172</v>
      </c>
      <c r="K16" s="250">
        <f t="shared" si="2"/>
        <v>3</v>
      </c>
      <c r="L16" s="249">
        <f t="shared" si="2"/>
        <v>42503</v>
      </c>
      <c r="M16" s="251">
        <f t="shared" si="2"/>
        <v>0.1399999999999999</v>
      </c>
      <c r="N16" s="252">
        <f t="shared" si="2"/>
        <v>-65504</v>
      </c>
      <c r="O16" s="253">
        <f t="shared" si="2"/>
        <v>20.39</v>
      </c>
    </row>
    <row r="17" spans="1:15" ht="13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3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3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3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3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3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3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4.25" thickBot="1">
      <c r="A24" s="52"/>
      <c r="B24" s="52"/>
      <c r="C24" s="52"/>
      <c r="D24" s="52"/>
      <c r="E24" s="52"/>
      <c r="F24" s="52"/>
      <c r="G24" s="52"/>
      <c r="H24" s="52"/>
      <c r="I24" s="52"/>
      <c r="J24" s="50"/>
      <c r="K24" s="50"/>
      <c r="L24" s="50"/>
      <c r="M24" s="50"/>
      <c r="N24" s="50"/>
      <c r="O24" s="50"/>
    </row>
    <row r="25" spans="1:15" ht="13.5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6"/>
      <c r="L25" s="56"/>
      <c r="M25" s="56"/>
      <c r="N25" s="56"/>
      <c r="O25" s="57"/>
    </row>
    <row r="26" spans="1:15" ht="13.5" customHeight="1">
      <c r="A26" s="131" t="s">
        <v>101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13.5">
      <c r="A27" s="134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1:15" ht="29.25" customHeight="1">
      <c r="A28" s="135" t="s">
        <v>153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ht="19.5" customHeight="1">
      <c r="A29" s="135" t="s">
        <v>102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</row>
    <row r="30" spans="1:15" ht="25.5" customHeight="1">
      <c r="A30" s="131" t="s">
        <v>103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ht="39" customHeight="1">
      <c r="A31" s="58"/>
      <c r="B31" s="141" t="s">
        <v>104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89"/>
      <c r="O31" s="60"/>
    </row>
    <row r="32" spans="1:15" ht="24.75" customHeight="1">
      <c r="A32" s="58"/>
      <c r="B32" s="78" t="s">
        <v>154</v>
      </c>
      <c r="C32" s="90"/>
      <c r="D32" s="78"/>
      <c r="E32" s="59"/>
      <c r="F32" s="59"/>
      <c r="G32" s="59"/>
      <c r="H32" s="59"/>
      <c r="I32" s="59"/>
      <c r="J32" s="59"/>
      <c r="K32" s="59"/>
      <c r="L32" s="59"/>
      <c r="M32" s="89"/>
      <c r="N32" s="89"/>
      <c r="O32" s="60"/>
    </row>
    <row r="33" spans="1:15" ht="24" customHeight="1">
      <c r="A33" s="58"/>
      <c r="B33" s="78" t="s">
        <v>155</v>
      </c>
      <c r="C33" s="90"/>
      <c r="D33" s="78"/>
      <c r="E33" s="59"/>
      <c r="F33" s="59"/>
      <c r="G33" s="59"/>
      <c r="H33" s="59"/>
      <c r="I33" s="59"/>
      <c r="J33" s="59"/>
      <c r="K33" s="59"/>
      <c r="L33" s="59"/>
      <c r="M33" s="89"/>
      <c r="N33" s="89"/>
      <c r="O33" s="60"/>
    </row>
    <row r="34" spans="1:15" ht="24" customHeight="1">
      <c r="A34" s="58" t="s">
        <v>105</v>
      </c>
      <c r="B34" s="78" t="s">
        <v>156</v>
      </c>
      <c r="C34" s="90"/>
      <c r="D34" s="78"/>
      <c r="E34" s="59"/>
      <c r="F34" s="59"/>
      <c r="G34" s="59"/>
      <c r="H34" s="59"/>
      <c r="I34" s="59"/>
      <c r="J34" s="59"/>
      <c r="K34" s="59"/>
      <c r="L34" s="59"/>
      <c r="M34" s="89"/>
      <c r="N34" s="89"/>
      <c r="O34" s="60"/>
    </row>
    <row r="35" spans="1:15" ht="19.5" customHeight="1">
      <c r="A35" s="61"/>
      <c r="B35" s="77" t="s">
        <v>106</v>
      </c>
      <c r="C35" s="90"/>
      <c r="D35" s="77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4"/>
    </row>
    <row r="36" spans="1:15" ht="27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63"/>
      <c r="O36" s="64"/>
    </row>
    <row r="37" spans="1:15" ht="23.25" customHeight="1">
      <c r="A37" s="131" t="s">
        <v>107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5" ht="13.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63"/>
      <c r="M38" s="63"/>
      <c r="N38" s="63"/>
      <c r="O38" s="64"/>
    </row>
    <row r="39" spans="1:15" ht="13.5">
      <c r="A39" s="91" t="s">
        <v>126</v>
      </c>
      <c r="B39" s="92"/>
      <c r="C39" s="92"/>
      <c r="D39" s="92"/>
      <c r="E39" s="92"/>
      <c r="F39" s="92" t="s">
        <v>127</v>
      </c>
      <c r="G39" s="67"/>
      <c r="H39" s="67"/>
      <c r="I39" s="63"/>
      <c r="J39" s="63"/>
      <c r="K39" s="63"/>
      <c r="L39" s="93"/>
      <c r="M39" s="93" t="s">
        <v>108</v>
      </c>
      <c r="N39" s="63"/>
      <c r="O39" s="64"/>
    </row>
    <row r="40" spans="1:15" ht="13.5">
      <c r="A40" s="91" t="s">
        <v>116</v>
      </c>
      <c r="B40" s="92"/>
      <c r="C40" s="92"/>
      <c r="D40" s="92"/>
      <c r="E40" s="92"/>
      <c r="F40" s="92" t="s">
        <v>120</v>
      </c>
      <c r="G40" s="67"/>
      <c r="H40" s="67"/>
      <c r="I40" s="63"/>
      <c r="J40" s="63"/>
      <c r="K40" s="63"/>
      <c r="L40" s="93"/>
      <c r="M40" s="63" t="s">
        <v>109</v>
      </c>
      <c r="N40" s="63"/>
      <c r="O40" s="64"/>
    </row>
    <row r="41" spans="1:15" ht="13.5">
      <c r="A41" s="91" t="s">
        <v>117</v>
      </c>
      <c r="B41" s="92"/>
      <c r="C41" s="92"/>
      <c r="D41" s="92"/>
      <c r="E41" s="92"/>
      <c r="F41" s="92" t="s">
        <v>121</v>
      </c>
      <c r="G41" s="67"/>
      <c r="H41" s="67"/>
      <c r="I41" s="63"/>
      <c r="J41" s="63"/>
      <c r="K41" s="63"/>
      <c r="L41" s="93"/>
      <c r="M41" s="93" t="s">
        <v>110</v>
      </c>
      <c r="N41" s="63"/>
      <c r="O41" s="64"/>
    </row>
    <row r="42" spans="1:15" ht="13.5">
      <c r="A42" s="91" t="s">
        <v>118</v>
      </c>
      <c r="B42" s="92"/>
      <c r="C42" s="92"/>
      <c r="D42" s="92"/>
      <c r="E42" s="92"/>
      <c r="F42" s="92" t="s">
        <v>122</v>
      </c>
      <c r="G42" s="67"/>
      <c r="H42" s="67"/>
      <c r="I42" s="63"/>
      <c r="J42" s="63"/>
      <c r="K42" s="63"/>
      <c r="L42" s="93"/>
      <c r="M42" s="93" t="s">
        <v>111</v>
      </c>
      <c r="N42" s="63"/>
      <c r="O42" s="64"/>
    </row>
    <row r="43" spans="1:15" ht="13.5">
      <c r="A43" s="74"/>
      <c r="B43" s="73"/>
      <c r="C43" s="66"/>
      <c r="D43" s="63"/>
      <c r="E43" s="63"/>
      <c r="F43" s="67"/>
      <c r="G43" s="90"/>
      <c r="H43" s="67"/>
      <c r="I43" s="63"/>
      <c r="J43" s="63"/>
      <c r="K43" s="63"/>
      <c r="L43" s="63"/>
      <c r="M43" s="63"/>
      <c r="N43" s="63"/>
      <c r="O43" s="64"/>
    </row>
    <row r="44" spans="1:15" ht="13.5">
      <c r="A44" s="74"/>
      <c r="B44" s="73"/>
      <c r="C44" s="66"/>
      <c r="D44" s="63"/>
      <c r="E44" s="63"/>
      <c r="F44" s="67"/>
      <c r="G44" s="90"/>
      <c r="H44" s="67"/>
      <c r="I44" s="63"/>
      <c r="J44" s="63"/>
      <c r="K44" s="63"/>
      <c r="L44" s="63"/>
      <c r="M44" s="63"/>
      <c r="N44" s="63"/>
      <c r="O44" s="64"/>
    </row>
    <row r="45" spans="1:15" ht="13.5">
      <c r="A45" s="65"/>
      <c r="B45" s="66"/>
      <c r="C45" s="66"/>
      <c r="D45" s="63"/>
      <c r="E45" s="63"/>
      <c r="F45" s="67"/>
      <c r="G45" s="67"/>
      <c r="H45" s="63"/>
      <c r="I45" s="63"/>
      <c r="J45" s="63"/>
      <c r="K45" s="63"/>
      <c r="L45" s="63"/>
      <c r="M45" s="63"/>
      <c r="N45" s="63"/>
      <c r="O45" s="64"/>
    </row>
    <row r="46" spans="1:15" ht="13.5">
      <c r="A46" s="65"/>
      <c r="B46" s="66"/>
      <c r="C46" s="66"/>
      <c r="D46" s="63"/>
      <c r="E46" s="63"/>
      <c r="F46" s="67"/>
      <c r="G46" s="67"/>
      <c r="H46" s="63"/>
      <c r="I46" s="63"/>
      <c r="J46" s="63"/>
      <c r="K46" s="63"/>
      <c r="L46" s="63"/>
      <c r="M46" s="63"/>
      <c r="N46" s="63"/>
      <c r="O46" s="64"/>
    </row>
    <row r="47" spans="1:15" ht="27" customHeight="1">
      <c r="A47" s="138" t="s">
        <v>112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</row>
    <row r="48" spans="1:15" ht="13.5">
      <c r="A48" s="68"/>
      <c r="B48" s="66"/>
      <c r="C48" s="66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1:15" ht="21.75" customHeight="1">
      <c r="A49" s="91" t="s">
        <v>113</v>
      </c>
      <c r="B49" s="66"/>
      <c r="C49" s="66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1:15" s="76" customFormat="1" ht="68.25" customHeight="1">
      <c r="A50" s="142" t="s">
        <v>114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94"/>
      <c r="O50" s="75"/>
    </row>
    <row r="51" spans="1:15" ht="13.5">
      <c r="A51" s="68"/>
      <c r="B51" s="66"/>
      <c r="C51" s="66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5" ht="13.5">
      <c r="A52" s="68"/>
      <c r="B52" s="66"/>
      <c r="C52" s="66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ht="13.5">
      <c r="A53" s="68"/>
      <c r="B53" s="66"/>
      <c r="C53" s="66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ht="13.5">
      <c r="A54" s="68"/>
      <c r="B54" s="66"/>
      <c r="C54" s="66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3.5">
      <c r="A55" s="68"/>
      <c r="B55" s="66"/>
      <c r="C55" s="66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1:15" ht="14.25" thickBo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71"/>
      <c r="M56" s="71"/>
      <c r="N56" s="71"/>
      <c r="O56" s="72"/>
    </row>
  </sheetData>
  <sheetProtection/>
  <mergeCells count="13">
    <mergeCell ref="A47:O47"/>
    <mergeCell ref="B31:M31"/>
    <mergeCell ref="A37:O37"/>
    <mergeCell ref="A50:M50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08" t="s">
        <v>151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18" ht="18.75">
      <c r="B3" s="108" t="s">
        <v>85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2.75" thickBot="1">
      <c r="B4" s="109" t="s">
        <v>128</v>
      </c>
      <c r="C4" s="109"/>
      <c r="D4" s="109"/>
      <c r="E4" s="45"/>
      <c r="F4" s="45"/>
      <c r="G4" s="45"/>
      <c r="H4" s="45"/>
      <c r="I4" s="45"/>
      <c r="J4" s="45"/>
      <c r="K4" s="47"/>
      <c r="L4" s="45"/>
      <c r="M4" s="45"/>
      <c r="N4" s="45"/>
      <c r="O4" s="110" t="s">
        <v>131</v>
      </c>
      <c r="P4" s="110"/>
      <c r="Q4" s="110"/>
      <c r="R4" s="11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06" t="s">
        <v>48</v>
      </c>
      <c r="K6" s="107"/>
      <c r="L6" s="22"/>
      <c r="M6" s="22"/>
      <c r="N6" s="22"/>
      <c r="O6" s="22"/>
      <c r="P6" s="22"/>
      <c r="Q6" s="106" t="s">
        <v>48</v>
      </c>
      <c r="R6" s="107"/>
    </row>
    <row r="7" spans="2:18" s="6" customFormat="1" ht="42" customHeight="1" thickBot="1">
      <c r="B7" s="19"/>
      <c r="C7" s="20"/>
      <c r="D7" s="21"/>
      <c r="E7" s="29" t="s">
        <v>60</v>
      </c>
      <c r="F7" s="23" t="s">
        <v>49</v>
      </c>
      <c r="G7" s="23" t="s">
        <v>45</v>
      </c>
      <c r="H7" s="23" t="s">
        <v>50</v>
      </c>
      <c r="I7" s="24" t="s">
        <v>88</v>
      </c>
      <c r="J7" s="25" t="s">
        <v>59</v>
      </c>
      <c r="K7" s="26" t="s">
        <v>52</v>
      </c>
      <c r="L7" s="23" t="s">
        <v>60</v>
      </c>
      <c r="M7" s="23" t="s">
        <v>49</v>
      </c>
      <c r="N7" s="23" t="s">
        <v>45</v>
      </c>
      <c r="O7" s="23" t="s">
        <v>53</v>
      </c>
      <c r="P7" s="24" t="s">
        <v>88</v>
      </c>
      <c r="Q7" s="25" t="s">
        <v>54</v>
      </c>
      <c r="R7" s="27" t="s">
        <v>52</v>
      </c>
    </row>
    <row r="8" spans="2:23" s="38" customFormat="1" ht="12">
      <c r="B8" s="39"/>
      <c r="C8" s="104" t="s">
        <v>0</v>
      </c>
      <c r="D8" s="105"/>
      <c r="E8" s="144">
        <v>38.2</v>
      </c>
      <c r="F8" s="145">
        <v>259751</v>
      </c>
      <c r="G8" s="146">
        <v>121</v>
      </c>
      <c r="H8" s="145">
        <v>572050</v>
      </c>
      <c r="I8" s="147">
        <v>2.2</v>
      </c>
      <c r="J8" s="148">
        <v>592589</v>
      </c>
      <c r="K8" s="149">
        <f>IF(U8=TRUE,"-",ROUND((H8-J8)/J8*100,2))</f>
        <v>-3.47</v>
      </c>
      <c r="L8" s="144">
        <v>38.1</v>
      </c>
      <c r="M8" s="145">
        <v>260609</v>
      </c>
      <c r="N8" s="146">
        <v>118</v>
      </c>
      <c r="O8" s="145">
        <v>487953</v>
      </c>
      <c r="P8" s="147">
        <v>1.87</v>
      </c>
      <c r="Q8" s="148">
        <v>462069</v>
      </c>
      <c r="R8" s="149">
        <f>IF(W8=TRUE,"-",ROUND((O8-Q8)/Q8*100,2))</f>
        <v>5.6</v>
      </c>
      <c r="T8" s="38">
        <f>ROUND((H8-J8)/J8*100,2)</f>
        <v>-3.47</v>
      </c>
      <c r="U8" s="38" t="b">
        <f>ISERROR(T8)</f>
        <v>0</v>
      </c>
      <c r="V8" s="38">
        <f>ROUND((O8-Q8)/Q8*100,2)</f>
        <v>5.6</v>
      </c>
      <c r="W8" s="38" t="b">
        <f>ISERROR(V8)</f>
        <v>0</v>
      </c>
    </row>
    <row r="9" spans="2:23" s="38" customFormat="1" ht="12">
      <c r="B9" s="84"/>
      <c r="C9" s="40"/>
      <c r="D9" s="41" t="s">
        <v>92</v>
      </c>
      <c r="E9" s="150">
        <v>39</v>
      </c>
      <c r="F9" s="151">
        <v>220076</v>
      </c>
      <c r="G9" s="152" t="s">
        <v>147</v>
      </c>
      <c r="H9" s="151">
        <v>568333</v>
      </c>
      <c r="I9" s="153">
        <v>2.58</v>
      </c>
      <c r="J9" s="154">
        <v>627496</v>
      </c>
      <c r="K9" s="155">
        <f>IF(U9=TRUE,"-",ROUND((H9-J9)/J9*100,2))</f>
        <v>-9.43</v>
      </c>
      <c r="L9" s="150">
        <v>39</v>
      </c>
      <c r="M9" s="151">
        <v>220076</v>
      </c>
      <c r="N9" s="152" t="s">
        <v>147</v>
      </c>
      <c r="O9" s="151">
        <v>478333</v>
      </c>
      <c r="P9" s="153">
        <v>2.17</v>
      </c>
      <c r="Q9" s="154">
        <v>579621</v>
      </c>
      <c r="R9" s="156">
        <f aca="true" t="shared" si="0" ref="R9:R66">IF(W9=TRUE,"-",ROUND((O9-Q9)/Q9*100,2))</f>
        <v>-17.47</v>
      </c>
      <c r="T9" s="38">
        <f aca="true" t="shared" si="1" ref="T9:T66">ROUND((H9-J9)/J9*100,2)</f>
        <v>-9.43</v>
      </c>
      <c r="U9" s="38" t="b">
        <f aca="true" t="shared" si="2" ref="U9:U66">ISERROR(T9)</f>
        <v>0</v>
      </c>
      <c r="V9" s="38">
        <f aca="true" t="shared" si="3" ref="V9:V66">ROUND((O9-Q9)/Q9*100,2)</f>
        <v>-17.47</v>
      </c>
      <c r="W9" s="38" t="b">
        <f aca="true" t="shared" si="4" ref="W9:W66">ISERROR(V9)</f>
        <v>0</v>
      </c>
    </row>
    <row r="10" spans="2:23" s="38" customFormat="1" ht="12">
      <c r="B10" s="84"/>
      <c r="C10" s="40"/>
      <c r="D10" s="41" t="s">
        <v>68</v>
      </c>
      <c r="E10" s="150">
        <v>42.4</v>
      </c>
      <c r="F10" s="151">
        <v>261398</v>
      </c>
      <c r="G10" s="152">
        <v>5</v>
      </c>
      <c r="H10" s="151">
        <v>560019</v>
      </c>
      <c r="I10" s="153">
        <v>2.14</v>
      </c>
      <c r="J10" s="154">
        <v>499471</v>
      </c>
      <c r="K10" s="155">
        <f aca="true" t="shared" si="5" ref="K10:K66">IF(U10=TRUE,"-",ROUND((H10-J10)/J10*100,2))</f>
        <v>12.12</v>
      </c>
      <c r="L10" s="150">
        <v>42.4</v>
      </c>
      <c r="M10" s="151">
        <v>261398</v>
      </c>
      <c r="N10" s="152">
        <v>5</v>
      </c>
      <c r="O10" s="151">
        <v>257035</v>
      </c>
      <c r="P10" s="153">
        <v>0.98</v>
      </c>
      <c r="Q10" s="154">
        <v>177657</v>
      </c>
      <c r="R10" s="156">
        <f t="shared" si="0"/>
        <v>44.68</v>
      </c>
      <c r="T10" s="38">
        <f t="shared" si="1"/>
        <v>12.12</v>
      </c>
      <c r="U10" s="38" t="b">
        <f t="shared" si="2"/>
        <v>0</v>
      </c>
      <c r="V10" s="38">
        <f t="shared" si="3"/>
        <v>44.68</v>
      </c>
      <c r="W10" s="38" t="b">
        <f t="shared" si="4"/>
        <v>0</v>
      </c>
    </row>
    <row r="11" spans="2:23" s="38" customFormat="1" ht="12">
      <c r="B11" s="84"/>
      <c r="C11" s="40"/>
      <c r="D11" s="41" t="s">
        <v>93</v>
      </c>
      <c r="E11" s="150">
        <v>46.1</v>
      </c>
      <c r="F11" s="151">
        <v>270115</v>
      </c>
      <c r="G11" s="152" t="s">
        <v>147</v>
      </c>
      <c r="H11" s="151">
        <v>477927</v>
      </c>
      <c r="I11" s="153">
        <v>1.77</v>
      </c>
      <c r="J11" s="154">
        <v>438548</v>
      </c>
      <c r="K11" s="155">
        <f t="shared" si="5"/>
        <v>8.98</v>
      </c>
      <c r="L11" s="150">
        <v>46.1</v>
      </c>
      <c r="M11" s="151">
        <v>270115</v>
      </c>
      <c r="N11" s="152" t="s">
        <v>147</v>
      </c>
      <c r="O11" s="151">
        <v>346949</v>
      </c>
      <c r="P11" s="153">
        <v>1.28</v>
      </c>
      <c r="Q11" s="154">
        <v>308356</v>
      </c>
      <c r="R11" s="156">
        <f t="shared" si="0"/>
        <v>12.52</v>
      </c>
      <c r="T11" s="38">
        <f t="shared" si="1"/>
        <v>8.98</v>
      </c>
      <c r="U11" s="38" t="b">
        <f t="shared" si="2"/>
        <v>0</v>
      </c>
      <c r="V11" s="38">
        <f t="shared" si="3"/>
        <v>12.52</v>
      </c>
      <c r="W11" s="38" t="b">
        <f t="shared" si="4"/>
        <v>0</v>
      </c>
    </row>
    <row r="12" spans="2:23" s="38" customFormat="1" ht="12">
      <c r="B12" s="84"/>
      <c r="C12" s="40"/>
      <c r="D12" s="41" t="s">
        <v>74</v>
      </c>
      <c r="E12" s="150">
        <v>35.5</v>
      </c>
      <c r="F12" s="151">
        <v>246361</v>
      </c>
      <c r="G12" s="152">
        <v>4</v>
      </c>
      <c r="H12" s="151">
        <v>593603</v>
      </c>
      <c r="I12" s="153">
        <v>2.41</v>
      </c>
      <c r="J12" s="154">
        <v>579777</v>
      </c>
      <c r="K12" s="155">
        <f t="shared" si="5"/>
        <v>2.38</v>
      </c>
      <c r="L12" s="150">
        <v>35.5</v>
      </c>
      <c r="M12" s="151">
        <v>246361</v>
      </c>
      <c r="N12" s="152">
        <v>4</v>
      </c>
      <c r="O12" s="151">
        <v>549370</v>
      </c>
      <c r="P12" s="153">
        <v>2.23</v>
      </c>
      <c r="Q12" s="154">
        <v>534706</v>
      </c>
      <c r="R12" s="156">
        <f t="shared" si="0"/>
        <v>2.74</v>
      </c>
      <c r="T12" s="38">
        <f t="shared" si="1"/>
        <v>2.38</v>
      </c>
      <c r="U12" s="38" t="b">
        <f t="shared" si="2"/>
        <v>0</v>
      </c>
      <c r="V12" s="38">
        <f t="shared" si="3"/>
        <v>2.74</v>
      </c>
      <c r="W12" s="38" t="b">
        <f t="shared" si="4"/>
        <v>0</v>
      </c>
    </row>
    <row r="13" spans="2:23" s="38" customFormat="1" ht="12">
      <c r="B13" s="84"/>
      <c r="C13" s="40"/>
      <c r="D13" s="41" t="s">
        <v>83</v>
      </c>
      <c r="E13" s="150">
        <v>35.2</v>
      </c>
      <c r="F13" s="151">
        <v>226633</v>
      </c>
      <c r="G13" s="152" t="s">
        <v>147</v>
      </c>
      <c r="H13" s="151">
        <v>421378</v>
      </c>
      <c r="I13" s="153">
        <v>1.86</v>
      </c>
      <c r="J13" s="154">
        <v>465408</v>
      </c>
      <c r="K13" s="155">
        <f t="shared" si="5"/>
        <v>-9.46</v>
      </c>
      <c r="L13" s="150">
        <v>35.2</v>
      </c>
      <c r="M13" s="151">
        <v>226633</v>
      </c>
      <c r="N13" s="152" t="s">
        <v>147</v>
      </c>
      <c r="O13" s="151">
        <v>415240</v>
      </c>
      <c r="P13" s="153">
        <v>1.83</v>
      </c>
      <c r="Q13" s="154">
        <v>410857</v>
      </c>
      <c r="R13" s="156">
        <f t="shared" si="0"/>
        <v>1.07</v>
      </c>
      <c r="T13" s="38">
        <f t="shared" si="1"/>
        <v>-9.46</v>
      </c>
      <c r="U13" s="38" t="b">
        <f t="shared" si="2"/>
        <v>0</v>
      </c>
      <c r="V13" s="38">
        <f t="shared" si="3"/>
        <v>1.07</v>
      </c>
      <c r="W13" s="38" t="b">
        <f t="shared" si="4"/>
        <v>0</v>
      </c>
    </row>
    <row r="14" spans="2:23" s="38" customFormat="1" ht="12">
      <c r="B14" s="84"/>
      <c r="C14" s="40"/>
      <c r="D14" s="41" t="s">
        <v>1</v>
      </c>
      <c r="E14" s="150">
        <v>38.9</v>
      </c>
      <c r="F14" s="151">
        <v>300487</v>
      </c>
      <c r="G14" s="152">
        <v>7</v>
      </c>
      <c r="H14" s="151">
        <v>807264</v>
      </c>
      <c r="I14" s="153">
        <v>2.69</v>
      </c>
      <c r="J14" s="154">
        <v>703655</v>
      </c>
      <c r="K14" s="155">
        <f t="shared" si="5"/>
        <v>14.72</v>
      </c>
      <c r="L14" s="150">
        <v>38.9</v>
      </c>
      <c r="M14" s="151">
        <v>300487</v>
      </c>
      <c r="N14" s="152">
        <v>7</v>
      </c>
      <c r="O14" s="151">
        <v>687690</v>
      </c>
      <c r="P14" s="153">
        <v>2.29</v>
      </c>
      <c r="Q14" s="154">
        <v>648256</v>
      </c>
      <c r="R14" s="156">
        <f t="shared" si="0"/>
        <v>6.08</v>
      </c>
      <c r="T14" s="38">
        <f t="shared" si="1"/>
        <v>14.72</v>
      </c>
      <c r="U14" s="38" t="b">
        <f t="shared" si="2"/>
        <v>0</v>
      </c>
      <c r="V14" s="38">
        <f t="shared" si="3"/>
        <v>6.08</v>
      </c>
      <c r="W14" s="38" t="b">
        <f t="shared" si="4"/>
        <v>0</v>
      </c>
    </row>
    <row r="15" spans="2:23" s="38" customFormat="1" ht="12">
      <c r="B15" s="81"/>
      <c r="C15" s="40"/>
      <c r="D15" s="41" t="s">
        <v>94</v>
      </c>
      <c r="E15" s="150" t="s">
        <v>98</v>
      </c>
      <c r="F15" s="151" t="s">
        <v>98</v>
      </c>
      <c r="G15" s="152" t="s">
        <v>98</v>
      </c>
      <c r="H15" s="151" t="s">
        <v>98</v>
      </c>
      <c r="I15" s="153" t="s">
        <v>98</v>
      </c>
      <c r="J15" s="154" t="s">
        <v>98</v>
      </c>
      <c r="K15" s="155" t="str">
        <f t="shared" si="5"/>
        <v>-</v>
      </c>
      <c r="L15" s="150" t="s">
        <v>98</v>
      </c>
      <c r="M15" s="151" t="s">
        <v>98</v>
      </c>
      <c r="N15" s="152" t="s">
        <v>98</v>
      </c>
      <c r="O15" s="151" t="s">
        <v>98</v>
      </c>
      <c r="P15" s="153" t="s">
        <v>98</v>
      </c>
      <c r="Q15" s="154" t="s">
        <v>98</v>
      </c>
      <c r="R15" s="156" t="str">
        <f t="shared" si="0"/>
        <v>-</v>
      </c>
      <c r="T15" s="38" t="e">
        <f t="shared" si="1"/>
        <v>#VALUE!</v>
      </c>
      <c r="U15" s="38" t="b">
        <f t="shared" si="2"/>
        <v>1</v>
      </c>
      <c r="V15" s="38" t="e">
        <f t="shared" si="3"/>
        <v>#VALUE!</v>
      </c>
      <c r="W15" s="38" t="b">
        <f t="shared" si="4"/>
        <v>1</v>
      </c>
    </row>
    <row r="16" spans="2:23" s="38" customFormat="1" ht="12">
      <c r="B16" s="81"/>
      <c r="C16" s="40"/>
      <c r="D16" s="41" t="s">
        <v>2</v>
      </c>
      <c r="E16" s="150">
        <v>34.6</v>
      </c>
      <c r="F16" s="151">
        <v>243279</v>
      </c>
      <c r="G16" s="152" t="s">
        <v>147</v>
      </c>
      <c r="H16" s="151">
        <v>644688</v>
      </c>
      <c r="I16" s="153">
        <v>2.65</v>
      </c>
      <c r="J16" s="154">
        <v>419637</v>
      </c>
      <c r="K16" s="155">
        <f t="shared" si="5"/>
        <v>53.63</v>
      </c>
      <c r="L16" s="150">
        <v>34.6</v>
      </c>
      <c r="M16" s="151">
        <v>243279</v>
      </c>
      <c r="N16" s="152" t="s">
        <v>147</v>
      </c>
      <c r="O16" s="151">
        <v>637393</v>
      </c>
      <c r="P16" s="153">
        <v>2.62</v>
      </c>
      <c r="Q16" s="154">
        <v>387673</v>
      </c>
      <c r="R16" s="156">
        <f t="shared" si="0"/>
        <v>64.42</v>
      </c>
      <c r="T16" s="38">
        <f t="shared" si="1"/>
        <v>53.63</v>
      </c>
      <c r="U16" s="38" t="b">
        <f t="shared" si="2"/>
        <v>0</v>
      </c>
      <c r="V16" s="38">
        <f t="shared" si="3"/>
        <v>64.42</v>
      </c>
      <c r="W16" s="38" t="b">
        <f t="shared" si="4"/>
        <v>0</v>
      </c>
    </row>
    <row r="17" spans="2:23" s="38" customFormat="1" ht="12">
      <c r="B17" s="81"/>
      <c r="C17" s="40"/>
      <c r="D17" s="41" t="s">
        <v>75</v>
      </c>
      <c r="E17" s="150">
        <v>38.3</v>
      </c>
      <c r="F17" s="151">
        <v>274244</v>
      </c>
      <c r="G17" s="152">
        <v>4</v>
      </c>
      <c r="H17" s="151">
        <v>466051</v>
      </c>
      <c r="I17" s="153">
        <v>1.7</v>
      </c>
      <c r="J17" s="154">
        <v>459188</v>
      </c>
      <c r="K17" s="155">
        <f t="shared" si="5"/>
        <v>1.49</v>
      </c>
      <c r="L17" s="150">
        <v>38.3</v>
      </c>
      <c r="M17" s="151">
        <v>274244</v>
      </c>
      <c r="N17" s="152">
        <v>4</v>
      </c>
      <c r="O17" s="151">
        <v>448263</v>
      </c>
      <c r="P17" s="153">
        <v>1.63</v>
      </c>
      <c r="Q17" s="154">
        <v>412167</v>
      </c>
      <c r="R17" s="156">
        <f t="shared" si="0"/>
        <v>8.76</v>
      </c>
      <c r="T17" s="38">
        <f t="shared" si="1"/>
        <v>1.49</v>
      </c>
      <c r="U17" s="38" t="b">
        <f t="shared" si="2"/>
        <v>0</v>
      </c>
      <c r="V17" s="38">
        <f t="shared" si="3"/>
        <v>8.76</v>
      </c>
      <c r="W17" s="38" t="b">
        <f t="shared" si="4"/>
        <v>0</v>
      </c>
    </row>
    <row r="18" spans="2:23" s="38" customFormat="1" ht="12">
      <c r="B18" s="81"/>
      <c r="C18" s="40"/>
      <c r="D18" s="41" t="s">
        <v>76</v>
      </c>
      <c r="E18" s="150">
        <v>41.5</v>
      </c>
      <c r="F18" s="151">
        <v>248898</v>
      </c>
      <c r="G18" s="152" t="s">
        <v>147</v>
      </c>
      <c r="H18" s="151">
        <v>319880</v>
      </c>
      <c r="I18" s="153">
        <v>1.29</v>
      </c>
      <c r="J18" s="154">
        <v>449000</v>
      </c>
      <c r="K18" s="155">
        <f t="shared" si="5"/>
        <v>-28.76</v>
      </c>
      <c r="L18" s="150">
        <v>41.5</v>
      </c>
      <c r="M18" s="151">
        <v>248898</v>
      </c>
      <c r="N18" s="152" t="s">
        <v>147</v>
      </c>
      <c r="O18" s="151">
        <v>280834</v>
      </c>
      <c r="P18" s="153">
        <v>1.13</v>
      </c>
      <c r="Q18" s="154">
        <v>403749</v>
      </c>
      <c r="R18" s="156">
        <f t="shared" si="0"/>
        <v>-30.44</v>
      </c>
      <c r="T18" s="38">
        <f t="shared" si="1"/>
        <v>-28.76</v>
      </c>
      <c r="U18" s="38" t="b">
        <f t="shared" si="2"/>
        <v>0</v>
      </c>
      <c r="V18" s="38">
        <f t="shared" si="3"/>
        <v>-30.44</v>
      </c>
      <c r="W18" s="38" t="b">
        <f t="shared" si="4"/>
        <v>0</v>
      </c>
    </row>
    <row r="19" spans="2:23" s="38" customFormat="1" ht="12">
      <c r="B19" s="81"/>
      <c r="C19" s="40"/>
      <c r="D19" s="41" t="s">
        <v>3</v>
      </c>
      <c r="E19" s="150" t="s">
        <v>98</v>
      </c>
      <c r="F19" s="151" t="s">
        <v>98</v>
      </c>
      <c r="G19" s="152" t="s">
        <v>98</v>
      </c>
      <c r="H19" s="151" t="s">
        <v>98</v>
      </c>
      <c r="I19" s="153" t="s">
        <v>98</v>
      </c>
      <c r="J19" s="154" t="s">
        <v>98</v>
      </c>
      <c r="K19" s="155" t="str">
        <f t="shared" si="5"/>
        <v>-</v>
      </c>
      <c r="L19" s="150" t="s">
        <v>98</v>
      </c>
      <c r="M19" s="151" t="s">
        <v>98</v>
      </c>
      <c r="N19" s="152" t="s">
        <v>98</v>
      </c>
      <c r="O19" s="151" t="s">
        <v>98</v>
      </c>
      <c r="P19" s="153" t="s">
        <v>98</v>
      </c>
      <c r="Q19" s="154" t="s">
        <v>98</v>
      </c>
      <c r="R19" s="156" t="str">
        <f t="shared" si="0"/>
        <v>-</v>
      </c>
      <c r="T19" s="38" t="e">
        <f t="shared" si="1"/>
        <v>#VALUE!</v>
      </c>
      <c r="U19" s="38" t="b">
        <f t="shared" si="2"/>
        <v>1</v>
      </c>
      <c r="V19" s="38" t="e">
        <f t="shared" si="3"/>
        <v>#VALUE!</v>
      </c>
      <c r="W19" s="38" t="b">
        <f t="shared" si="4"/>
        <v>1</v>
      </c>
    </row>
    <row r="20" spans="2:23" s="38" customFormat="1" ht="12">
      <c r="B20" s="81" t="s">
        <v>4</v>
      </c>
      <c r="C20" s="40"/>
      <c r="D20" s="41" t="s">
        <v>5</v>
      </c>
      <c r="E20" s="150">
        <v>35.3</v>
      </c>
      <c r="F20" s="151">
        <v>252788</v>
      </c>
      <c r="G20" s="152" t="s">
        <v>147</v>
      </c>
      <c r="H20" s="151">
        <v>647356</v>
      </c>
      <c r="I20" s="153">
        <v>2.56</v>
      </c>
      <c r="J20" s="154">
        <v>751433</v>
      </c>
      <c r="K20" s="155">
        <f t="shared" si="5"/>
        <v>-13.85</v>
      </c>
      <c r="L20" s="150">
        <v>35.3</v>
      </c>
      <c r="M20" s="151">
        <v>252788</v>
      </c>
      <c r="N20" s="152" t="s">
        <v>147</v>
      </c>
      <c r="O20" s="151">
        <v>588254</v>
      </c>
      <c r="P20" s="153">
        <v>2.33</v>
      </c>
      <c r="Q20" s="154">
        <v>548433</v>
      </c>
      <c r="R20" s="156">
        <f t="shared" si="0"/>
        <v>7.26</v>
      </c>
      <c r="T20" s="38">
        <f t="shared" si="1"/>
        <v>-13.85</v>
      </c>
      <c r="U20" s="38" t="b">
        <f t="shared" si="2"/>
        <v>0</v>
      </c>
      <c r="V20" s="38">
        <f t="shared" si="3"/>
        <v>7.26</v>
      </c>
      <c r="W20" s="38" t="b">
        <f t="shared" si="4"/>
        <v>0</v>
      </c>
    </row>
    <row r="21" spans="2:23" s="38" customFormat="1" ht="12">
      <c r="B21" s="81"/>
      <c r="C21" s="40"/>
      <c r="D21" s="41" t="s">
        <v>6</v>
      </c>
      <c r="E21" s="150">
        <v>36.5</v>
      </c>
      <c r="F21" s="151">
        <v>249426</v>
      </c>
      <c r="G21" s="152">
        <v>8</v>
      </c>
      <c r="H21" s="151">
        <v>525737</v>
      </c>
      <c r="I21" s="153">
        <v>2.11</v>
      </c>
      <c r="J21" s="154">
        <v>470181</v>
      </c>
      <c r="K21" s="155">
        <f t="shared" si="5"/>
        <v>11.82</v>
      </c>
      <c r="L21" s="150">
        <v>36.3</v>
      </c>
      <c r="M21" s="151">
        <v>251187</v>
      </c>
      <c r="N21" s="152">
        <v>7</v>
      </c>
      <c r="O21" s="151">
        <v>488542</v>
      </c>
      <c r="P21" s="153">
        <v>1.94</v>
      </c>
      <c r="Q21" s="154">
        <v>380033</v>
      </c>
      <c r="R21" s="156">
        <f t="shared" si="0"/>
        <v>28.55</v>
      </c>
      <c r="T21" s="38">
        <f t="shared" si="1"/>
        <v>11.82</v>
      </c>
      <c r="U21" s="38" t="b">
        <f t="shared" si="2"/>
        <v>0</v>
      </c>
      <c r="V21" s="38">
        <f t="shared" si="3"/>
        <v>28.55</v>
      </c>
      <c r="W21" s="38" t="b">
        <f t="shared" si="4"/>
        <v>0</v>
      </c>
    </row>
    <row r="22" spans="2:23" s="38" customFormat="1" ht="12">
      <c r="B22" s="81"/>
      <c r="C22" s="40"/>
      <c r="D22" s="41" t="s">
        <v>95</v>
      </c>
      <c r="E22" s="150">
        <v>41.6</v>
      </c>
      <c r="F22" s="151">
        <v>271657</v>
      </c>
      <c r="G22" s="152">
        <v>11</v>
      </c>
      <c r="H22" s="151">
        <v>570266</v>
      </c>
      <c r="I22" s="153">
        <v>2.1</v>
      </c>
      <c r="J22" s="154">
        <v>676293</v>
      </c>
      <c r="K22" s="155">
        <f t="shared" si="5"/>
        <v>-15.68</v>
      </c>
      <c r="L22" s="150">
        <v>41.4</v>
      </c>
      <c r="M22" s="151">
        <v>283036</v>
      </c>
      <c r="N22" s="152">
        <v>9</v>
      </c>
      <c r="O22" s="151">
        <v>428145</v>
      </c>
      <c r="P22" s="153">
        <v>1.51</v>
      </c>
      <c r="Q22" s="154">
        <v>454363</v>
      </c>
      <c r="R22" s="156">
        <f t="shared" si="0"/>
        <v>-5.77</v>
      </c>
      <c r="T22" s="38">
        <f t="shared" si="1"/>
        <v>-15.68</v>
      </c>
      <c r="U22" s="38" t="b">
        <f t="shared" si="2"/>
        <v>0</v>
      </c>
      <c r="V22" s="38">
        <f t="shared" si="3"/>
        <v>-5.77</v>
      </c>
      <c r="W22" s="38" t="b">
        <f t="shared" si="4"/>
        <v>0</v>
      </c>
    </row>
    <row r="23" spans="2:23" s="38" customFormat="1" ht="12">
      <c r="B23" s="81"/>
      <c r="C23" s="40"/>
      <c r="D23" s="41" t="s">
        <v>71</v>
      </c>
      <c r="E23" s="150">
        <v>37.3</v>
      </c>
      <c r="F23" s="151">
        <v>239800</v>
      </c>
      <c r="G23" s="152">
        <v>4</v>
      </c>
      <c r="H23" s="151">
        <v>581885</v>
      </c>
      <c r="I23" s="153">
        <v>2.43</v>
      </c>
      <c r="J23" s="154">
        <v>366826</v>
      </c>
      <c r="K23" s="155">
        <f t="shared" si="5"/>
        <v>58.63</v>
      </c>
      <c r="L23" s="150">
        <v>37.3</v>
      </c>
      <c r="M23" s="151">
        <v>239800</v>
      </c>
      <c r="N23" s="152">
        <v>4</v>
      </c>
      <c r="O23" s="151">
        <v>449982</v>
      </c>
      <c r="P23" s="153">
        <v>1.88</v>
      </c>
      <c r="Q23" s="154">
        <v>232213</v>
      </c>
      <c r="R23" s="156">
        <f t="shared" si="0"/>
        <v>93.78</v>
      </c>
      <c r="T23" s="38">
        <f t="shared" si="1"/>
        <v>58.63</v>
      </c>
      <c r="U23" s="38" t="b">
        <f t="shared" si="2"/>
        <v>0</v>
      </c>
      <c r="V23" s="38">
        <f t="shared" si="3"/>
        <v>93.78</v>
      </c>
      <c r="W23" s="38" t="b">
        <f t="shared" si="4"/>
        <v>0</v>
      </c>
    </row>
    <row r="24" spans="2:23" s="38" customFormat="1" ht="12">
      <c r="B24" s="81"/>
      <c r="C24" s="40"/>
      <c r="D24" s="41" t="s">
        <v>69</v>
      </c>
      <c r="E24" s="150">
        <v>39</v>
      </c>
      <c r="F24" s="151">
        <v>269924</v>
      </c>
      <c r="G24" s="152">
        <v>5</v>
      </c>
      <c r="H24" s="151">
        <v>658242</v>
      </c>
      <c r="I24" s="153">
        <v>2.44</v>
      </c>
      <c r="J24" s="154">
        <v>595569</v>
      </c>
      <c r="K24" s="155">
        <f t="shared" si="5"/>
        <v>10.52</v>
      </c>
      <c r="L24" s="150">
        <v>39</v>
      </c>
      <c r="M24" s="151">
        <v>269924</v>
      </c>
      <c r="N24" s="152">
        <v>5</v>
      </c>
      <c r="O24" s="151">
        <v>637358</v>
      </c>
      <c r="P24" s="153">
        <v>2.36</v>
      </c>
      <c r="Q24" s="154">
        <v>566979</v>
      </c>
      <c r="R24" s="156">
        <f t="shared" si="0"/>
        <v>12.41</v>
      </c>
      <c r="T24" s="38">
        <f t="shared" si="1"/>
        <v>10.52</v>
      </c>
      <c r="U24" s="38" t="b">
        <f t="shared" si="2"/>
        <v>0</v>
      </c>
      <c r="V24" s="38">
        <f t="shared" si="3"/>
        <v>12.41</v>
      </c>
      <c r="W24" s="38" t="b">
        <f t="shared" si="4"/>
        <v>0</v>
      </c>
    </row>
    <row r="25" spans="2:23" s="38" customFormat="1" ht="12">
      <c r="B25" s="81"/>
      <c r="C25" s="40"/>
      <c r="D25" s="41" t="s">
        <v>70</v>
      </c>
      <c r="E25" s="150" t="s">
        <v>98</v>
      </c>
      <c r="F25" s="151" t="s">
        <v>98</v>
      </c>
      <c r="G25" s="152" t="s">
        <v>98</v>
      </c>
      <c r="H25" s="151" t="s">
        <v>98</v>
      </c>
      <c r="I25" s="153" t="s">
        <v>98</v>
      </c>
      <c r="J25" s="154" t="s">
        <v>98</v>
      </c>
      <c r="K25" s="155" t="str">
        <f t="shared" si="5"/>
        <v>-</v>
      </c>
      <c r="L25" s="150" t="s">
        <v>98</v>
      </c>
      <c r="M25" s="151" t="s">
        <v>98</v>
      </c>
      <c r="N25" s="152" t="s">
        <v>98</v>
      </c>
      <c r="O25" s="151" t="s">
        <v>98</v>
      </c>
      <c r="P25" s="153" t="s">
        <v>98</v>
      </c>
      <c r="Q25" s="154" t="s">
        <v>98</v>
      </c>
      <c r="R25" s="156" t="str">
        <f t="shared" si="0"/>
        <v>-</v>
      </c>
      <c r="T25" s="38" t="e">
        <f t="shared" si="1"/>
        <v>#VALUE!</v>
      </c>
      <c r="U25" s="38" t="b">
        <f t="shared" si="2"/>
        <v>1</v>
      </c>
      <c r="V25" s="38" t="e">
        <f t="shared" si="3"/>
        <v>#VALUE!</v>
      </c>
      <c r="W25" s="38" t="b">
        <f t="shared" si="4"/>
        <v>1</v>
      </c>
    </row>
    <row r="26" spans="2:23" s="38" customFormat="1" ht="12">
      <c r="B26" s="81"/>
      <c r="C26" s="40"/>
      <c r="D26" s="41" t="s">
        <v>7</v>
      </c>
      <c r="E26" s="150">
        <v>36.8</v>
      </c>
      <c r="F26" s="151">
        <v>256144</v>
      </c>
      <c r="G26" s="152">
        <v>50</v>
      </c>
      <c r="H26" s="151">
        <v>556904</v>
      </c>
      <c r="I26" s="153">
        <v>2.17</v>
      </c>
      <c r="J26" s="154">
        <v>632092</v>
      </c>
      <c r="K26" s="155">
        <f t="shared" si="5"/>
        <v>-11.9</v>
      </c>
      <c r="L26" s="150">
        <v>36.8</v>
      </c>
      <c r="M26" s="151">
        <v>256144</v>
      </c>
      <c r="N26" s="152">
        <v>50</v>
      </c>
      <c r="O26" s="151">
        <v>480412</v>
      </c>
      <c r="P26" s="153">
        <v>1.88</v>
      </c>
      <c r="Q26" s="154">
        <v>473069</v>
      </c>
      <c r="R26" s="156">
        <f t="shared" si="0"/>
        <v>1.55</v>
      </c>
      <c r="T26" s="38">
        <f t="shared" si="1"/>
        <v>-11.9</v>
      </c>
      <c r="U26" s="38" t="b">
        <f t="shared" si="2"/>
        <v>0</v>
      </c>
      <c r="V26" s="38">
        <f t="shared" si="3"/>
        <v>1.55</v>
      </c>
      <c r="W26" s="38" t="b">
        <f t="shared" si="4"/>
        <v>0</v>
      </c>
    </row>
    <row r="27" spans="2:23" s="38" customFormat="1" ht="12">
      <c r="B27" s="81"/>
      <c r="C27" s="40"/>
      <c r="D27" s="41" t="s">
        <v>96</v>
      </c>
      <c r="E27" s="150">
        <v>40.9</v>
      </c>
      <c r="F27" s="151">
        <v>271220</v>
      </c>
      <c r="G27" s="152">
        <v>9</v>
      </c>
      <c r="H27" s="151">
        <v>578987</v>
      </c>
      <c r="I27" s="153">
        <v>2.13</v>
      </c>
      <c r="J27" s="154">
        <v>561624</v>
      </c>
      <c r="K27" s="155">
        <f t="shared" si="5"/>
        <v>3.09</v>
      </c>
      <c r="L27" s="150">
        <v>40.9</v>
      </c>
      <c r="M27" s="151">
        <v>271220</v>
      </c>
      <c r="N27" s="152">
        <v>9</v>
      </c>
      <c r="O27" s="151">
        <v>516433</v>
      </c>
      <c r="P27" s="153">
        <v>1.9</v>
      </c>
      <c r="Q27" s="154">
        <v>434122</v>
      </c>
      <c r="R27" s="156">
        <f t="shared" si="0"/>
        <v>18.96</v>
      </c>
      <c r="T27" s="38">
        <f t="shared" si="1"/>
        <v>3.09</v>
      </c>
      <c r="U27" s="38" t="b">
        <f t="shared" si="2"/>
        <v>0</v>
      </c>
      <c r="V27" s="38">
        <f t="shared" si="3"/>
        <v>18.96</v>
      </c>
      <c r="W27" s="38" t="b">
        <f t="shared" si="4"/>
        <v>0</v>
      </c>
    </row>
    <row r="28" spans="2:23" s="38" customFormat="1" ht="12">
      <c r="B28" s="81" t="s">
        <v>8</v>
      </c>
      <c r="C28" s="97" t="s">
        <v>9</v>
      </c>
      <c r="D28" s="101"/>
      <c r="E28" s="157" t="s">
        <v>98</v>
      </c>
      <c r="F28" s="158" t="s">
        <v>98</v>
      </c>
      <c r="G28" s="159" t="s">
        <v>98</v>
      </c>
      <c r="H28" s="158" t="s">
        <v>98</v>
      </c>
      <c r="I28" s="160" t="s">
        <v>98</v>
      </c>
      <c r="J28" s="161" t="s">
        <v>98</v>
      </c>
      <c r="K28" s="162" t="str">
        <f t="shared" si="5"/>
        <v>-</v>
      </c>
      <c r="L28" s="157" t="s">
        <v>98</v>
      </c>
      <c r="M28" s="158" t="s">
        <v>98</v>
      </c>
      <c r="N28" s="159" t="s">
        <v>98</v>
      </c>
      <c r="O28" s="158" t="s">
        <v>98</v>
      </c>
      <c r="P28" s="160" t="s">
        <v>98</v>
      </c>
      <c r="Q28" s="161" t="s">
        <v>98</v>
      </c>
      <c r="R28" s="162" t="str">
        <f t="shared" si="0"/>
        <v>-</v>
      </c>
      <c r="T28" s="38" t="e">
        <f t="shared" si="1"/>
        <v>#VALUE!</v>
      </c>
      <c r="U28" s="38" t="b">
        <f t="shared" si="2"/>
        <v>1</v>
      </c>
      <c r="V28" s="38" t="e">
        <f t="shared" si="3"/>
        <v>#VALUE!</v>
      </c>
      <c r="W28" s="38" t="b">
        <f t="shared" si="4"/>
        <v>1</v>
      </c>
    </row>
    <row r="29" spans="2:23" s="38" customFormat="1" ht="12">
      <c r="B29" s="81"/>
      <c r="C29" s="97" t="s">
        <v>79</v>
      </c>
      <c r="D29" s="101"/>
      <c r="E29" s="163" t="s">
        <v>98</v>
      </c>
      <c r="F29" s="164" t="s">
        <v>98</v>
      </c>
      <c r="G29" s="165" t="s">
        <v>98</v>
      </c>
      <c r="H29" s="164" t="s">
        <v>98</v>
      </c>
      <c r="I29" s="166" t="s">
        <v>98</v>
      </c>
      <c r="J29" s="167">
        <v>426906</v>
      </c>
      <c r="K29" s="162" t="str">
        <f t="shared" si="5"/>
        <v>-</v>
      </c>
      <c r="L29" s="163" t="s">
        <v>98</v>
      </c>
      <c r="M29" s="164" t="s">
        <v>98</v>
      </c>
      <c r="N29" s="165" t="s">
        <v>98</v>
      </c>
      <c r="O29" s="164" t="s">
        <v>98</v>
      </c>
      <c r="P29" s="166" t="s">
        <v>98</v>
      </c>
      <c r="Q29" s="167" t="s">
        <v>98</v>
      </c>
      <c r="R29" s="162" t="str">
        <f t="shared" si="0"/>
        <v>-</v>
      </c>
      <c r="T29" s="38" t="e">
        <f t="shared" si="1"/>
        <v>#VALUE!</v>
      </c>
      <c r="U29" s="38" t="b">
        <f t="shared" si="2"/>
        <v>1</v>
      </c>
      <c r="V29" s="38" t="e">
        <f t="shared" si="3"/>
        <v>#VALUE!</v>
      </c>
      <c r="W29" s="38" t="b">
        <f t="shared" si="4"/>
        <v>1</v>
      </c>
    </row>
    <row r="30" spans="2:23" s="38" customFormat="1" ht="12">
      <c r="B30" s="81"/>
      <c r="C30" s="97" t="s">
        <v>10</v>
      </c>
      <c r="D30" s="101"/>
      <c r="E30" s="163">
        <v>35.5</v>
      </c>
      <c r="F30" s="164">
        <v>272196</v>
      </c>
      <c r="G30" s="165">
        <v>5</v>
      </c>
      <c r="H30" s="164">
        <v>641076</v>
      </c>
      <c r="I30" s="166">
        <v>2.36</v>
      </c>
      <c r="J30" s="167">
        <v>662846</v>
      </c>
      <c r="K30" s="162">
        <f t="shared" si="5"/>
        <v>-3.28</v>
      </c>
      <c r="L30" s="163">
        <v>35.5</v>
      </c>
      <c r="M30" s="164">
        <v>272196</v>
      </c>
      <c r="N30" s="165">
        <v>5</v>
      </c>
      <c r="O30" s="164">
        <v>587973</v>
      </c>
      <c r="P30" s="166">
        <v>2.16</v>
      </c>
      <c r="Q30" s="167">
        <v>596005</v>
      </c>
      <c r="R30" s="162">
        <f t="shared" si="0"/>
        <v>-1.35</v>
      </c>
      <c r="T30" s="38">
        <f t="shared" si="1"/>
        <v>-3.28</v>
      </c>
      <c r="U30" s="38" t="b">
        <f t="shared" si="2"/>
        <v>0</v>
      </c>
      <c r="V30" s="38">
        <f t="shared" si="3"/>
        <v>-1.35</v>
      </c>
      <c r="W30" s="38" t="b">
        <f t="shared" si="4"/>
        <v>0</v>
      </c>
    </row>
    <row r="31" spans="2:23" s="38" customFormat="1" ht="12">
      <c r="B31" s="81"/>
      <c r="C31" s="97" t="s">
        <v>80</v>
      </c>
      <c r="D31" s="101"/>
      <c r="E31" s="163" t="s">
        <v>98</v>
      </c>
      <c r="F31" s="164" t="s">
        <v>98</v>
      </c>
      <c r="G31" s="165" t="s">
        <v>98</v>
      </c>
      <c r="H31" s="164" t="s">
        <v>98</v>
      </c>
      <c r="I31" s="166" t="s">
        <v>98</v>
      </c>
      <c r="J31" s="167">
        <v>877000</v>
      </c>
      <c r="K31" s="162" t="str">
        <f t="shared" si="5"/>
        <v>-</v>
      </c>
      <c r="L31" s="163" t="s">
        <v>98</v>
      </c>
      <c r="M31" s="164" t="s">
        <v>98</v>
      </c>
      <c r="N31" s="165" t="s">
        <v>98</v>
      </c>
      <c r="O31" s="164" t="s">
        <v>98</v>
      </c>
      <c r="P31" s="166" t="s">
        <v>98</v>
      </c>
      <c r="Q31" s="167">
        <v>874000</v>
      </c>
      <c r="R31" s="162" t="str">
        <f t="shared" si="0"/>
        <v>-</v>
      </c>
      <c r="T31" s="38" t="e">
        <f t="shared" si="1"/>
        <v>#VALUE!</v>
      </c>
      <c r="U31" s="38" t="b">
        <f t="shared" si="2"/>
        <v>1</v>
      </c>
      <c r="V31" s="38" t="e">
        <f t="shared" si="3"/>
        <v>#VALUE!</v>
      </c>
      <c r="W31" s="38" t="b">
        <f t="shared" si="4"/>
        <v>1</v>
      </c>
    </row>
    <row r="32" spans="2:23" s="38" customFormat="1" ht="12">
      <c r="B32" s="81"/>
      <c r="C32" s="97" t="s">
        <v>39</v>
      </c>
      <c r="D32" s="101"/>
      <c r="E32" s="163" t="s">
        <v>98</v>
      </c>
      <c r="F32" s="164" t="s">
        <v>98</v>
      </c>
      <c r="G32" s="165" t="s">
        <v>98</v>
      </c>
      <c r="H32" s="164" t="s">
        <v>98</v>
      </c>
      <c r="I32" s="166" t="s">
        <v>98</v>
      </c>
      <c r="J32" s="167" t="s">
        <v>98</v>
      </c>
      <c r="K32" s="162" t="str">
        <f t="shared" si="5"/>
        <v>-</v>
      </c>
      <c r="L32" s="163" t="s">
        <v>98</v>
      </c>
      <c r="M32" s="164" t="s">
        <v>98</v>
      </c>
      <c r="N32" s="165" t="s">
        <v>98</v>
      </c>
      <c r="O32" s="164" t="s">
        <v>98</v>
      </c>
      <c r="P32" s="166" t="s">
        <v>98</v>
      </c>
      <c r="Q32" s="167" t="s">
        <v>98</v>
      </c>
      <c r="R32" s="162" t="str">
        <f t="shared" si="0"/>
        <v>-</v>
      </c>
      <c r="T32" s="38" t="e">
        <f t="shared" si="1"/>
        <v>#VALUE!</v>
      </c>
      <c r="U32" s="38" t="b">
        <f t="shared" si="2"/>
        <v>1</v>
      </c>
      <c r="V32" s="38" t="e">
        <f t="shared" si="3"/>
        <v>#VALUE!</v>
      </c>
      <c r="W32" s="38" t="b">
        <f t="shared" si="4"/>
        <v>1</v>
      </c>
    </row>
    <row r="33" spans="2:23" s="38" customFormat="1" ht="12">
      <c r="B33" s="81"/>
      <c r="C33" s="102" t="s">
        <v>78</v>
      </c>
      <c r="D33" s="103"/>
      <c r="E33" s="157">
        <v>41.1</v>
      </c>
      <c r="F33" s="158">
        <v>255598</v>
      </c>
      <c r="G33" s="159">
        <v>8</v>
      </c>
      <c r="H33" s="158">
        <v>626069</v>
      </c>
      <c r="I33" s="160">
        <v>2.45</v>
      </c>
      <c r="J33" s="161">
        <v>605362</v>
      </c>
      <c r="K33" s="155">
        <f t="shared" si="5"/>
        <v>3.42</v>
      </c>
      <c r="L33" s="157">
        <v>41.1</v>
      </c>
      <c r="M33" s="158">
        <v>255598</v>
      </c>
      <c r="N33" s="159">
        <v>8</v>
      </c>
      <c r="O33" s="158">
        <v>464842</v>
      </c>
      <c r="P33" s="160">
        <v>1.82</v>
      </c>
      <c r="Q33" s="161">
        <v>480641</v>
      </c>
      <c r="R33" s="156">
        <f t="shared" si="0"/>
        <v>-3.29</v>
      </c>
      <c r="T33" s="38">
        <f t="shared" si="1"/>
        <v>3.42</v>
      </c>
      <c r="U33" s="38" t="b">
        <f t="shared" si="2"/>
        <v>0</v>
      </c>
      <c r="V33" s="38">
        <f t="shared" si="3"/>
        <v>-3.29</v>
      </c>
      <c r="W33" s="38" t="b">
        <f t="shared" si="4"/>
        <v>0</v>
      </c>
    </row>
    <row r="34" spans="2:23" s="38" customFormat="1" ht="12">
      <c r="B34" s="81"/>
      <c r="C34" s="40"/>
      <c r="D34" s="42" t="s">
        <v>97</v>
      </c>
      <c r="E34" s="150" t="s">
        <v>98</v>
      </c>
      <c r="F34" s="151" t="s">
        <v>98</v>
      </c>
      <c r="G34" s="152" t="s">
        <v>98</v>
      </c>
      <c r="H34" s="151" t="s">
        <v>98</v>
      </c>
      <c r="I34" s="153" t="s">
        <v>98</v>
      </c>
      <c r="J34" s="154" t="s">
        <v>98</v>
      </c>
      <c r="K34" s="155" t="str">
        <f t="shared" si="5"/>
        <v>-</v>
      </c>
      <c r="L34" s="150" t="s">
        <v>98</v>
      </c>
      <c r="M34" s="151" t="s">
        <v>98</v>
      </c>
      <c r="N34" s="152" t="s">
        <v>98</v>
      </c>
      <c r="O34" s="151" t="s">
        <v>98</v>
      </c>
      <c r="P34" s="153" t="s">
        <v>98</v>
      </c>
      <c r="Q34" s="154" t="s">
        <v>98</v>
      </c>
      <c r="R34" s="156" t="str">
        <f t="shared" si="0"/>
        <v>-</v>
      </c>
      <c r="T34" s="38" t="e">
        <f t="shared" si="1"/>
        <v>#VALUE!</v>
      </c>
      <c r="U34" s="38" t="b">
        <f t="shared" si="2"/>
        <v>1</v>
      </c>
      <c r="V34" s="38" t="e">
        <f t="shared" si="3"/>
        <v>#VALUE!</v>
      </c>
      <c r="W34" s="38" t="b">
        <f t="shared" si="4"/>
        <v>1</v>
      </c>
    </row>
    <row r="35" spans="2:23" s="38" customFormat="1" ht="12">
      <c r="B35" s="81"/>
      <c r="C35" s="40"/>
      <c r="D35" s="42" t="s">
        <v>11</v>
      </c>
      <c r="E35" s="150">
        <v>43.3</v>
      </c>
      <c r="F35" s="151">
        <v>294095</v>
      </c>
      <c r="G35" s="152" t="s">
        <v>147</v>
      </c>
      <c r="H35" s="151">
        <v>555225</v>
      </c>
      <c r="I35" s="153">
        <v>1.89</v>
      </c>
      <c r="J35" s="154">
        <v>517267</v>
      </c>
      <c r="K35" s="155">
        <f t="shared" si="5"/>
        <v>7.34</v>
      </c>
      <c r="L35" s="150">
        <v>43.3</v>
      </c>
      <c r="M35" s="151">
        <v>294095</v>
      </c>
      <c r="N35" s="152" t="s">
        <v>100</v>
      </c>
      <c r="O35" s="151">
        <v>486388</v>
      </c>
      <c r="P35" s="153">
        <v>1.65</v>
      </c>
      <c r="Q35" s="154">
        <v>456642</v>
      </c>
      <c r="R35" s="156">
        <f t="shared" si="0"/>
        <v>6.51</v>
      </c>
      <c r="T35" s="38">
        <f t="shared" si="1"/>
        <v>7.34</v>
      </c>
      <c r="U35" s="38" t="b">
        <f t="shared" si="2"/>
        <v>0</v>
      </c>
      <c r="V35" s="38">
        <f t="shared" si="3"/>
        <v>6.51</v>
      </c>
      <c r="W35" s="38" t="b">
        <f t="shared" si="4"/>
        <v>0</v>
      </c>
    </row>
    <row r="36" spans="2:23" s="38" customFormat="1" ht="12">
      <c r="B36" s="81" t="s">
        <v>12</v>
      </c>
      <c r="C36" s="40"/>
      <c r="D36" s="42" t="s">
        <v>13</v>
      </c>
      <c r="E36" s="150">
        <v>40.3</v>
      </c>
      <c r="F36" s="151">
        <v>242766</v>
      </c>
      <c r="G36" s="152">
        <v>6</v>
      </c>
      <c r="H36" s="151">
        <v>649684</v>
      </c>
      <c r="I36" s="153">
        <v>2.68</v>
      </c>
      <c r="J36" s="154">
        <v>640600</v>
      </c>
      <c r="K36" s="155">
        <f t="shared" si="5"/>
        <v>1.42</v>
      </c>
      <c r="L36" s="150">
        <v>40.3</v>
      </c>
      <c r="M36" s="151">
        <v>242766</v>
      </c>
      <c r="N36" s="152">
        <v>6</v>
      </c>
      <c r="O36" s="151">
        <v>457660</v>
      </c>
      <c r="P36" s="153">
        <v>1.89</v>
      </c>
      <c r="Q36" s="154">
        <v>490240</v>
      </c>
      <c r="R36" s="156">
        <f t="shared" si="0"/>
        <v>-6.65</v>
      </c>
      <c r="T36" s="38">
        <f t="shared" si="1"/>
        <v>1.42</v>
      </c>
      <c r="U36" s="38" t="b">
        <f t="shared" si="2"/>
        <v>0</v>
      </c>
      <c r="V36" s="38">
        <f t="shared" si="3"/>
        <v>-6.65</v>
      </c>
      <c r="W36" s="38" t="b">
        <f t="shared" si="4"/>
        <v>0</v>
      </c>
    </row>
    <row r="37" spans="2:23" s="38" customFormat="1" ht="12">
      <c r="B37" s="81"/>
      <c r="C37" s="40"/>
      <c r="D37" s="42" t="s">
        <v>40</v>
      </c>
      <c r="E37" s="150" t="s">
        <v>98</v>
      </c>
      <c r="F37" s="151" t="s">
        <v>98</v>
      </c>
      <c r="G37" s="152" t="s">
        <v>98</v>
      </c>
      <c r="H37" s="151" t="s">
        <v>98</v>
      </c>
      <c r="I37" s="153" t="s">
        <v>98</v>
      </c>
      <c r="J37" s="154" t="s">
        <v>98</v>
      </c>
      <c r="K37" s="155" t="str">
        <f t="shared" si="5"/>
        <v>-</v>
      </c>
      <c r="L37" s="150" t="s">
        <v>98</v>
      </c>
      <c r="M37" s="151" t="s">
        <v>98</v>
      </c>
      <c r="N37" s="152" t="s">
        <v>98</v>
      </c>
      <c r="O37" s="151" t="s">
        <v>98</v>
      </c>
      <c r="P37" s="153" t="s">
        <v>98</v>
      </c>
      <c r="Q37" s="154" t="s">
        <v>98</v>
      </c>
      <c r="R37" s="156" t="str">
        <f t="shared" si="0"/>
        <v>-</v>
      </c>
      <c r="T37" s="38" t="e">
        <f t="shared" si="1"/>
        <v>#VALUE!</v>
      </c>
      <c r="U37" s="38" t="b">
        <f t="shared" si="2"/>
        <v>1</v>
      </c>
      <c r="V37" s="38" t="e">
        <f t="shared" si="3"/>
        <v>#VALUE!</v>
      </c>
      <c r="W37" s="38" t="b">
        <f t="shared" si="4"/>
        <v>1</v>
      </c>
    </row>
    <row r="38" spans="2:23" s="38" customFormat="1" ht="12">
      <c r="B38" s="81"/>
      <c r="C38" s="40"/>
      <c r="D38" s="42" t="s">
        <v>41</v>
      </c>
      <c r="E38" s="150" t="s">
        <v>98</v>
      </c>
      <c r="F38" s="151" t="s">
        <v>98</v>
      </c>
      <c r="G38" s="152" t="s">
        <v>98</v>
      </c>
      <c r="H38" s="151" t="s">
        <v>98</v>
      </c>
      <c r="I38" s="153" t="s">
        <v>98</v>
      </c>
      <c r="J38" s="154" t="s">
        <v>98</v>
      </c>
      <c r="K38" s="155" t="str">
        <f t="shared" si="5"/>
        <v>-</v>
      </c>
      <c r="L38" s="150" t="s">
        <v>98</v>
      </c>
      <c r="M38" s="151" t="s">
        <v>98</v>
      </c>
      <c r="N38" s="152" t="s">
        <v>98</v>
      </c>
      <c r="O38" s="151" t="s">
        <v>98</v>
      </c>
      <c r="P38" s="153" t="s">
        <v>98</v>
      </c>
      <c r="Q38" s="154" t="s">
        <v>98</v>
      </c>
      <c r="R38" s="156" t="str">
        <f t="shared" si="0"/>
        <v>-</v>
      </c>
      <c r="T38" s="38" t="e">
        <f t="shared" si="1"/>
        <v>#VALUE!</v>
      </c>
      <c r="U38" s="38" t="b">
        <f t="shared" si="2"/>
        <v>1</v>
      </c>
      <c r="V38" s="38" t="e">
        <f t="shared" si="3"/>
        <v>#VALUE!</v>
      </c>
      <c r="W38" s="38" t="b">
        <f t="shared" si="4"/>
        <v>1</v>
      </c>
    </row>
    <row r="39" spans="2:23" s="38" customFormat="1" ht="12">
      <c r="B39" s="81"/>
      <c r="C39" s="40"/>
      <c r="D39" s="42" t="s">
        <v>42</v>
      </c>
      <c r="E39" s="150" t="s">
        <v>98</v>
      </c>
      <c r="F39" s="151" t="s">
        <v>98</v>
      </c>
      <c r="G39" s="152" t="s">
        <v>98</v>
      </c>
      <c r="H39" s="151" t="s">
        <v>98</v>
      </c>
      <c r="I39" s="153" t="s">
        <v>98</v>
      </c>
      <c r="J39" s="154" t="s">
        <v>98</v>
      </c>
      <c r="K39" s="155" t="str">
        <f t="shared" si="5"/>
        <v>-</v>
      </c>
      <c r="L39" s="150" t="s">
        <v>98</v>
      </c>
      <c r="M39" s="151" t="s">
        <v>98</v>
      </c>
      <c r="N39" s="152" t="s">
        <v>98</v>
      </c>
      <c r="O39" s="151" t="s">
        <v>98</v>
      </c>
      <c r="P39" s="153" t="s">
        <v>98</v>
      </c>
      <c r="Q39" s="154" t="s">
        <v>98</v>
      </c>
      <c r="R39" s="156" t="str">
        <f t="shared" si="0"/>
        <v>-</v>
      </c>
      <c r="T39" s="38" t="e">
        <f t="shared" si="1"/>
        <v>#VALUE!</v>
      </c>
      <c r="U39" s="38" t="b">
        <f t="shared" si="2"/>
        <v>1</v>
      </c>
      <c r="V39" s="38" t="e">
        <f t="shared" si="3"/>
        <v>#VALUE!</v>
      </c>
      <c r="W39" s="38" t="b">
        <f t="shared" si="4"/>
        <v>1</v>
      </c>
    </row>
    <row r="40" spans="2:23" s="38" customFormat="1" ht="12">
      <c r="B40" s="81"/>
      <c r="C40" s="40"/>
      <c r="D40" s="41" t="s">
        <v>82</v>
      </c>
      <c r="E40" s="150" t="s">
        <v>98</v>
      </c>
      <c r="F40" s="151" t="s">
        <v>98</v>
      </c>
      <c r="G40" s="152" t="s">
        <v>98</v>
      </c>
      <c r="H40" s="151" t="s">
        <v>98</v>
      </c>
      <c r="I40" s="153" t="s">
        <v>98</v>
      </c>
      <c r="J40" s="154" t="s">
        <v>98</v>
      </c>
      <c r="K40" s="155" t="str">
        <f t="shared" si="5"/>
        <v>-</v>
      </c>
      <c r="L40" s="150" t="s">
        <v>98</v>
      </c>
      <c r="M40" s="151" t="s">
        <v>98</v>
      </c>
      <c r="N40" s="152" t="s">
        <v>98</v>
      </c>
      <c r="O40" s="151" t="s">
        <v>98</v>
      </c>
      <c r="P40" s="153" t="s">
        <v>98</v>
      </c>
      <c r="Q40" s="154" t="s">
        <v>98</v>
      </c>
      <c r="R40" s="156" t="str">
        <f t="shared" si="0"/>
        <v>-</v>
      </c>
      <c r="T40" s="38" t="e">
        <f t="shared" si="1"/>
        <v>#VALUE!</v>
      </c>
      <c r="U40" s="38" t="b">
        <f t="shared" si="2"/>
        <v>1</v>
      </c>
      <c r="V40" s="38" t="e">
        <f t="shared" si="3"/>
        <v>#VALUE!</v>
      </c>
      <c r="W40" s="38" t="b">
        <f t="shared" si="4"/>
        <v>1</v>
      </c>
    </row>
    <row r="41" spans="2:23" s="38" customFormat="1" ht="12">
      <c r="B41" s="81"/>
      <c r="C41" s="40"/>
      <c r="D41" s="41" t="s">
        <v>81</v>
      </c>
      <c r="E41" s="150" t="s">
        <v>98</v>
      </c>
      <c r="F41" s="151" t="s">
        <v>98</v>
      </c>
      <c r="G41" s="152" t="s">
        <v>98</v>
      </c>
      <c r="H41" s="151" t="s">
        <v>98</v>
      </c>
      <c r="I41" s="153" t="s">
        <v>98</v>
      </c>
      <c r="J41" s="154" t="s">
        <v>98</v>
      </c>
      <c r="K41" s="155" t="str">
        <f t="shared" si="5"/>
        <v>-</v>
      </c>
      <c r="L41" s="150" t="s">
        <v>98</v>
      </c>
      <c r="M41" s="151" t="s">
        <v>98</v>
      </c>
      <c r="N41" s="152" t="s">
        <v>98</v>
      </c>
      <c r="O41" s="151" t="s">
        <v>98</v>
      </c>
      <c r="P41" s="153" t="s">
        <v>98</v>
      </c>
      <c r="Q41" s="154" t="s">
        <v>98</v>
      </c>
      <c r="R41" s="156" t="str">
        <f t="shared" si="0"/>
        <v>-</v>
      </c>
      <c r="T41" s="38" t="e">
        <f t="shared" si="1"/>
        <v>#VALUE!</v>
      </c>
      <c r="U41" s="38" t="b">
        <f t="shared" si="2"/>
        <v>1</v>
      </c>
      <c r="V41" s="38" t="e">
        <f t="shared" si="3"/>
        <v>#VALUE!</v>
      </c>
      <c r="W41" s="38" t="b">
        <f t="shared" si="4"/>
        <v>1</v>
      </c>
    </row>
    <row r="42" spans="2:23" s="38" customFormat="1" ht="12">
      <c r="B42" s="81"/>
      <c r="C42" s="97" t="s">
        <v>84</v>
      </c>
      <c r="D42" s="98"/>
      <c r="E42" s="163">
        <v>36.2</v>
      </c>
      <c r="F42" s="164">
        <v>265761</v>
      </c>
      <c r="G42" s="165">
        <v>7</v>
      </c>
      <c r="H42" s="164">
        <v>542049</v>
      </c>
      <c r="I42" s="166">
        <v>2.04</v>
      </c>
      <c r="J42" s="167">
        <v>534304</v>
      </c>
      <c r="K42" s="162">
        <f t="shared" si="5"/>
        <v>1.45</v>
      </c>
      <c r="L42" s="163">
        <v>36.2</v>
      </c>
      <c r="M42" s="164">
        <v>265761</v>
      </c>
      <c r="N42" s="165">
        <v>7</v>
      </c>
      <c r="O42" s="164">
        <v>450119</v>
      </c>
      <c r="P42" s="166">
        <v>1.69</v>
      </c>
      <c r="Q42" s="167">
        <v>458833</v>
      </c>
      <c r="R42" s="162">
        <f t="shared" si="0"/>
        <v>-1.9</v>
      </c>
      <c r="T42" s="38">
        <f t="shared" si="1"/>
        <v>1.45</v>
      </c>
      <c r="U42" s="38" t="b">
        <f t="shared" si="2"/>
        <v>0</v>
      </c>
      <c r="V42" s="38">
        <f t="shared" si="3"/>
        <v>-1.9</v>
      </c>
      <c r="W42" s="38" t="b">
        <f t="shared" si="4"/>
        <v>0</v>
      </c>
    </row>
    <row r="43" spans="2:23" s="38" customFormat="1" ht="12">
      <c r="B43" s="81"/>
      <c r="C43" s="97" t="s">
        <v>62</v>
      </c>
      <c r="D43" s="98"/>
      <c r="E43" s="163" t="s">
        <v>98</v>
      </c>
      <c r="F43" s="164" t="s">
        <v>98</v>
      </c>
      <c r="G43" s="165" t="s">
        <v>98</v>
      </c>
      <c r="H43" s="164" t="s">
        <v>98</v>
      </c>
      <c r="I43" s="166" t="s">
        <v>98</v>
      </c>
      <c r="J43" s="167" t="s">
        <v>98</v>
      </c>
      <c r="K43" s="162" t="str">
        <f t="shared" si="5"/>
        <v>-</v>
      </c>
      <c r="L43" s="163" t="s">
        <v>98</v>
      </c>
      <c r="M43" s="164" t="s">
        <v>98</v>
      </c>
      <c r="N43" s="165" t="s">
        <v>98</v>
      </c>
      <c r="O43" s="164" t="s">
        <v>98</v>
      </c>
      <c r="P43" s="166" t="s">
        <v>98</v>
      </c>
      <c r="Q43" s="167" t="s">
        <v>98</v>
      </c>
      <c r="R43" s="162" t="str">
        <f t="shared" si="0"/>
        <v>-</v>
      </c>
      <c r="T43" s="38" t="e">
        <f t="shared" si="1"/>
        <v>#VALUE!</v>
      </c>
      <c r="U43" s="38" t="b">
        <f t="shared" si="2"/>
        <v>1</v>
      </c>
      <c r="V43" s="38" t="e">
        <f t="shared" si="3"/>
        <v>#VALUE!</v>
      </c>
      <c r="W43" s="38" t="b">
        <f t="shared" si="4"/>
        <v>1</v>
      </c>
    </row>
    <row r="44" spans="2:23" s="38" customFormat="1" ht="12">
      <c r="B44" s="81"/>
      <c r="C44" s="97" t="s">
        <v>63</v>
      </c>
      <c r="D44" s="98"/>
      <c r="E44" s="163">
        <v>27.9</v>
      </c>
      <c r="F44" s="164">
        <v>212866</v>
      </c>
      <c r="G44" s="165" t="s">
        <v>147</v>
      </c>
      <c r="H44" s="164">
        <v>574738</v>
      </c>
      <c r="I44" s="166">
        <v>2.7</v>
      </c>
      <c r="J44" s="167" t="s">
        <v>98</v>
      </c>
      <c r="K44" s="162" t="str">
        <f t="shared" si="5"/>
        <v>-</v>
      </c>
      <c r="L44" s="163">
        <v>27.9</v>
      </c>
      <c r="M44" s="164">
        <v>212866</v>
      </c>
      <c r="N44" s="165" t="s">
        <v>147</v>
      </c>
      <c r="O44" s="164">
        <v>532198</v>
      </c>
      <c r="P44" s="166">
        <v>2.5</v>
      </c>
      <c r="Q44" s="167" t="s">
        <v>98</v>
      </c>
      <c r="R44" s="162" t="str">
        <f t="shared" si="0"/>
        <v>-</v>
      </c>
      <c r="T44" s="38" t="e">
        <f t="shared" si="1"/>
        <v>#VALUE!</v>
      </c>
      <c r="U44" s="38" t="b">
        <f t="shared" si="2"/>
        <v>1</v>
      </c>
      <c r="V44" s="38" t="e">
        <f t="shared" si="3"/>
        <v>#VALUE!</v>
      </c>
      <c r="W44" s="38" t="b">
        <f t="shared" si="4"/>
        <v>1</v>
      </c>
    </row>
    <row r="45" spans="2:23" s="38" customFormat="1" ht="12">
      <c r="B45" s="81"/>
      <c r="C45" s="97" t="s">
        <v>64</v>
      </c>
      <c r="D45" s="98"/>
      <c r="E45" s="163" t="s">
        <v>98</v>
      </c>
      <c r="F45" s="164" t="s">
        <v>98</v>
      </c>
      <c r="G45" s="165" t="s">
        <v>98</v>
      </c>
      <c r="H45" s="164" t="s">
        <v>98</v>
      </c>
      <c r="I45" s="166" t="s">
        <v>98</v>
      </c>
      <c r="J45" s="167" t="s">
        <v>98</v>
      </c>
      <c r="K45" s="162" t="str">
        <f t="shared" si="5"/>
        <v>-</v>
      </c>
      <c r="L45" s="163" t="s">
        <v>98</v>
      </c>
      <c r="M45" s="164" t="s">
        <v>98</v>
      </c>
      <c r="N45" s="165" t="s">
        <v>98</v>
      </c>
      <c r="O45" s="164" t="s">
        <v>98</v>
      </c>
      <c r="P45" s="166" t="s">
        <v>98</v>
      </c>
      <c r="Q45" s="167" t="s">
        <v>98</v>
      </c>
      <c r="R45" s="162" t="str">
        <f t="shared" si="0"/>
        <v>-</v>
      </c>
      <c r="T45" s="38" t="e">
        <f t="shared" si="1"/>
        <v>#VALUE!</v>
      </c>
      <c r="U45" s="38" t="b">
        <f t="shared" si="2"/>
        <v>1</v>
      </c>
      <c r="V45" s="38" t="e">
        <f t="shared" si="3"/>
        <v>#VALUE!</v>
      </c>
      <c r="W45" s="38" t="b">
        <f t="shared" si="4"/>
        <v>1</v>
      </c>
    </row>
    <row r="46" spans="2:23" s="38" customFormat="1" ht="12">
      <c r="B46" s="81"/>
      <c r="C46" s="97" t="s">
        <v>65</v>
      </c>
      <c r="D46" s="98"/>
      <c r="E46" s="163">
        <v>35.9</v>
      </c>
      <c r="F46" s="164">
        <v>210045</v>
      </c>
      <c r="G46" s="165" t="s">
        <v>147</v>
      </c>
      <c r="H46" s="164">
        <v>346918</v>
      </c>
      <c r="I46" s="166">
        <v>1.65</v>
      </c>
      <c r="J46" s="167">
        <v>342113</v>
      </c>
      <c r="K46" s="162">
        <f t="shared" si="5"/>
        <v>1.4</v>
      </c>
      <c r="L46" s="163">
        <v>35.9</v>
      </c>
      <c r="M46" s="164">
        <v>210045</v>
      </c>
      <c r="N46" s="165" t="s">
        <v>147</v>
      </c>
      <c r="O46" s="164">
        <v>338089</v>
      </c>
      <c r="P46" s="166">
        <v>1.61</v>
      </c>
      <c r="Q46" s="167">
        <v>337161</v>
      </c>
      <c r="R46" s="162">
        <f t="shared" si="0"/>
        <v>0.28</v>
      </c>
      <c r="T46" s="38">
        <f t="shared" si="1"/>
        <v>1.4</v>
      </c>
      <c r="U46" s="38" t="b">
        <f t="shared" si="2"/>
        <v>0</v>
      </c>
      <c r="V46" s="38">
        <f t="shared" si="3"/>
        <v>0.28</v>
      </c>
      <c r="W46" s="38" t="b">
        <f t="shared" si="4"/>
        <v>0</v>
      </c>
    </row>
    <row r="47" spans="2:23" s="38" customFormat="1" ht="12">
      <c r="B47" s="81"/>
      <c r="C47" s="97" t="s">
        <v>66</v>
      </c>
      <c r="D47" s="98"/>
      <c r="E47" s="163" t="s">
        <v>98</v>
      </c>
      <c r="F47" s="164" t="s">
        <v>98</v>
      </c>
      <c r="G47" s="165" t="s">
        <v>98</v>
      </c>
      <c r="H47" s="164" t="s">
        <v>98</v>
      </c>
      <c r="I47" s="166" t="s">
        <v>98</v>
      </c>
      <c r="J47" s="167" t="s">
        <v>98</v>
      </c>
      <c r="K47" s="162" t="str">
        <f t="shared" si="5"/>
        <v>-</v>
      </c>
      <c r="L47" s="163" t="s">
        <v>98</v>
      </c>
      <c r="M47" s="164" t="s">
        <v>98</v>
      </c>
      <c r="N47" s="165" t="s">
        <v>98</v>
      </c>
      <c r="O47" s="164" t="s">
        <v>98</v>
      </c>
      <c r="P47" s="166" t="s">
        <v>98</v>
      </c>
      <c r="Q47" s="167" t="s">
        <v>98</v>
      </c>
      <c r="R47" s="162" t="str">
        <f t="shared" si="0"/>
        <v>-</v>
      </c>
      <c r="T47" s="38" t="e">
        <f t="shared" si="1"/>
        <v>#VALUE!</v>
      </c>
      <c r="U47" s="38" t="b">
        <f t="shared" si="2"/>
        <v>1</v>
      </c>
      <c r="V47" s="38" t="e">
        <f t="shared" si="3"/>
        <v>#VALUE!</v>
      </c>
      <c r="W47" s="38" t="b">
        <f t="shared" si="4"/>
        <v>1</v>
      </c>
    </row>
    <row r="48" spans="2:23" s="38" customFormat="1" ht="12.75" thickBot="1">
      <c r="B48" s="81"/>
      <c r="C48" s="99" t="s">
        <v>67</v>
      </c>
      <c r="D48" s="100"/>
      <c r="E48" s="150">
        <v>33</v>
      </c>
      <c r="F48" s="151">
        <v>245000</v>
      </c>
      <c r="G48" s="152" t="s">
        <v>147</v>
      </c>
      <c r="H48" s="151">
        <v>735000</v>
      </c>
      <c r="I48" s="153">
        <v>3</v>
      </c>
      <c r="J48" s="154">
        <v>739781</v>
      </c>
      <c r="K48" s="155">
        <f t="shared" si="5"/>
        <v>-0.65</v>
      </c>
      <c r="L48" s="150">
        <v>33</v>
      </c>
      <c r="M48" s="151">
        <v>245000</v>
      </c>
      <c r="N48" s="152" t="s">
        <v>147</v>
      </c>
      <c r="O48" s="151">
        <v>686000</v>
      </c>
      <c r="P48" s="153">
        <v>2.8</v>
      </c>
      <c r="Q48" s="154">
        <v>694972</v>
      </c>
      <c r="R48" s="156">
        <f t="shared" si="0"/>
        <v>-1.29</v>
      </c>
      <c r="T48" s="38">
        <f t="shared" si="1"/>
        <v>-0.65</v>
      </c>
      <c r="U48" s="38" t="b">
        <f t="shared" si="2"/>
        <v>0</v>
      </c>
      <c r="V48" s="38">
        <f t="shared" si="3"/>
        <v>-1.29</v>
      </c>
      <c r="W48" s="38" t="b">
        <f t="shared" si="4"/>
        <v>0</v>
      </c>
    </row>
    <row r="49" spans="2:23" s="38" customFormat="1" ht="12">
      <c r="B49" s="80"/>
      <c r="C49" s="85" t="s">
        <v>14</v>
      </c>
      <c r="D49" s="43" t="s">
        <v>15</v>
      </c>
      <c r="E49" s="168">
        <v>40</v>
      </c>
      <c r="F49" s="169">
        <v>314425</v>
      </c>
      <c r="G49" s="170">
        <v>12</v>
      </c>
      <c r="H49" s="169">
        <v>772949</v>
      </c>
      <c r="I49" s="171">
        <v>2.46</v>
      </c>
      <c r="J49" s="172">
        <v>808852</v>
      </c>
      <c r="K49" s="173">
        <f t="shared" si="5"/>
        <v>-4.44</v>
      </c>
      <c r="L49" s="168">
        <v>40</v>
      </c>
      <c r="M49" s="169">
        <v>314425</v>
      </c>
      <c r="N49" s="170">
        <v>12</v>
      </c>
      <c r="O49" s="169">
        <v>655356</v>
      </c>
      <c r="P49" s="171">
        <v>2.08</v>
      </c>
      <c r="Q49" s="172">
        <v>684510</v>
      </c>
      <c r="R49" s="173">
        <f t="shared" si="0"/>
        <v>-4.26</v>
      </c>
      <c r="T49" s="38">
        <f t="shared" si="1"/>
        <v>-4.44</v>
      </c>
      <c r="U49" s="38" t="b">
        <f t="shared" si="2"/>
        <v>0</v>
      </c>
      <c r="V49" s="38">
        <f t="shared" si="3"/>
        <v>-4.26</v>
      </c>
      <c r="W49" s="38" t="b">
        <f t="shared" si="4"/>
        <v>0</v>
      </c>
    </row>
    <row r="50" spans="2:23" s="38" customFormat="1" ht="12">
      <c r="B50" s="81" t="s">
        <v>16</v>
      </c>
      <c r="C50" s="86"/>
      <c r="D50" s="44" t="s">
        <v>17</v>
      </c>
      <c r="E50" s="163">
        <v>37.6</v>
      </c>
      <c r="F50" s="164">
        <v>280162</v>
      </c>
      <c r="G50" s="165">
        <v>28</v>
      </c>
      <c r="H50" s="164">
        <v>666926</v>
      </c>
      <c r="I50" s="166">
        <v>2.38</v>
      </c>
      <c r="J50" s="167">
        <v>663512</v>
      </c>
      <c r="K50" s="162">
        <f t="shared" si="5"/>
        <v>0.51</v>
      </c>
      <c r="L50" s="163">
        <v>37.6</v>
      </c>
      <c r="M50" s="164">
        <v>280162</v>
      </c>
      <c r="N50" s="165">
        <v>28</v>
      </c>
      <c r="O50" s="164">
        <v>588397</v>
      </c>
      <c r="P50" s="166">
        <v>2.1</v>
      </c>
      <c r="Q50" s="167">
        <v>570569</v>
      </c>
      <c r="R50" s="162">
        <f t="shared" si="0"/>
        <v>3.12</v>
      </c>
      <c r="T50" s="38">
        <f t="shared" si="1"/>
        <v>0.51</v>
      </c>
      <c r="U50" s="38" t="b">
        <f t="shared" si="2"/>
        <v>0</v>
      </c>
      <c r="V50" s="38">
        <f t="shared" si="3"/>
        <v>3.12</v>
      </c>
      <c r="W50" s="38" t="b">
        <f t="shared" si="4"/>
        <v>0</v>
      </c>
    </row>
    <row r="51" spans="2:23" s="38" customFormat="1" ht="12">
      <c r="B51" s="81"/>
      <c r="C51" s="86" t="s">
        <v>18</v>
      </c>
      <c r="D51" s="44" t="s">
        <v>19</v>
      </c>
      <c r="E51" s="163">
        <v>36.7</v>
      </c>
      <c r="F51" s="164">
        <v>264702</v>
      </c>
      <c r="G51" s="165">
        <v>19</v>
      </c>
      <c r="H51" s="164">
        <v>636847</v>
      </c>
      <c r="I51" s="166">
        <v>2.41</v>
      </c>
      <c r="J51" s="167">
        <v>637602</v>
      </c>
      <c r="K51" s="162">
        <f t="shared" si="5"/>
        <v>-0.12</v>
      </c>
      <c r="L51" s="163">
        <v>36.7</v>
      </c>
      <c r="M51" s="164">
        <v>264702</v>
      </c>
      <c r="N51" s="165">
        <v>19</v>
      </c>
      <c r="O51" s="164">
        <v>542247</v>
      </c>
      <c r="P51" s="166">
        <v>2.05</v>
      </c>
      <c r="Q51" s="167">
        <v>537418</v>
      </c>
      <c r="R51" s="162">
        <f t="shared" si="0"/>
        <v>0.9</v>
      </c>
      <c r="T51" s="38">
        <f t="shared" si="1"/>
        <v>-0.12</v>
      </c>
      <c r="U51" s="38" t="b">
        <f t="shared" si="2"/>
        <v>0</v>
      </c>
      <c r="V51" s="38">
        <f t="shared" si="3"/>
        <v>0.9</v>
      </c>
      <c r="W51" s="38" t="b">
        <f t="shared" si="4"/>
        <v>0</v>
      </c>
    </row>
    <row r="52" spans="2:23" s="38" customFormat="1" ht="12">
      <c r="B52" s="81"/>
      <c r="C52" s="86"/>
      <c r="D52" s="44" t="s">
        <v>20</v>
      </c>
      <c r="E52" s="163">
        <v>36.1</v>
      </c>
      <c r="F52" s="164">
        <v>252350</v>
      </c>
      <c r="G52" s="165">
        <v>20</v>
      </c>
      <c r="H52" s="164">
        <v>584189</v>
      </c>
      <c r="I52" s="166">
        <v>2.31</v>
      </c>
      <c r="J52" s="167">
        <v>633095</v>
      </c>
      <c r="K52" s="162">
        <f t="shared" si="5"/>
        <v>-7.72</v>
      </c>
      <c r="L52" s="163">
        <v>36.1</v>
      </c>
      <c r="M52" s="164">
        <v>252350</v>
      </c>
      <c r="N52" s="165">
        <v>20</v>
      </c>
      <c r="O52" s="164">
        <v>522402</v>
      </c>
      <c r="P52" s="166">
        <v>2.07</v>
      </c>
      <c r="Q52" s="167">
        <v>514861</v>
      </c>
      <c r="R52" s="162">
        <f t="shared" si="0"/>
        <v>1.46</v>
      </c>
      <c r="T52" s="38">
        <f t="shared" si="1"/>
        <v>-7.72</v>
      </c>
      <c r="U52" s="38" t="b">
        <f t="shared" si="2"/>
        <v>0</v>
      </c>
      <c r="V52" s="38">
        <f t="shared" si="3"/>
        <v>1.46</v>
      </c>
      <c r="W52" s="38" t="b">
        <f t="shared" si="4"/>
        <v>0</v>
      </c>
    </row>
    <row r="53" spans="2:23" s="38" customFormat="1" ht="12">
      <c r="B53" s="81" t="s">
        <v>21</v>
      </c>
      <c r="C53" s="87" t="s">
        <v>4</v>
      </c>
      <c r="D53" s="44" t="s">
        <v>22</v>
      </c>
      <c r="E53" s="163">
        <v>37.4</v>
      </c>
      <c r="F53" s="164">
        <v>274607</v>
      </c>
      <c r="G53" s="165">
        <v>79</v>
      </c>
      <c r="H53" s="164">
        <v>654851</v>
      </c>
      <c r="I53" s="166">
        <v>2.38</v>
      </c>
      <c r="J53" s="167">
        <v>671010</v>
      </c>
      <c r="K53" s="162">
        <f t="shared" si="5"/>
        <v>-2.41</v>
      </c>
      <c r="L53" s="163">
        <v>37.4</v>
      </c>
      <c r="M53" s="164">
        <v>274607</v>
      </c>
      <c r="N53" s="165">
        <v>79</v>
      </c>
      <c r="O53" s="164">
        <v>570761</v>
      </c>
      <c r="P53" s="166">
        <v>2.08</v>
      </c>
      <c r="Q53" s="167">
        <v>566131</v>
      </c>
      <c r="R53" s="162">
        <f t="shared" si="0"/>
        <v>0.82</v>
      </c>
      <c r="T53" s="38">
        <f t="shared" si="1"/>
        <v>-2.41</v>
      </c>
      <c r="U53" s="38" t="b">
        <f t="shared" si="2"/>
        <v>0</v>
      </c>
      <c r="V53" s="38">
        <f t="shared" si="3"/>
        <v>0.82</v>
      </c>
      <c r="W53" s="38" t="b">
        <f t="shared" si="4"/>
        <v>0</v>
      </c>
    </row>
    <row r="54" spans="2:23" s="38" customFormat="1" ht="12">
      <c r="B54" s="81"/>
      <c r="C54" s="86" t="s">
        <v>23</v>
      </c>
      <c r="D54" s="44" t="s">
        <v>24</v>
      </c>
      <c r="E54" s="163">
        <v>37</v>
      </c>
      <c r="F54" s="164">
        <v>237134</v>
      </c>
      <c r="G54" s="165">
        <v>47</v>
      </c>
      <c r="H54" s="164">
        <v>470785</v>
      </c>
      <c r="I54" s="166">
        <v>1.99</v>
      </c>
      <c r="J54" s="167">
        <v>504485</v>
      </c>
      <c r="K54" s="162">
        <f t="shared" si="5"/>
        <v>-6.68</v>
      </c>
      <c r="L54" s="163">
        <v>36.8</v>
      </c>
      <c r="M54" s="164">
        <v>237272</v>
      </c>
      <c r="N54" s="165">
        <v>45</v>
      </c>
      <c r="O54" s="164">
        <v>393471</v>
      </c>
      <c r="P54" s="166">
        <v>1.66</v>
      </c>
      <c r="Q54" s="167">
        <v>378607</v>
      </c>
      <c r="R54" s="162">
        <f t="shared" si="0"/>
        <v>3.93</v>
      </c>
      <c r="T54" s="38">
        <f t="shared" si="1"/>
        <v>-6.68</v>
      </c>
      <c r="U54" s="38" t="b">
        <f t="shared" si="2"/>
        <v>0</v>
      </c>
      <c r="V54" s="38">
        <f t="shared" si="3"/>
        <v>3.93</v>
      </c>
      <c r="W54" s="38" t="b">
        <f t="shared" si="4"/>
        <v>0</v>
      </c>
    </row>
    <row r="55" spans="2:23" s="38" customFormat="1" ht="12">
      <c r="B55" s="81"/>
      <c r="C55" s="86" t="s">
        <v>25</v>
      </c>
      <c r="D55" s="44" t="s">
        <v>26</v>
      </c>
      <c r="E55" s="163">
        <v>41.1</v>
      </c>
      <c r="F55" s="164">
        <v>241801</v>
      </c>
      <c r="G55" s="165">
        <v>14</v>
      </c>
      <c r="H55" s="164">
        <v>459259</v>
      </c>
      <c r="I55" s="166">
        <v>1.9</v>
      </c>
      <c r="J55" s="167">
        <v>484519</v>
      </c>
      <c r="K55" s="162">
        <f t="shared" si="5"/>
        <v>-5.21</v>
      </c>
      <c r="L55" s="163">
        <v>41</v>
      </c>
      <c r="M55" s="164">
        <v>244253</v>
      </c>
      <c r="N55" s="165">
        <v>13</v>
      </c>
      <c r="O55" s="164">
        <v>353814</v>
      </c>
      <c r="P55" s="166">
        <v>1.45</v>
      </c>
      <c r="Q55" s="167">
        <v>345835</v>
      </c>
      <c r="R55" s="162">
        <f t="shared" si="0"/>
        <v>2.31</v>
      </c>
      <c r="T55" s="38">
        <f t="shared" si="1"/>
        <v>-5.21</v>
      </c>
      <c r="U55" s="38" t="b">
        <f t="shared" si="2"/>
        <v>0</v>
      </c>
      <c r="V55" s="38">
        <f t="shared" si="3"/>
        <v>2.31</v>
      </c>
      <c r="W55" s="38" t="b">
        <f t="shared" si="4"/>
        <v>0</v>
      </c>
    </row>
    <row r="56" spans="2:23" s="38" customFormat="1" ht="12">
      <c r="B56" s="81" t="s">
        <v>12</v>
      </c>
      <c r="C56" s="86" t="s">
        <v>18</v>
      </c>
      <c r="D56" s="44" t="s">
        <v>27</v>
      </c>
      <c r="E56" s="163">
        <v>52.8</v>
      </c>
      <c r="F56" s="164">
        <v>268580</v>
      </c>
      <c r="G56" s="165">
        <v>4</v>
      </c>
      <c r="H56" s="164">
        <v>593357</v>
      </c>
      <c r="I56" s="166">
        <v>2.21</v>
      </c>
      <c r="J56" s="167">
        <v>591008</v>
      </c>
      <c r="K56" s="162">
        <f t="shared" si="5"/>
        <v>0.4</v>
      </c>
      <c r="L56" s="163">
        <v>52.8</v>
      </c>
      <c r="M56" s="164">
        <v>268580</v>
      </c>
      <c r="N56" s="165">
        <v>4</v>
      </c>
      <c r="O56" s="164">
        <v>329904</v>
      </c>
      <c r="P56" s="166">
        <v>1.23</v>
      </c>
      <c r="Q56" s="167">
        <v>270627</v>
      </c>
      <c r="R56" s="162">
        <f t="shared" si="0"/>
        <v>21.9</v>
      </c>
      <c r="T56" s="38">
        <f t="shared" si="1"/>
        <v>0.4</v>
      </c>
      <c r="U56" s="38" t="b">
        <f t="shared" si="2"/>
        <v>0</v>
      </c>
      <c r="V56" s="38">
        <f t="shared" si="3"/>
        <v>21.9</v>
      </c>
      <c r="W56" s="38" t="b">
        <f t="shared" si="4"/>
        <v>0</v>
      </c>
    </row>
    <row r="57" spans="2:23" s="38" customFormat="1" ht="12">
      <c r="B57" s="81"/>
      <c r="C57" s="86" t="s">
        <v>4</v>
      </c>
      <c r="D57" s="44" t="s">
        <v>22</v>
      </c>
      <c r="E57" s="163">
        <v>38.8</v>
      </c>
      <c r="F57" s="164">
        <v>240074</v>
      </c>
      <c r="G57" s="165">
        <v>65</v>
      </c>
      <c r="H57" s="164">
        <v>475845</v>
      </c>
      <c r="I57" s="166">
        <v>1.98</v>
      </c>
      <c r="J57" s="167">
        <v>506124</v>
      </c>
      <c r="K57" s="162">
        <f t="shared" si="5"/>
        <v>-5.98</v>
      </c>
      <c r="L57" s="163">
        <v>38.7</v>
      </c>
      <c r="M57" s="164">
        <v>240756</v>
      </c>
      <c r="N57" s="165">
        <v>62</v>
      </c>
      <c r="O57" s="164">
        <v>381055</v>
      </c>
      <c r="P57" s="166">
        <v>1.58</v>
      </c>
      <c r="Q57" s="167">
        <v>366226</v>
      </c>
      <c r="R57" s="162">
        <f t="shared" si="0"/>
        <v>4.05</v>
      </c>
      <c r="T57" s="38">
        <f t="shared" si="1"/>
        <v>-5.98</v>
      </c>
      <c r="U57" s="38" t="b">
        <f t="shared" si="2"/>
        <v>0</v>
      </c>
      <c r="V57" s="38">
        <f t="shared" si="3"/>
        <v>4.05</v>
      </c>
      <c r="W57" s="38" t="b">
        <f t="shared" si="4"/>
        <v>0</v>
      </c>
    </row>
    <row r="58" spans="2:23" s="38" customFormat="1" ht="12.75" thickBot="1">
      <c r="B58" s="79"/>
      <c r="C58" s="95" t="s">
        <v>28</v>
      </c>
      <c r="D58" s="96"/>
      <c r="E58" s="174">
        <v>36</v>
      </c>
      <c r="F58" s="175">
        <v>275111</v>
      </c>
      <c r="G58" s="176" t="s">
        <v>147</v>
      </c>
      <c r="H58" s="175">
        <v>566729</v>
      </c>
      <c r="I58" s="177">
        <v>2.06</v>
      </c>
      <c r="J58" s="178">
        <v>448615</v>
      </c>
      <c r="K58" s="179">
        <f t="shared" si="5"/>
        <v>26.33</v>
      </c>
      <c r="L58" s="174">
        <v>36</v>
      </c>
      <c r="M58" s="175">
        <v>275111</v>
      </c>
      <c r="N58" s="176" t="s">
        <v>100</v>
      </c>
      <c r="O58" s="175">
        <v>566729</v>
      </c>
      <c r="P58" s="177">
        <v>2.06</v>
      </c>
      <c r="Q58" s="178">
        <v>292804</v>
      </c>
      <c r="R58" s="179">
        <f t="shared" si="0"/>
        <v>93.55</v>
      </c>
      <c r="T58" s="38">
        <f t="shared" si="1"/>
        <v>26.33</v>
      </c>
      <c r="U58" s="38" t="b">
        <f t="shared" si="2"/>
        <v>0</v>
      </c>
      <c r="V58" s="38">
        <f t="shared" si="3"/>
        <v>93.55</v>
      </c>
      <c r="W58" s="38" t="b">
        <f t="shared" si="4"/>
        <v>0</v>
      </c>
    </row>
    <row r="59" spans="2:23" s="38" customFormat="1" ht="12">
      <c r="B59" s="113" t="s">
        <v>87</v>
      </c>
      <c r="C59" s="116" t="s">
        <v>91</v>
      </c>
      <c r="D59" s="117"/>
      <c r="E59" s="168">
        <v>37.7</v>
      </c>
      <c r="F59" s="169">
        <v>268353</v>
      </c>
      <c r="G59" s="170">
        <v>76</v>
      </c>
      <c r="H59" s="169">
        <v>609094</v>
      </c>
      <c r="I59" s="171">
        <v>2.27</v>
      </c>
      <c r="J59" s="172">
        <v>646613</v>
      </c>
      <c r="K59" s="173">
        <f t="shared" si="5"/>
        <v>-5.8</v>
      </c>
      <c r="L59" s="168">
        <v>37.7</v>
      </c>
      <c r="M59" s="169">
        <v>268353</v>
      </c>
      <c r="N59" s="170">
        <v>76</v>
      </c>
      <c r="O59" s="169">
        <v>533648</v>
      </c>
      <c r="P59" s="171">
        <v>1.99</v>
      </c>
      <c r="Q59" s="172">
        <v>525365</v>
      </c>
      <c r="R59" s="173">
        <f t="shared" si="0"/>
        <v>1.58</v>
      </c>
      <c r="T59" s="38">
        <f t="shared" si="1"/>
        <v>-5.8</v>
      </c>
      <c r="U59" s="38" t="b">
        <f t="shared" si="2"/>
        <v>0</v>
      </c>
      <c r="V59" s="38">
        <f t="shared" si="3"/>
        <v>1.58</v>
      </c>
      <c r="W59" s="38" t="b">
        <f t="shared" si="4"/>
        <v>0</v>
      </c>
    </row>
    <row r="60" spans="2:23" s="38" customFormat="1" ht="12">
      <c r="B60" s="114"/>
      <c r="C60" s="118" t="s">
        <v>90</v>
      </c>
      <c r="D60" s="119"/>
      <c r="E60" s="163">
        <v>30.9</v>
      </c>
      <c r="F60" s="164">
        <v>227767</v>
      </c>
      <c r="G60" s="165" t="s">
        <v>147</v>
      </c>
      <c r="H60" s="164">
        <v>599027</v>
      </c>
      <c r="I60" s="166">
        <v>2.63</v>
      </c>
      <c r="J60" s="167">
        <v>613978</v>
      </c>
      <c r="K60" s="162">
        <f t="shared" si="5"/>
        <v>-2.44</v>
      </c>
      <c r="L60" s="163">
        <v>30.9</v>
      </c>
      <c r="M60" s="164">
        <v>227767</v>
      </c>
      <c r="N60" s="165" t="s">
        <v>147</v>
      </c>
      <c r="O60" s="164">
        <v>599027</v>
      </c>
      <c r="P60" s="166">
        <v>2.63</v>
      </c>
      <c r="Q60" s="167">
        <v>507344</v>
      </c>
      <c r="R60" s="162">
        <f t="shared" si="0"/>
        <v>18.07</v>
      </c>
      <c r="T60" s="38">
        <f t="shared" si="1"/>
        <v>-2.44</v>
      </c>
      <c r="U60" s="38" t="b">
        <f t="shared" si="2"/>
        <v>0</v>
      </c>
      <c r="V60" s="38">
        <f t="shared" si="3"/>
        <v>18.07</v>
      </c>
      <c r="W60" s="38" t="b">
        <f t="shared" si="4"/>
        <v>0</v>
      </c>
    </row>
    <row r="61" spans="2:23" s="38" customFormat="1" ht="12">
      <c r="B61" s="114"/>
      <c r="C61" s="118" t="s">
        <v>89</v>
      </c>
      <c r="D61" s="119"/>
      <c r="E61" s="157">
        <v>38.5</v>
      </c>
      <c r="F61" s="158">
        <v>249285</v>
      </c>
      <c r="G61" s="159">
        <v>68</v>
      </c>
      <c r="H61" s="158">
        <v>534407</v>
      </c>
      <c r="I61" s="160">
        <v>2.14</v>
      </c>
      <c r="J61" s="161">
        <v>520620</v>
      </c>
      <c r="K61" s="162">
        <f t="shared" si="5"/>
        <v>2.65</v>
      </c>
      <c r="L61" s="157">
        <v>38.4</v>
      </c>
      <c r="M61" s="158">
        <v>250360</v>
      </c>
      <c r="N61" s="159">
        <v>65</v>
      </c>
      <c r="O61" s="158">
        <v>432706</v>
      </c>
      <c r="P61" s="160">
        <v>1.73</v>
      </c>
      <c r="Q61" s="161">
        <v>401462</v>
      </c>
      <c r="R61" s="162">
        <f t="shared" si="0"/>
        <v>7.78</v>
      </c>
      <c r="T61" s="38">
        <f t="shared" si="1"/>
        <v>2.65</v>
      </c>
      <c r="U61" s="38" t="b">
        <f t="shared" si="2"/>
        <v>0</v>
      </c>
      <c r="V61" s="38">
        <f t="shared" si="3"/>
        <v>7.78</v>
      </c>
      <c r="W61" s="38" t="b">
        <f t="shared" si="4"/>
        <v>0</v>
      </c>
    </row>
    <row r="62" spans="2:23" s="38" customFormat="1" ht="12.75" thickBot="1">
      <c r="B62" s="115"/>
      <c r="C62" s="111" t="s">
        <v>86</v>
      </c>
      <c r="D62" s="112"/>
      <c r="E62" s="174" t="s">
        <v>98</v>
      </c>
      <c r="F62" s="175" t="s">
        <v>98</v>
      </c>
      <c r="G62" s="176" t="s">
        <v>98</v>
      </c>
      <c r="H62" s="175" t="s">
        <v>98</v>
      </c>
      <c r="I62" s="177" t="s">
        <v>98</v>
      </c>
      <c r="J62" s="178" t="s">
        <v>98</v>
      </c>
      <c r="K62" s="179" t="str">
        <f t="shared" si="5"/>
        <v>-</v>
      </c>
      <c r="L62" s="174" t="s">
        <v>98</v>
      </c>
      <c r="M62" s="175" t="s">
        <v>98</v>
      </c>
      <c r="N62" s="176" t="s">
        <v>98</v>
      </c>
      <c r="O62" s="175" t="s">
        <v>98</v>
      </c>
      <c r="P62" s="177" t="s">
        <v>98</v>
      </c>
      <c r="Q62" s="178" t="s">
        <v>98</v>
      </c>
      <c r="R62" s="179" t="str">
        <f t="shared" si="0"/>
        <v>-</v>
      </c>
      <c r="T62" s="38" t="e">
        <f t="shared" si="1"/>
        <v>#VALUE!</v>
      </c>
      <c r="U62" s="38" t="b">
        <f t="shared" si="2"/>
        <v>1</v>
      </c>
      <c r="V62" s="38" t="e">
        <f t="shared" si="3"/>
        <v>#VALUE!</v>
      </c>
      <c r="W62" s="38" t="b">
        <f t="shared" si="4"/>
        <v>1</v>
      </c>
    </row>
    <row r="63" spans="2:23" s="38" customFormat="1" ht="12">
      <c r="B63" s="80" t="s">
        <v>29</v>
      </c>
      <c r="C63" s="116" t="s">
        <v>30</v>
      </c>
      <c r="D63" s="117"/>
      <c r="E63" s="168" t="s">
        <v>98</v>
      </c>
      <c r="F63" s="169" t="s">
        <v>98</v>
      </c>
      <c r="G63" s="170" t="s">
        <v>98</v>
      </c>
      <c r="H63" s="169" t="s">
        <v>98</v>
      </c>
      <c r="I63" s="171" t="s">
        <v>98</v>
      </c>
      <c r="J63" s="172" t="s">
        <v>98</v>
      </c>
      <c r="K63" s="173" t="str">
        <f t="shared" si="5"/>
        <v>-</v>
      </c>
      <c r="L63" s="168" t="s">
        <v>98</v>
      </c>
      <c r="M63" s="169" t="s">
        <v>98</v>
      </c>
      <c r="N63" s="170" t="s">
        <v>98</v>
      </c>
      <c r="O63" s="169" t="s">
        <v>98</v>
      </c>
      <c r="P63" s="171" t="s">
        <v>98</v>
      </c>
      <c r="Q63" s="172" t="s">
        <v>98</v>
      </c>
      <c r="R63" s="173" t="str">
        <f t="shared" si="0"/>
        <v>-</v>
      </c>
      <c r="T63" s="38" t="e">
        <f t="shared" si="1"/>
        <v>#VALUE!</v>
      </c>
      <c r="U63" s="38" t="b">
        <f t="shared" si="2"/>
        <v>1</v>
      </c>
      <c r="V63" s="38" t="e">
        <f t="shared" si="3"/>
        <v>#VALUE!</v>
      </c>
      <c r="W63" s="38" t="b">
        <f t="shared" si="4"/>
        <v>1</v>
      </c>
    </row>
    <row r="64" spans="2:23" s="38" customFormat="1" ht="12">
      <c r="B64" s="81" t="s">
        <v>31</v>
      </c>
      <c r="C64" s="118" t="s">
        <v>32</v>
      </c>
      <c r="D64" s="119"/>
      <c r="E64" s="163" t="s">
        <v>98</v>
      </c>
      <c r="F64" s="164" t="s">
        <v>98</v>
      </c>
      <c r="G64" s="165" t="s">
        <v>98</v>
      </c>
      <c r="H64" s="164" t="s">
        <v>98</v>
      </c>
      <c r="I64" s="166" t="s">
        <v>98</v>
      </c>
      <c r="J64" s="167" t="s">
        <v>98</v>
      </c>
      <c r="K64" s="162" t="str">
        <f t="shared" si="5"/>
        <v>-</v>
      </c>
      <c r="L64" s="163" t="s">
        <v>98</v>
      </c>
      <c r="M64" s="164" t="s">
        <v>98</v>
      </c>
      <c r="N64" s="165" t="s">
        <v>98</v>
      </c>
      <c r="O64" s="164" t="s">
        <v>98</v>
      </c>
      <c r="P64" s="166" t="s">
        <v>98</v>
      </c>
      <c r="Q64" s="167" t="s">
        <v>98</v>
      </c>
      <c r="R64" s="162" t="str">
        <f t="shared" si="0"/>
        <v>-</v>
      </c>
      <c r="T64" s="38" t="e">
        <f t="shared" si="1"/>
        <v>#VALUE!</v>
      </c>
      <c r="U64" s="38" t="b">
        <f t="shared" si="2"/>
        <v>1</v>
      </c>
      <c r="V64" s="38" t="e">
        <f t="shared" si="3"/>
        <v>#VALUE!</v>
      </c>
      <c r="W64" s="38" t="b">
        <f t="shared" si="4"/>
        <v>1</v>
      </c>
    </row>
    <row r="65" spans="2:23" s="38" customFormat="1" ht="12.75" thickBot="1">
      <c r="B65" s="79" t="s">
        <v>12</v>
      </c>
      <c r="C65" s="111" t="s">
        <v>33</v>
      </c>
      <c r="D65" s="112"/>
      <c r="E65" s="174" t="s">
        <v>98</v>
      </c>
      <c r="F65" s="175" t="s">
        <v>98</v>
      </c>
      <c r="G65" s="176" t="s">
        <v>98</v>
      </c>
      <c r="H65" s="175" t="s">
        <v>98</v>
      </c>
      <c r="I65" s="177" t="s">
        <v>98</v>
      </c>
      <c r="J65" s="178" t="s">
        <v>98</v>
      </c>
      <c r="K65" s="179" t="str">
        <f t="shared" si="5"/>
        <v>-</v>
      </c>
      <c r="L65" s="174" t="s">
        <v>98</v>
      </c>
      <c r="M65" s="175" t="s">
        <v>98</v>
      </c>
      <c r="N65" s="176" t="s">
        <v>98</v>
      </c>
      <c r="O65" s="175" t="s">
        <v>98</v>
      </c>
      <c r="P65" s="177" t="s">
        <v>98</v>
      </c>
      <c r="Q65" s="178" t="s">
        <v>98</v>
      </c>
      <c r="R65" s="179" t="str">
        <f t="shared" si="0"/>
        <v>-</v>
      </c>
      <c r="T65" s="38" t="e">
        <f t="shared" si="1"/>
        <v>#VALUE!</v>
      </c>
      <c r="U65" s="38" t="b">
        <f t="shared" si="2"/>
        <v>1</v>
      </c>
      <c r="V65" s="38" t="e">
        <f t="shared" si="3"/>
        <v>#VALUE!</v>
      </c>
      <c r="W65" s="38" t="b">
        <f t="shared" si="4"/>
        <v>1</v>
      </c>
    </row>
    <row r="66" spans="2:23" s="38" customFormat="1" ht="12.75" thickBot="1">
      <c r="B66" s="82" t="s">
        <v>34</v>
      </c>
      <c r="C66" s="83"/>
      <c r="D66" s="83"/>
      <c r="E66" s="180">
        <v>38</v>
      </c>
      <c r="F66" s="181">
        <v>259131</v>
      </c>
      <c r="G66" s="182">
        <v>145</v>
      </c>
      <c r="H66" s="181">
        <v>573999</v>
      </c>
      <c r="I66" s="183">
        <v>2.22</v>
      </c>
      <c r="J66" s="184">
        <v>594028</v>
      </c>
      <c r="K66" s="185">
        <f t="shared" si="5"/>
        <v>-3.37</v>
      </c>
      <c r="L66" s="180">
        <v>38</v>
      </c>
      <c r="M66" s="181">
        <v>259831</v>
      </c>
      <c r="N66" s="182">
        <v>142</v>
      </c>
      <c r="O66" s="181">
        <v>487903</v>
      </c>
      <c r="P66" s="183">
        <v>1.88</v>
      </c>
      <c r="Q66" s="184">
        <v>473488</v>
      </c>
      <c r="R66" s="185">
        <f t="shared" si="0"/>
        <v>3.04</v>
      </c>
      <c r="T66" s="38">
        <f t="shared" si="1"/>
        <v>-3.37</v>
      </c>
      <c r="U66" s="38" t="b">
        <f t="shared" si="2"/>
        <v>0</v>
      </c>
      <c r="V66" s="38">
        <f t="shared" si="3"/>
        <v>3.04</v>
      </c>
      <c r="W66" s="38" t="b">
        <f t="shared" si="4"/>
        <v>0</v>
      </c>
    </row>
    <row r="67" spans="1:18" ht="12">
      <c r="A67" s="45"/>
      <c r="B67" s="45"/>
      <c r="C67" s="45"/>
      <c r="D67" s="46"/>
      <c r="E67" s="45"/>
      <c r="F67" s="45"/>
      <c r="G67" s="45"/>
      <c r="H67" s="45"/>
      <c r="I67" s="45"/>
      <c r="J67" s="45"/>
      <c r="K67" s="47"/>
      <c r="L67" s="45"/>
      <c r="M67" s="45"/>
      <c r="N67" s="45"/>
      <c r="O67" s="47"/>
      <c r="P67" s="45"/>
      <c r="Q67" s="45"/>
      <c r="R67" s="45"/>
    </row>
    <row r="68" spans="1:18" ht="12">
      <c r="A68" s="45"/>
      <c r="B68" s="45"/>
      <c r="C68" s="45"/>
      <c r="D68" s="46"/>
      <c r="E68" s="45"/>
      <c r="F68" s="45"/>
      <c r="G68" s="45"/>
      <c r="H68" s="45"/>
      <c r="I68" s="45"/>
      <c r="J68" s="45"/>
      <c r="K68" s="47"/>
      <c r="L68" s="45"/>
      <c r="M68" s="45"/>
      <c r="N68" s="45"/>
      <c r="O68" s="47"/>
      <c r="P68" s="45"/>
      <c r="Q68" s="45"/>
      <c r="R68" s="45"/>
    </row>
    <row r="69" spans="1:18" ht="12">
      <c r="A69" s="45"/>
      <c r="B69" s="45"/>
      <c r="C69" s="45"/>
      <c r="D69" s="46"/>
      <c r="E69" s="45"/>
      <c r="F69" s="45"/>
      <c r="G69" s="45"/>
      <c r="H69" s="45"/>
      <c r="I69" s="45"/>
      <c r="J69" s="45"/>
      <c r="K69" s="47"/>
      <c r="L69" s="45"/>
      <c r="M69" s="45"/>
      <c r="N69" s="45"/>
      <c r="O69" s="47"/>
      <c r="P69" s="45"/>
      <c r="Q69" s="45"/>
      <c r="R69" s="45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875" style="30" customWidth="1"/>
    <col min="13" max="13" width="8.625" style="30" customWidth="1"/>
    <col min="14" max="14" width="9.375" style="30" customWidth="1"/>
    <col min="15" max="15" width="8.625" style="30" customWidth="1"/>
    <col min="16" max="16384" width="9.00390625" style="30" customWidth="1"/>
  </cols>
  <sheetData>
    <row r="1" spans="1:15" ht="14.25" thickBo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9"/>
      <c r="K1" s="50"/>
      <c r="L1" s="50"/>
      <c r="M1" s="50"/>
      <c r="N1" s="50"/>
      <c r="O1" s="51" t="s">
        <v>132</v>
      </c>
    </row>
    <row r="2" spans="1:15" ht="14.25" thickBot="1">
      <c r="A2" s="120" t="s">
        <v>43</v>
      </c>
      <c r="B2" s="123" t="s">
        <v>44</v>
      </c>
      <c r="C2" s="124"/>
      <c r="D2" s="124"/>
      <c r="E2" s="124"/>
      <c r="F2" s="124"/>
      <c r="G2" s="125"/>
      <c r="H2" s="126"/>
      <c r="I2" s="124" t="s">
        <v>36</v>
      </c>
      <c r="J2" s="124"/>
      <c r="K2" s="124"/>
      <c r="L2" s="124"/>
      <c r="M2" s="124"/>
      <c r="N2" s="125"/>
      <c r="O2" s="126"/>
    </row>
    <row r="3" spans="1:15" ht="13.5">
      <c r="A3" s="121"/>
      <c r="B3" s="31"/>
      <c r="C3" s="32"/>
      <c r="D3" s="32"/>
      <c r="E3" s="32"/>
      <c r="F3" s="32"/>
      <c r="G3" s="127" t="s">
        <v>48</v>
      </c>
      <c r="H3" s="128"/>
      <c r="I3" s="32"/>
      <c r="J3" s="32"/>
      <c r="K3" s="32"/>
      <c r="L3" s="32"/>
      <c r="M3" s="32"/>
      <c r="N3" s="129" t="s">
        <v>48</v>
      </c>
      <c r="O3" s="130"/>
    </row>
    <row r="4" spans="1:15" ht="52.5" customHeight="1" thickBot="1">
      <c r="A4" s="122"/>
      <c r="B4" s="33" t="s">
        <v>60</v>
      </c>
      <c r="C4" s="34" t="s">
        <v>49</v>
      </c>
      <c r="D4" s="34" t="s">
        <v>45</v>
      </c>
      <c r="E4" s="34" t="s">
        <v>50</v>
      </c>
      <c r="F4" s="88" t="s">
        <v>88</v>
      </c>
      <c r="G4" s="35" t="s">
        <v>51</v>
      </c>
      <c r="H4" s="36" t="s">
        <v>52</v>
      </c>
      <c r="I4" s="34" t="s">
        <v>60</v>
      </c>
      <c r="J4" s="34" t="s">
        <v>49</v>
      </c>
      <c r="K4" s="34" t="s">
        <v>45</v>
      </c>
      <c r="L4" s="34" t="s">
        <v>53</v>
      </c>
      <c r="M4" s="88" t="s">
        <v>88</v>
      </c>
      <c r="N4" s="35" t="s">
        <v>54</v>
      </c>
      <c r="O4" s="37" t="s">
        <v>52</v>
      </c>
    </row>
    <row r="5" spans="1:15" ht="13.5">
      <c r="A5" s="186" t="s">
        <v>55</v>
      </c>
      <c r="B5" s="187">
        <v>37.7</v>
      </c>
      <c r="C5" s="188">
        <v>260952</v>
      </c>
      <c r="D5" s="188">
        <v>137</v>
      </c>
      <c r="E5" s="188">
        <v>661893</v>
      </c>
      <c r="F5" s="189">
        <v>2.54</v>
      </c>
      <c r="G5" s="190">
        <v>670960</v>
      </c>
      <c r="H5" s="191">
        <f aca="true" t="shared" si="0" ref="H5:H12">ROUND((E5-G5)/G5*100,2)</f>
        <v>-1.35</v>
      </c>
      <c r="I5" s="192" t="s">
        <v>98</v>
      </c>
      <c r="J5" s="193" t="s">
        <v>98</v>
      </c>
      <c r="K5" s="194">
        <v>137</v>
      </c>
      <c r="L5" s="188">
        <v>556410</v>
      </c>
      <c r="M5" s="195">
        <v>2.13</v>
      </c>
      <c r="N5" s="190">
        <v>578235</v>
      </c>
      <c r="O5" s="196">
        <f aca="true" t="shared" si="1" ref="O5:O12">ROUND((L5-N5)/N5*100,2)</f>
        <v>-3.77</v>
      </c>
    </row>
    <row r="6" spans="1:15" ht="13.5">
      <c r="A6" s="186" t="s">
        <v>56</v>
      </c>
      <c r="B6" s="187">
        <v>37.9</v>
      </c>
      <c r="C6" s="188">
        <v>263398</v>
      </c>
      <c r="D6" s="188">
        <v>131</v>
      </c>
      <c r="E6" s="188">
        <v>630271</v>
      </c>
      <c r="F6" s="189">
        <v>2.39</v>
      </c>
      <c r="G6" s="190">
        <v>661893</v>
      </c>
      <c r="H6" s="191">
        <f t="shared" si="0"/>
        <v>-4.78</v>
      </c>
      <c r="I6" s="192" t="s">
        <v>98</v>
      </c>
      <c r="J6" s="193" t="s">
        <v>98</v>
      </c>
      <c r="K6" s="194">
        <v>130</v>
      </c>
      <c r="L6" s="188">
        <v>535650</v>
      </c>
      <c r="M6" s="195">
        <v>2.03</v>
      </c>
      <c r="N6" s="190">
        <v>556410</v>
      </c>
      <c r="O6" s="196">
        <f t="shared" si="1"/>
        <v>-3.73</v>
      </c>
    </row>
    <row r="7" spans="1:15" ht="13.5">
      <c r="A7" s="186" t="s">
        <v>57</v>
      </c>
      <c r="B7" s="197">
        <v>38</v>
      </c>
      <c r="C7" s="198">
        <v>265776</v>
      </c>
      <c r="D7" s="199">
        <v>140</v>
      </c>
      <c r="E7" s="198">
        <v>629146</v>
      </c>
      <c r="F7" s="200">
        <v>2.37</v>
      </c>
      <c r="G7" s="201">
        <v>630271</v>
      </c>
      <c r="H7" s="202">
        <f t="shared" si="0"/>
        <v>-0.18</v>
      </c>
      <c r="I7" s="203" t="s">
        <v>98</v>
      </c>
      <c r="J7" s="204" t="s">
        <v>98</v>
      </c>
      <c r="K7" s="205">
        <v>138</v>
      </c>
      <c r="L7" s="198">
        <v>548713</v>
      </c>
      <c r="M7" s="206">
        <v>2.06</v>
      </c>
      <c r="N7" s="201">
        <v>535650</v>
      </c>
      <c r="O7" s="196">
        <f t="shared" si="1"/>
        <v>2.44</v>
      </c>
    </row>
    <row r="8" spans="1:15" ht="13.5">
      <c r="A8" s="186" t="s">
        <v>58</v>
      </c>
      <c r="B8" s="187">
        <v>38.3</v>
      </c>
      <c r="C8" s="188">
        <v>265583</v>
      </c>
      <c r="D8" s="188">
        <v>146</v>
      </c>
      <c r="E8" s="188">
        <v>647068</v>
      </c>
      <c r="F8" s="200">
        <v>2.44</v>
      </c>
      <c r="G8" s="201">
        <v>629146</v>
      </c>
      <c r="H8" s="191">
        <f t="shared" si="0"/>
        <v>2.85</v>
      </c>
      <c r="I8" s="203" t="s">
        <v>98</v>
      </c>
      <c r="J8" s="204" t="s">
        <v>98</v>
      </c>
      <c r="K8" s="205">
        <v>145</v>
      </c>
      <c r="L8" s="198">
        <v>571355</v>
      </c>
      <c r="M8" s="206">
        <v>2.15</v>
      </c>
      <c r="N8" s="201">
        <v>548713</v>
      </c>
      <c r="O8" s="196">
        <f t="shared" si="1"/>
        <v>4.13</v>
      </c>
    </row>
    <row r="9" spans="1:15" ht="13.5">
      <c r="A9" s="186" t="s">
        <v>141</v>
      </c>
      <c r="B9" s="187">
        <v>38.1</v>
      </c>
      <c r="C9" s="188">
        <v>264909</v>
      </c>
      <c r="D9" s="188">
        <v>139</v>
      </c>
      <c r="E9" s="188">
        <v>655408</v>
      </c>
      <c r="F9" s="189">
        <v>2.47</v>
      </c>
      <c r="G9" s="190">
        <v>647068</v>
      </c>
      <c r="H9" s="191">
        <f t="shared" si="0"/>
        <v>1.29</v>
      </c>
      <c r="I9" s="192" t="s">
        <v>98</v>
      </c>
      <c r="J9" s="193" t="s">
        <v>98</v>
      </c>
      <c r="K9" s="194">
        <v>139</v>
      </c>
      <c r="L9" s="188">
        <v>583895</v>
      </c>
      <c r="M9" s="195">
        <v>2.2</v>
      </c>
      <c r="N9" s="190">
        <v>571355</v>
      </c>
      <c r="O9" s="196">
        <f t="shared" si="1"/>
        <v>2.19</v>
      </c>
    </row>
    <row r="10" spans="1:15" ht="13.5">
      <c r="A10" s="186" t="s">
        <v>142</v>
      </c>
      <c r="B10" s="207">
        <v>38.5</v>
      </c>
      <c r="C10" s="188">
        <v>265073</v>
      </c>
      <c r="D10" s="188">
        <v>137</v>
      </c>
      <c r="E10" s="188">
        <v>660508</v>
      </c>
      <c r="F10" s="189">
        <v>2.49</v>
      </c>
      <c r="G10" s="190">
        <v>655408</v>
      </c>
      <c r="H10" s="191">
        <f t="shared" si="0"/>
        <v>0.78</v>
      </c>
      <c r="I10" s="208">
        <v>38.5</v>
      </c>
      <c r="J10" s="209">
        <v>265073</v>
      </c>
      <c r="K10" s="210">
        <v>137</v>
      </c>
      <c r="L10" s="188">
        <v>594881</v>
      </c>
      <c r="M10" s="195">
        <v>2.24</v>
      </c>
      <c r="N10" s="190">
        <v>583895</v>
      </c>
      <c r="O10" s="196">
        <f t="shared" si="1"/>
        <v>1.88</v>
      </c>
    </row>
    <row r="11" spans="1:15" ht="13.5">
      <c r="A11" s="186" t="s">
        <v>143</v>
      </c>
      <c r="B11" s="256">
        <v>38.3</v>
      </c>
      <c r="C11" s="257">
        <v>264762</v>
      </c>
      <c r="D11" s="257">
        <v>148</v>
      </c>
      <c r="E11" s="257">
        <v>660659</v>
      </c>
      <c r="F11" s="258">
        <v>2.5</v>
      </c>
      <c r="G11" s="259">
        <v>660508</v>
      </c>
      <c r="H11" s="260">
        <f t="shared" si="0"/>
        <v>0.02</v>
      </c>
      <c r="I11" s="261">
        <v>38.2</v>
      </c>
      <c r="J11" s="262">
        <v>265471</v>
      </c>
      <c r="K11" s="263">
        <v>145</v>
      </c>
      <c r="L11" s="257">
        <v>603690</v>
      </c>
      <c r="M11" s="264">
        <v>2.27</v>
      </c>
      <c r="N11" s="259">
        <v>594881</v>
      </c>
      <c r="O11" s="265">
        <f t="shared" si="1"/>
        <v>1.48</v>
      </c>
    </row>
    <row r="12" spans="1:15" ht="13.5">
      <c r="A12" s="221" t="s">
        <v>144</v>
      </c>
      <c r="B12" s="222">
        <v>38.2</v>
      </c>
      <c r="C12" s="188">
        <v>263485</v>
      </c>
      <c r="D12" s="188">
        <v>156</v>
      </c>
      <c r="E12" s="188">
        <v>663150</v>
      </c>
      <c r="F12" s="189">
        <v>2.52</v>
      </c>
      <c r="G12" s="190">
        <v>660659</v>
      </c>
      <c r="H12" s="223">
        <f t="shared" si="0"/>
        <v>0.38</v>
      </c>
      <c r="I12" s="208">
        <v>38.2</v>
      </c>
      <c r="J12" s="209">
        <v>263485</v>
      </c>
      <c r="K12" s="194">
        <v>156</v>
      </c>
      <c r="L12" s="188">
        <v>598183</v>
      </c>
      <c r="M12" s="195">
        <v>2.27</v>
      </c>
      <c r="N12" s="190">
        <v>603690</v>
      </c>
      <c r="O12" s="196">
        <f t="shared" si="1"/>
        <v>-0.91</v>
      </c>
    </row>
    <row r="13" spans="1:15" ht="14.25" thickBot="1">
      <c r="A13" s="221" t="s">
        <v>145</v>
      </c>
      <c r="B13" s="224">
        <v>38.1</v>
      </c>
      <c r="C13" s="225">
        <v>262949</v>
      </c>
      <c r="D13" s="225">
        <v>145</v>
      </c>
      <c r="E13" s="225">
        <v>594028</v>
      </c>
      <c r="F13" s="226">
        <v>2.26</v>
      </c>
      <c r="G13" s="227">
        <v>663150</v>
      </c>
      <c r="H13" s="228">
        <f>ROUND((E13-G13)/G13*100,2)</f>
        <v>-10.42</v>
      </c>
      <c r="I13" s="229">
        <v>38.1</v>
      </c>
      <c r="J13" s="225">
        <v>262922</v>
      </c>
      <c r="K13" s="225">
        <v>144</v>
      </c>
      <c r="L13" s="225">
        <v>473488</v>
      </c>
      <c r="M13" s="226">
        <v>1.8</v>
      </c>
      <c r="N13" s="227">
        <v>598183</v>
      </c>
      <c r="O13" s="265">
        <f>ROUND((L13-N13)/N13*100,2)</f>
        <v>-20.85</v>
      </c>
    </row>
    <row r="14" spans="1:15" ht="13.5">
      <c r="A14" s="231" t="s">
        <v>148</v>
      </c>
      <c r="B14" s="232">
        <v>38</v>
      </c>
      <c r="C14" s="233">
        <v>259131</v>
      </c>
      <c r="D14" s="234">
        <v>145</v>
      </c>
      <c r="E14" s="233">
        <v>573999</v>
      </c>
      <c r="F14" s="235">
        <v>2.22</v>
      </c>
      <c r="G14" s="236">
        <v>594028</v>
      </c>
      <c r="H14" s="237">
        <f>ROUND((E14-G14)/G14*100,2)</f>
        <v>-3.37</v>
      </c>
      <c r="I14" s="232">
        <v>38</v>
      </c>
      <c r="J14" s="233">
        <v>259831</v>
      </c>
      <c r="K14" s="234">
        <v>142</v>
      </c>
      <c r="L14" s="233">
        <v>487903</v>
      </c>
      <c r="M14" s="235">
        <v>1.88</v>
      </c>
      <c r="N14" s="238">
        <v>473488</v>
      </c>
      <c r="O14" s="266">
        <f>ROUND((L14-N14)/N14*100,2)</f>
        <v>3.04</v>
      </c>
    </row>
    <row r="15" spans="1:15" ht="14.25" thickBot="1">
      <c r="A15" s="240" t="s">
        <v>149</v>
      </c>
      <c r="B15" s="241">
        <v>38.1</v>
      </c>
      <c r="C15" s="242">
        <v>262949</v>
      </c>
      <c r="D15" s="242">
        <v>145</v>
      </c>
      <c r="E15" s="242">
        <v>594028</v>
      </c>
      <c r="F15" s="243">
        <v>2.26</v>
      </c>
      <c r="G15" s="244">
        <v>663150</v>
      </c>
      <c r="H15" s="245">
        <f>ROUND((E15-G15)/G15*100,2)</f>
        <v>-10.42</v>
      </c>
      <c r="I15" s="246">
        <v>38.1</v>
      </c>
      <c r="J15" s="242">
        <v>262922</v>
      </c>
      <c r="K15" s="242">
        <v>144</v>
      </c>
      <c r="L15" s="242">
        <v>473488</v>
      </c>
      <c r="M15" s="243">
        <v>1.8</v>
      </c>
      <c r="N15" s="244">
        <v>598183</v>
      </c>
      <c r="O15" s="230">
        <f>ROUND((L15-N15)/N15*100,2)</f>
        <v>-20.85</v>
      </c>
    </row>
    <row r="16" spans="1:15" ht="14.25" thickBot="1">
      <c r="A16" s="247" t="s">
        <v>150</v>
      </c>
      <c r="B16" s="248">
        <f aca="true" t="shared" si="2" ref="B16:O16">B14-B15</f>
        <v>-0.10000000000000142</v>
      </c>
      <c r="C16" s="249">
        <f t="shared" si="2"/>
        <v>-3818</v>
      </c>
      <c r="D16" s="250">
        <f t="shared" si="2"/>
        <v>0</v>
      </c>
      <c r="E16" s="249">
        <f t="shared" si="2"/>
        <v>-20029</v>
      </c>
      <c r="F16" s="251">
        <f t="shared" si="2"/>
        <v>-0.03999999999999959</v>
      </c>
      <c r="G16" s="252">
        <f t="shared" si="2"/>
        <v>-69122</v>
      </c>
      <c r="H16" s="253">
        <f t="shared" si="2"/>
        <v>7.05</v>
      </c>
      <c r="I16" s="254">
        <f t="shared" si="2"/>
        <v>-0.10000000000000142</v>
      </c>
      <c r="J16" s="255">
        <f t="shared" si="2"/>
        <v>-3091</v>
      </c>
      <c r="K16" s="250">
        <f t="shared" si="2"/>
        <v>-2</v>
      </c>
      <c r="L16" s="249">
        <f t="shared" si="2"/>
        <v>14415</v>
      </c>
      <c r="M16" s="251">
        <f t="shared" si="2"/>
        <v>0.07999999999999985</v>
      </c>
      <c r="N16" s="252">
        <f t="shared" si="2"/>
        <v>-124695</v>
      </c>
      <c r="O16" s="253">
        <f t="shared" si="2"/>
        <v>23.89</v>
      </c>
    </row>
    <row r="17" spans="1:15" ht="13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3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3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3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3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3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3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4.25" thickBot="1">
      <c r="A24" s="52"/>
      <c r="B24" s="52"/>
      <c r="C24" s="52"/>
      <c r="D24" s="52"/>
      <c r="E24" s="52"/>
      <c r="F24" s="52"/>
      <c r="G24" s="52"/>
      <c r="H24" s="52"/>
      <c r="I24" s="52"/>
      <c r="J24" s="50"/>
      <c r="K24" s="50"/>
      <c r="L24" s="50"/>
      <c r="M24" s="50"/>
      <c r="N24" s="50"/>
      <c r="O24" s="50"/>
    </row>
    <row r="25" spans="1:15" ht="13.5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6"/>
      <c r="L25" s="56"/>
      <c r="M25" s="56"/>
      <c r="N25" s="56"/>
      <c r="O25" s="57"/>
    </row>
    <row r="26" spans="1:15" ht="13.5" customHeight="1">
      <c r="A26" s="131" t="s">
        <v>101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13.5">
      <c r="A27" s="134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1:15" ht="29.25" customHeight="1">
      <c r="A28" s="135" t="s">
        <v>153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ht="19.5" customHeight="1">
      <c r="A29" s="135" t="s">
        <v>102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</row>
    <row r="30" spans="1:15" ht="25.5" customHeight="1">
      <c r="A30" s="131" t="s">
        <v>103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ht="39" customHeight="1">
      <c r="A31" s="58"/>
      <c r="B31" s="141" t="s">
        <v>104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89"/>
      <c r="O31" s="60"/>
    </row>
    <row r="32" spans="1:15" ht="24.75" customHeight="1">
      <c r="A32" s="58"/>
      <c r="B32" s="78" t="s">
        <v>154</v>
      </c>
      <c r="C32" s="90"/>
      <c r="D32" s="78"/>
      <c r="E32" s="59"/>
      <c r="F32" s="59"/>
      <c r="G32" s="59"/>
      <c r="H32" s="59"/>
      <c r="I32" s="59"/>
      <c r="J32" s="59"/>
      <c r="K32" s="59"/>
      <c r="L32" s="59"/>
      <c r="M32" s="89"/>
      <c r="N32" s="89"/>
      <c r="O32" s="60"/>
    </row>
    <row r="33" spans="1:15" ht="24" customHeight="1">
      <c r="A33" s="58"/>
      <c r="B33" s="78" t="s">
        <v>155</v>
      </c>
      <c r="C33" s="90"/>
      <c r="D33" s="78"/>
      <c r="E33" s="59"/>
      <c r="F33" s="59"/>
      <c r="G33" s="59"/>
      <c r="H33" s="59"/>
      <c r="I33" s="59"/>
      <c r="J33" s="59"/>
      <c r="K33" s="59"/>
      <c r="L33" s="59"/>
      <c r="M33" s="89"/>
      <c r="N33" s="89"/>
      <c r="O33" s="60"/>
    </row>
    <row r="34" spans="1:15" ht="24" customHeight="1">
      <c r="A34" s="58" t="s">
        <v>105</v>
      </c>
      <c r="B34" s="78" t="s">
        <v>156</v>
      </c>
      <c r="C34" s="90"/>
      <c r="D34" s="78"/>
      <c r="E34" s="59"/>
      <c r="F34" s="59"/>
      <c r="G34" s="59"/>
      <c r="H34" s="59"/>
      <c r="I34" s="59"/>
      <c r="J34" s="59"/>
      <c r="K34" s="59"/>
      <c r="L34" s="59"/>
      <c r="M34" s="89"/>
      <c r="N34" s="89"/>
      <c r="O34" s="60"/>
    </row>
    <row r="35" spans="1:15" ht="19.5" customHeight="1">
      <c r="A35" s="61"/>
      <c r="B35" s="77" t="s">
        <v>106</v>
      </c>
      <c r="C35" s="90"/>
      <c r="D35" s="77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4"/>
    </row>
    <row r="36" spans="1:15" ht="27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63"/>
      <c r="O36" s="64"/>
    </row>
    <row r="37" spans="1:15" ht="23.25" customHeight="1">
      <c r="A37" s="131" t="s">
        <v>107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5" ht="13.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63"/>
      <c r="M38" s="63"/>
      <c r="N38" s="63"/>
      <c r="O38" s="64"/>
    </row>
    <row r="39" spans="1:15" ht="13.5">
      <c r="A39" s="91" t="s">
        <v>126</v>
      </c>
      <c r="B39" s="92"/>
      <c r="C39" s="92"/>
      <c r="D39" s="92"/>
      <c r="E39" s="92"/>
      <c r="F39" s="92" t="s">
        <v>127</v>
      </c>
      <c r="G39" s="67"/>
      <c r="H39" s="67"/>
      <c r="I39" s="63"/>
      <c r="J39" s="63"/>
      <c r="K39" s="63"/>
      <c r="L39" s="93"/>
      <c r="M39" s="93" t="s">
        <v>108</v>
      </c>
      <c r="N39" s="63"/>
      <c r="O39" s="64"/>
    </row>
    <row r="40" spans="1:15" ht="13.5">
      <c r="A40" s="91" t="s">
        <v>116</v>
      </c>
      <c r="B40" s="92"/>
      <c r="C40" s="92"/>
      <c r="D40" s="92"/>
      <c r="E40" s="92"/>
      <c r="F40" s="92" t="s">
        <v>120</v>
      </c>
      <c r="G40" s="67"/>
      <c r="H40" s="67"/>
      <c r="I40" s="63"/>
      <c r="J40" s="63"/>
      <c r="K40" s="63"/>
      <c r="L40" s="93"/>
      <c r="M40" s="63" t="s">
        <v>109</v>
      </c>
      <c r="N40" s="63"/>
      <c r="O40" s="64"/>
    </row>
    <row r="41" spans="1:15" ht="13.5">
      <c r="A41" s="91" t="s">
        <v>117</v>
      </c>
      <c r="B41" s="92"/>
      <c r="C41" s="92"/>
      <c r="D41" s="92"/>
      <c r="E41" s="92"/>
      <c r="F41" s="92" t="s">
        <v>121</v>
      </c>
      <c r="G41" s="67"/>
      <c r="H41" s="67"/>
      <c r="I41" s="63"/>
      <c r="J41" s="63"/>
      <c r="K41" s="63"/>
      <c r="L41" s="93"/>
      <c r="M41" s="93" t="s">
        <v>110</v>
      </c>
      <c r="N41" s="63"/>
      <c r="O41" s="64"/>
    </row>
    <row r="42" spans="1:15" ht="13.5">
      <c r="A42" s="91" t="s">
        <v>118</v>
      </c>
      <c r="B42" s="92"/>
      <c r="C42" s="92"/>
      <c r="D42" s="92"/>
      <c r="E42" s="92"/>
      <c r="F42" s="92" t="s">
        <v>122</v>
      </c>
      <c r="G42" s="67"/>
      <c r="H42" s="67"/>
      <c r="I42" s="63"/>
      <c r="J42" s="63"/>
      <c r="K42" s="63"/>
      <c r="L42" s="93"/>
      <c r="M42" s="93" t="s">
        <v>111</v>
      </c>
      <c r="N42" s="63"/>
      <c r="O42" s="64"/>
    </row>
    <row r="43" spans="1:15" ht="13.5">
      <c r="A43" s="74"/>
      <c r="B43" s="73"/>
      <c r="C43" s="66"/>
      <c r="D43" s="63"/>
      <c r="E43" s="63"/>
      <c r="F43" s="67"/>
      <c r="G43" s="90"/>
      <c r="H43" s="67"/>
      <c r="I43" s="63"/>
      <c r="J43" s="63"/>
      <c r="K43" s="63"/>
      <c r="L43" s="63"/>
      <c r="M43" s="63"/>
      <c r="N43" s="63"/>
      <c r="O43" s="64"/>
    </row>
    <row r="44" spans="1:15" ht="13.5">
      <c r="A44" s="74"/>
      <c r="B44" s="73"/>
      <c r="C44" s="66"/>
      <c r="D44" s="63"/>
      <c r="E44" s="63"/>
      <c r="F44" s="67"/>
      <c r="G44" s="90"/>
      <c r="H44" s="67"/>
      <c r="I44" s="63"/>
      <c r="J44" s="63"/>
      <c r="K44" s="63"/>
      <c r="L44" s="63"/>
      <c r="M44" s="63"/>
      <c r="N44" s="63"/>
      <c r="O44" s="64"/>
    </row>
    <row r="45" spans="1:15" ht="13.5">
      <c r="A45" s="65"/>
      <c r="B45" s="66"/>
      <c r="C45" s="66"/>
      <c r="D45" s="63"/>
      <c r="E45" s="63"/>
      <c r="F45" s="67"/>
      <c r="G45" s="67"/>
      <c r="H45" s="63"/>
      <c r="I45" s="63"/>
      <c r="J45" s="63"/>
      <c r="K45" s="63"/>
      <c r="L45" s="63"/>
      <c r="M45" s="63"/>
      <c r="N45" s="63"/>
      <c r="O45" s="64"/>
    </row>
    <row r="46" spans="1:15" ht="13.5">
      <c r="A46" s="65"/>
      <c r="B46" s="66"/>
      <c r="C46" s="66"/>
      <c r="D46" s="63"/>
      <c r="E46" s="63"/>
      <c r="F46" s="67"/>
      <c r="G46" s="67"/>
      <c r="H46" s="63"/>
      <c r="I46" s="63"/>
      <c r="J46" s="63"/>
      <c r="K46" s="63"/>
      <c r="L46" s="63"/>
      <c r="M46" s="63"/>
      <c r="N46" s="63"/>
      <c r="O46" s="64"/>
    </row>
    <row r="47" spans="1:15" ht="27" customHeight="1">
      <c r="A47" s="138" t="s">
        <v>112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</row>
    <row r="48" spans="1:15" ht="13.5">
      <c r="A48" s="68"/>
      <c r="B48" s="66"/>
      <c r="C48" s="66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1:15" ht="21.75" customHeight="1">
      <c r="A49" s="91" t="s">
        <v>113</v>
      </c>
      <c r="B49" s="66"/>
      <c r="C49" s="66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1:15" s="76" customFormat="1" ht="68.25" customHeight="1">
      <c r="A50" s="142" t="s">
        <v>114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94"/>
      <c r="O50" s="75"/>
    </row>
    <row r="51" spans="1:15" ht="13.5">
      <c r="A51" s="68"/>
      <c r="B51" s="66"/>
      <c r="C51" s="66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5" ht="13.5">
      <c r="A52" s="68"/>
      <c r="B52" s="66"/>
      <c r="C52" s="66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ht="13.5">
      <c r="A53" s="68"/>
      <c r="B53" s="66"/>
      <c r="C53" s="66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ht="13.5">
      <c r="A54" s="68"/>
      <c r="B54" s="66"/>
      <c r="C54" s="66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3.5">
      <c r="A55" s="68"/>
      <c r="B55" s="66"/>
      <c r="C55" s="66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1:15" ht="14.25" thickBo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71"/>
      <c r="M56" s="71"/>
      <c r="N56" s="71"/>
      <c r="O56" s="72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47:O47"/>
    <mergeCell ref="B31:M31"/>
    <mergeCell ref="A37:O37"/>
    <mergeCell ref="A50:M5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電子県庁課</cp:lastModifiedBy>
  <cp:lastPrinted>2009-07-17T01:34:16Z</cp:lastPrinted>
  <dcterms:created xsi:type="dcterms:W3CDTF">2005-12-21T00:54:05Z</dcterms:created>
  <dcterms:modified xsi:type="dcterms:W3CDTF">2011-01-06T04:33:40Z</dcterms:modified>
  <cp:category/>
  <cp:version/>
  <cp:contentType/>
  <cp:contentStatus/>
</cp:coreProperties>
</file>