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帳票" sheetId="1" r:id="rId1"/>
  </sheets>
  <definedNames>
    <definedName name="C_0101">'帳票'!$A$5</definedName>
    <definedName name="C_0102">'帳票'!$A$6</definedName>
    <definedName name="C_0103">'帳票'!$A$7</definedName>
    <definedName name="C_0201">'帳票'!$A$9</definedName>
    <definedName name="C_0202">'帳票'!$A$10</definedName>
    <definedName name="C_0203">'帳票'!$A$11</definedName>
    <definedName name="C_0204">'帳票'!$A$12</definedName>
    <definedName name="C_0205">'帳票'!$A$13</definedName>
    <definedName name="C_0206">'帳票'!$A$14</definedName>
    <definedName name="C_0207">'帳票'!$A$15</definedName>
    <definedName name="C_0300">'帳票'!$A$18</definedName>
    <definedName name="C_0500">'帳票'!$A$19</definedName>
    <definedName name="C_0600">'帳票'!$A$20</definedName>
    <definedName name="C_0700">'帳票'!$A$21</definedName>
    <definedName name="C_0800">'帳票'!$A$22</definedName>
    <definedName name="C_0900">'帳票'!$A$23</definedName>
    <definedName name="C_1000">'帳票'!$A$24</definedName>
    <definedName name="C_1100">'帳票'!$A$25</definedName>
    <definedName name="C_1200">'帳票'!$A$26</definedName>
    <definedName name="C_1300">'帳票'!$A$27</definedName>
    <definedName name="C_1400">'帳票'!$A$28</definedName>
    <definedName name="C_1500">'帳票'!$A$29</definedName>
    <definedName name="C_1600">'帳票'!$A$30</definedName>
    <definedName name="C_1900">'帳票'!$A$31</definedName>
    <definedName name="C_2000">'帳票'!$A$32</definedName>
    <definedName name="C_2100">'帳票'!$A$33</definedName>
    <definedName name="C_2200">'帳票'!$A$41</definedName>
    <definedName name="C_2300">'帳票'!$A$42</definedName>
    <definedName name="C_2400">'帳票'!$A$43</definedName>
    <definedName name="C_2500">'帳票'!$A$44</definedName>
    <definedName name="C_2600">'帳票'!$A$45</definedName>
    <definedName name="C_3200">'帳票'!$A$47</definedName>
    <definedName name="C_3700">'帳票'!$A$49</definedName>
    <definedName name="C_3800">'帳票'!$A$50</definedName>
    <definedName name="C_3900">'帳票'!$A$51</definedName>
    <definedName name="C_4000">'帳票'!$A$53</definedName>
    <definedName name="C_4900">'帳票'!#REF!</definedName>
    <definedName name="C_5900">'帳票'!$A$56</definedName>
    <definedName name="C_7000">'帳票'!#REF!</definedName>
    <definedName name="C_7500">'帳票'!$A$34</definedName>
    <definedName name="C_7600">'帳票'!$A$35</definedName>
    <definedName name="C_7700">'帳票'!$A$36</definedName>
    <definedName name="C_7800">'帳票'!$A$37</definedName>
    <definedName name="C_7900">'帳票'!$A$54</definedName>
    <definedName name="C_8000">'帳票'!$A$38</definedName>
    <definedName name="CT_1">'帳票'!$A$17</definedName>
    <definedName name="CT_2">'帳票'!$A$39</definedName>
    <definedName name="Date">'帳票'!$B$1</definedName>
    <definedName name="DT_1">'帳票'!$A$40</definedName>
    <definedName name="DT_2">'帳票'!$A$58</definedName>
    <definedName name="DT_99">'帳票'!$A$59</definedName>
    <definedName name="_xlnm.Print_Titles" localSheetId="0">'帳票'!$1:$4</definedName>
    <definedName name="ST_10">'帳票'!$A$8</definedName>
    <definedName name="ST_100">'帳票'!$A$46</definedName>
    <definedName name="ST_110">'帳票'!$A$48</definedName>
    <definedName name="ST_120">'帳票'!$A$52</definedName>
    <definedName name="ST_130">'帳票'!#REF!</definedName>
    <definedName name="ST_160">'帳票'!$A$55</definedName>
    <definedName name="ST_170">'帳票'!$A$57</definedName>
    <definedName name="ST_180">'帳票'!#REF!</definedName>
    <definedName name="ST_20">'帳票'!$A$16</definedName>
    <definedName name="Time">'帳票'!$O$1</definedName>
  </definedNames>
  <calcPr fullCalcOnLoad="1" fullPrecision="0"/>
</workbook>
</file>

<file path=xl/sharedStrings.xml><?xml version="1.0" encoding="utf-8"?>
<sst xmlns="http://schemas.openxmlformats.org/spreadsheetml/2006/main" count="81" uniqueCount="69">
  <si>
    <t>順位</t>
  </si>
  <si>
    <t>開票区名</t>
  </si>
  <si>
    <t>選挙当日有権者数</t>
  </si>
  <si>
    <t>投票者数</t>
  </si>
  <si>
    <t>棄権者数</t>
  </si>
  <si>
    <t>投票率（％）</t>
  </si>
  <si>
    <t>前回との率の差（％）</t>
  </si>
  <si>
    <t>男</t>
  </si>
  <si>
    <t>女</t>
  </si>
  <si>
    <t>計</t>
  </si>
  <si>
    <t>　静岡市計</t>
  </si>
  <si>
    <t>　浜松市計</t>
  </si>
  <si>
    <t>　政令市計</t>
  </si>
  <si>
    <t>　その他市計</t>
  </si>
  <si>
    <t>　市計</t>
  </si>
  <si>
    <t>　賀茂郡計</t>
  </si>
  <si>
    <t>　田方郡計</t>
  </si>
  <si>
    <t>　駿東郡計</t>
  </si>
  <si>
    <t>　榛原郡計</t>
  </si>
  <si>
    <t>　周智郡計</t>
  </si>
  <si>
    <t>　町計</t>
  </si>
  <si>
    <t>　県計</t>
  </si>
  <si>
    <t>平成２５年６月１６日　執行</t>
  </si>
  <si>
    <t>静岡県知事選挙　投票結果</t>
  </si>
  <si>
    <t>22時05分現在 確定</t>
  </si>
  <si>
    <t>静岡県選挙管理委員会</t>
  </si>
  <si>
    <t>葵区</t>
  </si>
  <si>
    <t>駿河区</t>
  </si>
  <si>
    <t>清水区</t>
  </si>
  <si>
    <t>中区</t>
  </si>
  <si>
    <t>東区</t>
  </si>
  <si>
    <t>西区</t>
  </si>
  <si>
    <t>南区</t>
  </si>
  <si>
    <t>北区</t>
  </si>
  <si>
    <t>浜北区</t>
  </si>
  <si>
    <t>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</si>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</sst>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0.00_ "/>
    <numFmt numFmtId="180" formatCode="0.00_);[Red]\(0.00\)"/>
    <numFmt numFmtId="181" formatCode="#,##0.00_);[Red]\(#,##0.00\)"/>
    <numFmt numFmtId="182" formatCode="#,##0.0"/>
    <numFmt numFmtId="183" formatCode="#,##0.00_ "/>
    <numFmt numFmtId="184" formatCode="h&quot;時&quot;mm&quot;分　発表&quot;"/>
    <numFmt numFmtId="185" formatCode="[$-411]ggge&quot;年&quot;m&quot;月&quot;d&quot;日　執行&quot;"/>
    <numFmt numFmtId="186" formatCode="h&quot;時&quot;mm&quot;分　現在確定&quot;"/>
    <numFmt numFmtId="187" formatCode="h&quot;時&quot;mm&quot;分　現在中間&quot;"/>
    <numFmt numFmtId="188" formatCode="h&quot;時&quot;mm&quot;分現在　中間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>
      <alignment vertical="top"/>
    </xf>
    <xf numFmtId="58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0" xfId="48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3" fontId="3" fillId="0" borderId="11" xfId="48" applyNumberFormat="1" applyFont="1" applyBorder="1" applyAlignment="1">
      <alignment vertical="center"/>
    </xf>
    <xf numFmtId="4" fontId="3" fillId="0" borderId="11" xfId="42" applyNumberFormat="1" applyFont="1" applyBorder="1" applyAlignment="1">
      <alignment vertical="center"/>
    </xf>
    <xf numFmtId="3" fontId="3" fillId="0" borderId="11" xfId="42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3" fontId="3" fillId="0" borderId="12" xfId="48" applyNumberFormat="1" applyFont="1" applyBorder="1" applyAlignment="1">
      <alignment vertical="center"/>
    </xf>
    <xf numFmtId="4" fontId="3" fillId="0" borderId="12" xfId="42" applyNumberFormat="1" applyFont="1" applyBorder="1" applyAlignment="1">
      <alignment vertical="center"/>
    </xf>
    <xf numFmtId="3" fontId="3" fillId="0" borderId="12" xfId="42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13" xfId="0" applyNumberFormat="1" applyFont="1" applyBorder="1" applyAlignment="1">
      <alignment vertical="center"/>
    </xf>
    <xf numFmtId="3" fontId="3" fillId="0" borderId="13" xfId="48" applyNumberFormat="1" applyFont="1" applyBorder="1" applyAlignment="1">
      <alignment vertical="center"/>
    </xf>
    <xf numFmtId="3" fontId="3" fillId="0" borderId="13" xfId="42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3" fontId="3" fillId="0" borderId="10" xfId="48" applyNumberFormat="1" applyFont="1" applyBorder="1" applyAlignment="1">
      <alignment vertical="center"/>
    </xf>
    <xf numFmtId="4" fontId="3" fillId="0" borderId="10" xfId="42" applyNumberFormat="1" applyFont="1" applyBorder="1" applyAlignment="1">
      <alignment vertical="center"/>
    </xf>
    <xf numFmtId="3" fontId="3" fillId="0" borderId="10" xfId="42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3" fontId="3" fillId="0" borderId="14" xfId="48" applyNumberFormat="1" applyFont="1" applyBorder="1" applyAlignment="1">
      <alignment vertical="center"/>
    </xf>
    <xf numFmtId="3" fontId="3" fillId="0" borderId="14" xfId="42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3" fontId="3" fillId="0" borderId="15" xfId="48" applyNumberFormat="1" applyFont="1" applyBorder="1" applyAlignment="1">
      <alignment vertical="center"/>
    </xf>
    <xf numFmtId="3" fontId="3" fillId="0" borderId="15" xfId="42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48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right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textRotation="255"/>
    </xf>
    <xf numFmtId="0" fontId="3" fillId="0" borderId="16" xfId="0" applyNumberFormat="1" applyFont="1" applyBorder="1" applyAlignment="1">
      <alignment horizontal="center" vertical="center" textRotation="255"/>
    </xf>
    <xf numFmtId="0" fontId="3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63" sqref="Q63"/>
    </sheetView>
  </sheetViews>
  <sheetFormatPr defaultColWidth="9.00390625" defaultRowHeight="13.5"/>
  <cols>
    <col min="1" max="1" width="12.50390625" style="16" customWidth="1"/>
    <col min="2" max="10" width="8.625" style="16" customWidth="1"/>
    <col min="11" max="13" width="6.375" style="16" customWidth="1"/>
    <col min="14" max="14" width="3.25390625" style="16" customWidth="1"/>
    <col min="15" max="17" width="7.25390625" style="16" customWidth="1"/>
    <col min="18" max="16384" width="9.00390625" style="16" customWidth="1"/>
  </cols>
  <sheetData>
    <row r="1" spans="1:17" s="1" customFormat="1" ht="24" customHeight="1">
      <c r="A1" s="17" t="s">
        <v>22</v>
      </c>
      <c r="B1" s="17"/>
      <c r="G1" s="39" t="s">
        <v>23</v>
      </c>
      <c r="H1" s="39"/>
      <c r="I1" s="39"/>
      <c r="O1" s="40" t="s">
        <v>24</v>
      </c>
      <c r="P1" s="40"/>
      <c r="Q1" s="40"/>
    </row>
    <row r="2" spans="1:17" s="3" customFormat="1" ht="12">
      <c r="A2" s="2"/>
      <c r="B2" s="2"/>
      <c r="O2" s="46" t="s">
        <v>25</v>
      </c>
      <c r="P2" s="46"/>
      <c r="Q2" s="46"/>
    </row>
    <row r="3" spans="1:17" s="3" customFormat="1" ht="14.25" customHeight="1">
      <c r="A3" s="35" t="s">
        <v>1</v>
      </c>
      <c r="B3" s="37" t="s">
        <v>2</v>
      </c>
      <c r="C3" s="37"/>
      <c r="D3" s="37"/>
      <c r="E3" s="37" t="s">
        <v>3</v>
      </c>
      <c r="F3" s="37"/>
      <c r="G3" s="37"/>
      <c r="H3" s="37" t="s">
        <v>4</v>
      </c>
      <c r="I3" s="37"/>
      <c r="J3" s="37"/>
      <c r="K3" s="38" t="s">
        <v>5</v>
      </c>
      <c r="L3" s="38"/>
      <c r="M3" s="38"/>
      <c r="N3" s="44" t="s">
        <v>0</v>
      </c>
      <c r="O3" s="41" t="s">
        <v>6</v>
      </c>
      <c r="P3" s="42"/>
      <c r="Q3" s="43"/>
    </row>
    <row r="4" spans="1:17" s="3" customFormat="1" ht="14.25" customHeight="1" thickBot="1">
      <c r="A4" s="36"/>
      <c r="B4" s="4" t="s">
        <v>7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9</v>
      </c>
      <c r="H4" s="4" t="s">
        <v>7</v>
      </c>
      <c r="I4" s="4" t="s">
        <v>8</v>
      </c>
      <c r="J4" s="4" t="s">
        <v>9</v>
      </c>
      <c r="K4" s="5" t="s">
        <v>7</v>
      </c>
      <c r="L4" s="5" t="s">
        <v>8</v>
      </c>
      <c r="M4" s="5" t="s">
        <v>9</v>
      </c>
      <c r="N4" s="45"/>
      <c r="O4" s="5" t="s">
        <v>7</v>
      </c>
      <c r="P4" s="5" t="s">
        <v>8</v>
      </c>
      <c r="Q4" s="5" t="s">
        <v>9</v>
      </c>
    </row>
    <row r="5" spans="1:17" s="3" customFormat="1" ht="14.25" customHeight="1" thickTop="1">
      <c r="A5" s="6" t="s">
        <v>26</v>
      </c>
      <c r="B5" s="7">
        <v>99760</v>
      </c>
      <c r="C5" s="7">
        <v>110374</v>
      </c>
      <c r="D5" s="7">
        <v>210134</v>
      </c>
      <c r="E5" s="7">
        <v>46074</v>
      </c>
      <c r="F5" s="7">
        <v>51847</v>
      </c>
      <c r="G5" s="7">
        <v>97921</v>
      </c>
      <c r="H5" s="7">
        <v>53686</v>
      </c>
      <c r="I5" s="7">
        <v>58527</v>
      </c>
      <c r="J5" s="7">
        <v>112213</v>
      </c>
      <c r="K5" s="8">
        <v>46.18</v>
      </c>
      <c r="L5" s="8">
        <v>46.97</v>
      </c>
      <c r="M5" s="8">
        <v>46.6</v>
      </c>
      <c r="N5" s="9">
        <v>38</v>
      </c>
      <c r="O5" s="10">
        <v>-13.97</v>
      </c>
      <c r="P5" s="10">
        <v>-13.77</v>
      </c>
      <c r="Q5" s="10">
        <v>-13.86</v>
      </c>
    </row>
    <row r="6" spans="1:17" s="3" customFormat="1" ht="14.25" customHeight="1">
      <c r="A6" s="11" t="s">
        <v>27</v>
      </c>
      <c r="B6" s="12">
        <v>82888</v>
      </c>
      <c r="C6" s="12">
        <v>86608</v>
      </c>
      <c r="D6" s="12">
        <v>169496</v>
      </c>
      <c r="E6" s="12">
        <v>35598</v>
      </c>
      <c r="F6" s="12">
        <v>38668</v>
      </c>
      <c r="G6" s="12">
        <v>74266</v>
      </c>
      <c r="H6" s="12">
        <v>47290</v>
      </c>
      <c r="I6" s="12">
        <v>47940</v>
      </c>
      <c r="J6" s="12">
        <v>95230</v>
      </c>
      <c r="K6" s="13">
        <v>42.95</v>
      </c>
      <c r="L6" s="13">
        <v>44.65</v>
      </c>
      <c r="M6" s="13">
        <v>43.82</v>
      </c>
      <c r="N6" s="14">
        <v>40</v>
      </c>
      <c r="O6" s="15">
        <v>-14.41</v>
      </c>
      <c r="P6" s="15">
        <v>-14.02</v>
      </c>
      <c r="Q6" s="15">
        <v>-14.21</v>
      </c>
    </row>
    <row r="7" spans="1:17" s="3" customFormat="1" ht="14.25" customHeight="1">
      <c r="A7" s="11" t="s">
        <v>28</v>
      </c>
      <c r="B7" s="12">
        <v>97384</v>
      </c>
      <c r="C7" s="12">
        <v>105112</v>
      </c>
      <c r="D7" s="12">
        <v>202496</v>
      </c>
      <c r="E7" s="12">
        <v>44698</v>
      </c>
      <c r="F7" s="12">
        <v>50386</v>
      </c>
      <c r="G7" s="12">
        <v>95084</v>
      </c>
      <c r="H7" s="12">
        <v>52686</v>
      </c>
      <c r="I7" s="12">
        <v>54726</v>
      </c>
      <c r="J7" s="12">
        <v>107412</v>
      </c>
      <c r="K7" s="13">
        <v>45.9</v>
      </c>
      <c r="L7" s="13">
        <v>47.94</v>
      </c>
      <c r="M7" s="13">
        <v>46.96</v>
      </c>
      <c r="N7" s="14">
        <v>37</v>
      </c>
      <c r="O7" s="15">
        <v>-12.85</v>
      </c>
      <c r="P7" s="15">
        <v>-12.02</v>
      </c>
      <c r="Q7" s="15">
        <v>-12.42</v>
      </c>
    </row>
    <row r="8" spans="1:17" s="3" customFormat="1" ht="14.25" customHeight="1" thickBot="1">
      <c r="A8" s="22" t="s">
        <v>10</v>
      </c>
      <c r="B8" s="23">
        <f aca="true" t="shared" si="0" ref="B8:J8">SUM(B5:B7)</f>
        <v>280032</v>
      </c>
      <c r="C8" s="23">
        <f t="shared" si="0"/>
        <v>302094</v>
      </c>
      <c r="D8" s="23">
        <f t="shared" si="0"/>
        <v>582126</v>
      </c>
      <c r="E8" s="23">
        <f t="shared" si="0"/>
        <v>126370</v>
      </c>
      <c r="F8" s="23">
        <f t="shared" si="0"/>
        <v>140901</v>
      </c>
      <c r="G8" s="23">
        <f t="shared" si="0"/>
        <v>267271</v>
      </c>
      <c r="H8" s="23">
        <f t="shared" si="0"/>
        <v>153662</v>
      </c>
      <c r="I8" s="23">
        <f t="shared" si="0"/>
        <v>161193</v>
      </c>
      <c r="J8" s="23">
        <f t="shared" si="0"/>
        <v>314855</v>
      </c>
      <c r="K8" s="24">
        <f>(E8/B8)*100</f>
        <v>45.13</v>
      </c>
      <c r="L8" s="24">
        <f>(F8/C8)*100</f>
        <v>46.64</v>
      </c>
      <c r="M8" s="24">
        <f>(G8/D8)*100</f>
        <v>45.91</v>
      </c>
      <c r="N8" s="25"/>
      <c r="O8" s="26">
        <v>-13.71</v>
      </c>
      <c r="P8" s="26">
        <v>-13.24</v>
      </c>
      <c r="Q8" s="26">
        <v>-13.47</v>
      </c>
    </row>
    <row r="9" spans="1:17" s="3" customFormat="1" ht="14.25" customHeight="1" thickTop="1">
      <c r="A9" s="11" t="s">
        <v>29</v>
      </c>
      <c r="B9" s="12">
        <v>92596</v>
      </c>
      <c r="C9" s="12">
        <v>95484</v>
      </c>
      <c r="D9" s="12">
        <v>188080</v>
      </c>
      <c r="E9" s="12">
        <v>44151</v>
      </c>
      <c r="F9" s="12">
        <v>46239</v>
      </c>
      <c r="G9" s="12">
        <v>90390</v>
      </c>
      <c r="H9" s="12">
        <v>48445</v>
      </c>
      <c r="I9" s="12">
        <v>49245</v>
      </c>
      <c r="J9" s="12">
        <v>97690</v>
      </c>
      <c r="K9" s="13">
        <v>47.68</v>
      </c>
      <c r="L9" s="13">
        <v>48.43</v>
      </c>
      <c r="M9" s="13">
        <v>48.06</v>
      </c>
      <c r="N9" s="14">
        <v>32</v>
      </c>
      <c r="O9" s="15">
        <v>-11.15</v>
      </c>
      <c r="P9" s="15">
        <v>-11.71</v>
      </c>
      <c r="Q9" s="15">
        <v>-11.43</v>
      </c>
    </row>
    <row r="10" spans="1:17" s="3" customFormat="1" ht="14.25" customHeight="1">
      <c r="A10" s="11" t="s">
        <v>30</v>
      </c>
      <c r="B10" s="12">
        <v>49876</v>
      </c>
      <c r="C10" s="12">
        <v>50685</v>
      </c>
      <c r="D10" s="12">
        <v>100561</v>
      </c>
      <c r="E10" s="12">
        <v>23679</v>
      </c>
      <c r="F10" s="12">
        <v>24176</v>
      </c>
      <c r="G10" s="12">
        <v>47855</v>
      </c>
      <c r="H10" s="12">
        <v>26197</v>
      </c>
      <c r="I10" s="12">
        <v>26509</v>
      </c>
      <c r="J10" s="12">
        <v>52706</v>
      </c>
      <c r="K10" s="13">
        <v>47.48</v>
      </c>
      <c r="L10" s="13">
        <v>47.7</v>
      </c>
      <c r="M10" s="13">
        <v>47.59</v>
      </c>
      <c r="N10" s="14">
        <v>35</v>
      </c>
      <c r="O10" s="15">
        <v>-11.66</v>
      </c>
      <c r="P10" s="15">
        <v>-11.83</v>
      </c>
      <c r="Q10" s="15">
        <v>-11.74</v>
      </c>
    </row>
    <row r="11" spans="1:17" s="3" customFormat="1" ht="14.25" customHeight="1">
      <c r="A11" s="11" t="s">
        <v>31</v>
      </c>
      <c r="B11" s="12">
        <v>43805</v>
      </c>
      <c r="C11" s="12">
        <v>45214</v>
      </c>
      <c r="D11" s="12">
        <v>89019</v>
      </c>
      <c r="E11" s="12">
        <v>23600</v>
      </c>
      <c r="F11" s="12">
        <v>24283</v>
      </c>
      <c r="G11" s="12">
        <v>47883</v>
      </c>
      <c r="H11" s="12">
        <v>20205</v>
      </c>
      <c r="I11" s="12">
        <v>20931</v>
      </c>
      <c r="J11" s="12">
        <v>41136</v>
      </c>
      <c r="K11" s="13">
        <v>53.88</v>
      </c>
      <c r="L11" s="13">
        <v>53.71</v>
      </c>
      <c r="M11" s="13">
        <v>53.79</v>
      </c>
      <c r="N11" s="14">
        <v>19</v>
      </c>
      <c r="O11" s="15">
        <v>-10.56</v>
      </c>
      <c r="P11" s="15">
        <v>-10.41</v>
      </c>
      <c r="Q11" s="15">
        <v>-10.49</v>
      </c>
    </row>
    <row r="12" spans="1:17" s="3" customFormat="1" ht="14.25" customHeight="1">
      <c r="A12" s="11" t="s">
        <v>32</v>
      </c>
      <c r="B12" s="12">
        <v>40463</v>
      </c>
      <c r="C12" s="12">
        <v>40535</v>
      </c>
      <c r="D12" s="12">
        <v>80998</v>
      </c>
      <c r="E12" s="12">
        <v>19670</v>
      </c>
      <c r="F12" s="12">
        <v>19693</v>
      </c>
      <c r="G12" s="12">
        <v>39363</v>
      </c>
      <c r="H12" s="12">
        <v>20793</v>
      </c>
      <c r="I12" s="12">
        <v>20842</v>
      </c>
      <c r="J12" s="12">
        <v>41635</v>
      </c>
      <c r="K12" s="13">
        <v>48.61</v>
      </c>
      <c r="L12" s="13">
        <v>48.58</v>
      </c>
      <c r="M12" s="13">
        <v>48.6</v>
      </c>
      <c r="N12" s="14">
        <v>29</v>
      </c>
      <c r="O12" s="15">
        <v>-11.64</v>
      </c>
      <c r="P12" s="15">
        <v>-12.07</v>
      </c>
      <c r="Q12" s="15">
        <v>-11.85</v>
      </c>
    </row>
    <row r="13" spans="1:17" s="3" customFormat="1" ht="14.25" customHeight="1">
      <c r="A13" s="11" t="s">
        <v>33</v>
      </c>
      <c r="B13" s="12">
        <v>36894</v>
      </c>
      <c r="C13" s="12">
        <v>38704</v>
      </c>
      <c r="D13" s="12">
        <v>75598</v>
      </c>
      <c r="E13" s="12">
        <v>19462</v>
      </c>
      <c r="F13" s="12">
        <v>20182</v>
      </c>
      <c r="G13" s="12">
        <v>39644</v>
      </c>
      <c r="H13" s="12">
        <v>17432</v>
      </c>
      <c r="I13" s="12">
        <v>18522</v>
      </c>
      <c r="J13" s="12">
        <v>35954</v>
      </c>
      <c r="K13" s="13">
        <v>52.75</v>
      </c>
      <c r="L13" s="13">
        <v>52.14</v>
      </c>
      <c r="M13" s="13">
        <v>52.44</v>
      </c>
      <c r="N13" s="14">
        <v>22</v>
      </c>
      <c r="O13" s="15">
        <v>-12.15</v>
      </c>
      <c r="P13" s="15">
        <v>-12.35</v>
      </c>
      <c r="Q13" s="15">
        <v>-12.25</v>
      </c>
    </row>
    <row r="14" spans="1:17" s="3" customFormat="1" ht="14.25" customHeight="1">
      <c r="A14" s="11" t="s">
        <v>34</v>
      </c>
      <c r="B14" s="12">
        <v>36678</v>
      </c>
      <c r="C14" s="12">
        <v>37674</v>
      </c>
      <c r="D14" s="12">
        <v>74352</v>
      </c>
      <c r="E14" s="12">
        <v>18617</v>
      </c>
      <c r="F14" s="12">
        <v>18717</v>
      </c>
      <c r="G14" s="12">
        <v>37334</v>
      </c>
      <c r="H14" s="12">
        <v>18061</v>
      </c>
      <c r="I14" s="12">
        <v>18957</v>
      </c>
      <c r="J14" s="12">
        <v>37018</v>
      </c>
      <c r="K14" s="13">
        <v>50.76</v>
      </c>
      <c r="L14" s="13">
        <v>49.68</v>
      </c>
      <c r="M14" s="13">
        <v>50.21</v>
      </c>
      <c r="N14" s="14">
        <v>25</v>
      </c>
      <c r="O14" s="15">
        <v>-13.19</v>
      </c>
      <c r="P14" s="15">
        <v>-13.58</v>
      </c>
      <c r="Q14" s="15">
        <v>-13.39</v>
      </c>
    </row>
    <row r="15" spans="1:17" s="3" customFormat="1" ht="14.25" customHeight="1">
      <c r="A15" s="11" t="s">
        <v>35</v>
      </c>
      <c r="B15" s="12">
        <v>13698</v>
      </c>
      <c r="C15" s="12">
        <v>14864</v>
      </c>
      <c r="D15" s="12">
        <v>28562</v>
      </c>
      <c r="E15" s="12">
        <v>8685</v>
      </c>
      <c r="F15" s="12">
        <v>9436</v>
      </c>
      <c r="G15" s="12">
        <v>18121</v>
      </c>
      <c r="H15" s="12">
        <v>5013</v>
      </c>
      <c r="I15" s="12">
        <v>5428</v>
      </c>
      <c r="J15" s="12">
        <v>10441</v>
      </c>
      <c r="K15" s="13">
        <v>63.4</v>
      </c>
      <c r="L15" s="13">
        <v>63.48</v>
      </c>
      <c r="M15" s="13">
        <v>63.44</v>
      </c>
      <c r="N15" s="14">
        <v>3</v>
      </c>
      <c r="O15" s="15">
        <v>-8.28</v>
      </c>
      <c r="P15" s="15">
        <v>-8.06</v>
      </c>
      <c r="Q15" s="15">
        <v>-8.17</v>
      </c>
    </row>
    <row r="16" spans="1:17" s="3" customFormat="1" ht="14.25" customHeight="1" thickBot="1">
      <c r="A16" s="18" t="s">
        <v>11</v>
      </c>
      <c r="B16" s="19">
        <f aca="true" t="shared" si="1" ref="B16:J16">SUM(B9:B15)</f>
        <v>314010</v>
      </c>
      <c r="C16" s="19">
        <f t="shared" si="1"/>
        <v>323160</v>
      </c>
      <c r="D16" s="19">
        <f t="shared" si="1"/>
        <v>637170</v>
      </c>
      <c r="E16" s="19">
        <f t="shared" si="1"/>
        <v>157864</v>
      </c>
      <c r="F16" s="19">
        <f t="shared" si="1"/>
        <v>162726</v>
      </c>
      <c r="G16" s="19">
        <f t="shared" si="1"/>
        <v>320590</v>
      </c>
      <c r="H16" s="19">
        <f t="shared" si="1"/>
        <v>156146</v>
      </c>
      <c r="I16" s="19">
        <f t="shared" si="1"/>
        <v>160434</v>
      </c>
      <c r="J16" s="19">
        <f t="shared" si="1"/>
        <v>316580</v>
      </c>
      <c r="K16" s="24">
        <f aca="true" t="shared" si="2" ref="K16:M17">(E16/B16)*100</f>
        <v>50.27</v>
      </c>
      <c r="L16" s="24">
        <f t="shared" si="2"/>
        <v>50.35</v>
      </c>
      <c r="M16" s="24">
        <f t="shared" si="2"/>
        <v>50.31</v>
      </c>
      <c r="N16" s="20"/>
      <c r="O16" s="21">
        <v>-11.47</v>
      </c>
      <c r="P16" s="21">
        <v>-11.75</v>
      </c>
      <c r="Q16" s="21">
        <v>-11.61</v>
      </c>
    </row>
    <row r="17" spans="1:17" s="3" customFormat="1" ht="14.25" customHeight="1" thickBot="1" thickTop="1">
      <c r="A17" s="27" t="s">
        <v>12</v>
      </c>
      <c r="B17" s="28">
        <f aca="true" t="shared" si="3" ref="B17:G17">SUM(B16,B8)</f>
        <v>594042</v>
      </c>
      <c r="C17" s="28">
        <f t="shared" si="3"/>
        <v>625254</v>
      </c>
      <c r="D17" s="28">
        <f t="shared" si="3"/>
        <v>1219296</v>
      </c>
      <c r="E17" s="28">
        <f t="shared" si="3"/>
        <v>284234</v>
      </c>
      <c r="F17" s="28">
        <f t="shared" si="3"/>
        <v>303627</v>
      </c>
      <c r="G17" s="28">
        <f t="shared" si="3"/>
        <v>587861</v>
      </c>
      <c r="H17" s="28">
        <f>SUM(H8,H16)</f>
        <v>309808</v>
      </c>
      <c r="I17" s="28">
        <f>SUM(I8,I16)</f>
        <v>321627</v>
      </c>
      <c r="J17" s="28">
        <f>SUM(J8,J16)</f>
        <v>631435</v>
      </c>
      <c r="K17" s="24">
        <f t="shared" si="2"/>
        <v>47.85</v>
      </c>
      <c r="L17" s="24">
        <f t="shared" si="2"/>
        <v>48.56</v>
      </c>
      <c r="M17" s="24">
        <f t="shared" si="2"/>
        <v>48.21</v>
      </c>
      <c r="N17" s="29"/>
      <c r="O17" s="30">
        <v>-12.52</v>
      </c>
      <c r="P17" s="30">
        <v>-12.46</v>
      </c>
      <c r="Q17" s="30">
        <v>-12.49</v>
      </c>
    </row>
    <row r="18" spans="1:17" s="3" customFormat="1" ht="14.25" customHeight="1" thickTop="1">
      <c r="A18" s="11" t="s">
        <v>36</v>
      </c>
      <c r="B18" s="12">
        <v>82643</v>
      </c>
      <c r="C18" s="12">
        <v>85995</v>
      </c>
      <c r="D18" s="12">
        <v>168638</v>
      </c>
      <c r="E18" s="12">
        <v>34684</v>
      </c>
      <c r="F18" s="12">
        <v>37388</v>
      </c>
      <c r="G18" s="12">
        <v>72072</v>
      </c>
      <c r="H18" s="12">
        <v>47959</v>
      </c>
      <c r="I18" s="12">
        <v>48607</v>
      </c>
      <c r="J18" s="12">
        <v>96566</v>
      </c>
      <c r="K18" s="13">
        <v>41.97</v>
      </c>
      <c r="L18" s="13">
        <v>43.48</v>
      </c>
      <c r="M18" s="13">
        <v>42.74</v>
      </c>
      <c r="N18" s="14">
        <v>41</v>
      </c>
      <c r="O18" s="15">
        <v>-11.66</v>
      </c>
      <c r="P18" s="15">
        <v>-11.62</v>
      </c>
      <c r="Q18" s="15">
        <v>-11.64</v>
      </c>
    </row>
    <row r="19" spans="1:17" s="3" customFormat="1" ht="14.25" customHeight="1">
      <c r="A19" s="11" t="s">
        <v>37</v>
      </c>
      <c r="B19" s="12">
        <v>15191</v>
      </c>
      <c r="C19" s="12">
        <v>18813</v>
      </c>
      <c r="D19" s="12">
        <v>34004</v>
      </c>
      <c r="E19" s="12">
        <v>5780</v>
      </c>
      <c r="F19" s="12">
        <v>7136</v>
      </c>
      <c r="G19" s="12">
        <v>12916</v>
      </c>
      <c r="H19" s="12">
        <v>9411</v>
      </c>
      <c r="I19" s="12">
        <v>11677</v>
      </c>
      <c r="J19" s="12">
        <v>21088</v>
      </c>
      <c r="K19" s="13">
        <v>38.05</v>
      </c>
      <c r="L19" s="13">
        <v>37.93</v>
      </c>
      <c r="M19" s="13">
        <v>37.98</v>
      </c>
      <c r="N19" s="14">
        <v>43</v>
      </c>
      <c r="O19" s="15">
        <v>-14.04</v>
      </c>
      <c r="P19" s="15">
        <v>-12.34</v>
      </c>
      <c r="Q19" s="15">
        <v>-13.1</v>
      </c>
    </row>
    <row r="20" spans="1:17" s="3" customFormat="1" ht="14.25" customHeight="1">
      <c r="A20" s="11" t="s">
        <v>38</v>
      </c>
      <c r="B20" s="12">
        <v>43545</v>
      </c>
      <c r="C20" s="12">
        <v>46273</v>
      </c>
      <c r="D20" s="12">
        <v>89818</v>
      </c>
      <c r="E20" s="12">
        <v>21206</v>
      </c>
      <c r="F20" s="12">
        <v>23023</v>
      </c>
      <c r="G20" s="12">
        <v>44229</v>
      </c>
      <c r="H20" s="12">
        <v>22339</v>
      </c>
      <c r="I20" s="12">
        <v>23250</v>
      </c>
      <c r="J20" s="12">
        <v>45589</v>
      </c>
      <c r="K20" s="13">
        <v>48.7</v>
      </c>
      <c r="L20" s="13">
        <v>49.75</v>
      </c>
      <c r="M20" s="13">
        <v>49.24</v>
      </c>
      <c r="N20" s="14">
        <v>28</v>
      </c>
      <c r="O20" s="15">
        <v>-13.16</v>
      </c>
      <c r="P20" s="15">
        <v>-13.89</v>
      </c>
      <c r="Q20" s="15">
        <v>-13.54</v>
      </c>
    </row>
    <row r="21" spans="1:17" s="3" customFormat="1" ht="14.25" customHeight="1">
      <c r="A21" s="11" t="s">
        <v>39</v>
      </c>
      <c r="B21" s="12">
        <v>52431</v>
      </c>
      <c r="C21" s="12">
        <v>55091</v>
      </c>
      <c r="D21" s="12">
        <v>107522</v>
      </c>
      <c r="E21" s="12">
        <v>24718</v>
      </c>
      <c r="F21" s="12">
        <v>26785</v>
      </c>
      <c r="G21" s="12">
        <v>51503</v>
      </c>
      <c r="H21" s="12">
        <v>27713</v>
      </c>
      <c r="I21" s="12">
        <v>28306</v>
      </c>
      <c r="J21" s="12">
        <v>56019</v>
      </c>
      <c r="K21" s="13">
        <v>47.14</v>
      </c>
      <c r="L21" s="13">
        <v>48.62</v>
      </c>
      <c r="M21" s="13">
        <v>47.9</v>
      </c>
      <c r="N21" s="14">
        <v>34</v>
      </c>
      <c r="O21" s="15">
        <v>-10.87</v>
      </c>
      <c r="P21" s="15">
        <v>-10.36</v>
      </c>
      <c r="Q21" s="15">
        <v>-10.61</v>
      </c>
    </row>
    <row r="22" spans="1:17" s="3" customFormat="1" ht="14.25" customHeight="1">
      <c r="A22" s="11" t="s">
        <v>40</v>
      </c>
      <c r="B22" s="12">
        <v>28268</v>
      </c>
      <c r="C22" s="12">
        <v>32777</v>
      </c>
      <c r="D22" s="12">
        <v>61045</v>
      </c>
      <c r="E22" s="12">
        <v>11038</v>
      </c>
      <c r="F22" s="12">
        <v>12713</v>
      </c>
      <c r="G22" s="12">
        <v>23751</v>
      </c>
      <c r="H22" s="12">
        <v>17230</v>
      </c>
      <c r="I22" s="12">
        <v>20064</v>
      </c>
      <c r="J22" s="12">
        <v>37294</v>
      </c>
      <c r="K22" s="13">
        <v>39.05</v>
      </c>
      <c r="L22" s="13">
        <v>38.79</v>
      </c>
      <c r="M22" s="13">
        <v>38.91</v>
      </c>
      <c r="N22" s="14">
        <v>42</v>
      </c>
      <c r="O22" s="15">
        <v>-13.96</v>
      </c>
      <c r="P22" s="15">
        <v>-12.68</v>
      </c>
      <c r="Q22" s="15">
        <v>-13.28</v>
      </c>
    </row>
    <row r="23" spans="1:17" s="3" customFormat="1" ht="14.25" customHeight="1">
      <c r="A23" s="11" t="s">
        <v>41</v>
      </c>
      <c r="B23" s="12">
        <v>39763</v>
      </c>
      <c r="C23" s="12">
        <v>42215</v>
      </c>
      <c r="D23" s="12">
        <v>81978</v>
      </c>
      <c r="E23" s="12">
        <v>23053</v>
      </c>
      <c r="F23" s="12">
        <v>24891</v>
      </c>
      <c r="G23" s="12">
        <v>47944</v>
      </c>
      <c r="H23" s="12">
        <v>16710</v>
      </c>
      <c r="I23" s="12">
        <v>17324</v>
      </c>
      <c r="J23" s="12">
        <v>34034</v>
      </c>
      <c r="K23" s="13">
        <v>57.98</v>
      </c>
      <c r="L23" s="13">
        <v>58.96</v>
      </c>
      <c r="M23" s="13">
        <v>58.48</v>
      </c>
      <c r="N23" s="14">
        <v>9</v>
      </c>
      <c r="O23" s="15">
        <v>-8.78</v>
      </c>
      <c r="P23" s="15">
        <v>-7.96</v>
      </c>
      <c r="Q23" s="15">
        <v>-8.36</v>
      </c>
    </row>
    <row r="24" spans="1:17" s="3" customFormat="1" ht="14.25" customHeight="1">
      <c r="A24" s="11" t="s">
        <v>42</v>
      </c>
      <c r="B24" s="12">
        <v>100154</v>
      </c>
      <c r="C24" s="12">
        <v>103520</v>
      </c>
      <c r="D24" s="12">
        <v>203674</v>
      </c>
      <c r="E24" s="12">
        <v>43792</v>
      </c>
      <c r="F24" s="12">
        <v>47806</v>
      </c>
      <c r="G24" s="12">
        <v>91598</v>
      </c>
      <c r="H24" s="12">
        <v>56362</v>
      </c>
      <c r="I24" s="12">
        <v>55714</v>
      </c>
      <c r="J24" s="12">
        <v>112076</v>
      </c>
      <c r="K24" s="13">
        <v>43.72</v>
      </c>
      <c r="L24" s="13">
        <v>46.18</v>
      </c>
      <c r="M24" s="13">
        <v>44.97</v>
      </c>
      <c r="N24" s="14">
        <v>39</v>
      </c>
      <c r="O24" s="15">
        <v>-12.13</v>
      </c>
      <c r="P24" s="15">
        <v>-11.52</v>
      </c>
      <c r="Q24" s="15">
        <v>-11.82</v>
      </c>
    </row>
    <row r="25" spans="1:17" s="3" customFormat="1" ht="14.25" customHeight="1">
      <c r="A25" s="11" t="s">
        <v>43</v>
      </c>
      <c r="B25" s="12">
        <v>66512</v>
      </c>
      <c r="C25" s="12">
        <v>66788</v>
      </c>
      <c r="D25" s="12">
        <v>133300</v>
      </c>
      <c r="E25" s="12">
        <v>32982</v>
      </c>
      <c r="F25" s="12">
        <v>33375</v>
      </c>
      <c r="G25" s="12">
        <v>66357</v>
      </c>
      <c r="H25" s="12">
        <v>33530</v>
      </c>
      <c r="I25" s="12">
        <v>33413</v>
      </c>
      <c r="J25" s="12">
        <v>66943</v>
      </c>
      <c r="K25" s="13">
        <v>49.59</v>
      </c>
      <c r="L25" s="13">
        <v>49.97</v>
      </c>
      <c r="M25" s="13">
        <v>49.78</v>
      </c>
      <c r="N25" s="14">
        <v>26</v>
      </c>
      <c r="O25" s="15">
        <v>-12.09</v>
      </c>
      <c r="P25" s="15">
        <v>-12.29</v>
      </c>
      <c r="Q25" s="15">
        <v>-12.19</v>
      </c>
    </row>
    <row r="26" spans="1:17" s="3" customFormat="1" ht="14.25" customHeight="1">
      <c r="A26" s="11" t="s">
        <v>44</v>
      </c>
      <c r="B26" s="12">
        <v>55418</v>
      </c>
      <c r="C26" s="12">
        <v>58505</v>
      </c>
      <c r="D26" s="12">
        <v>113923</v>
      </c>
      <c r="E26" s="12">
        <v>28739</v>
      </c>
      <c r="F26" s="12">
        <v>31100</v>
      </c>
      <c r="G26" s="12">
        <v>59839</v>
      </c>
      <c r="H26" s="12">
        <v>26679</v>
      </c>
      <c r="I26" s="12">
        <v>27405</v>
      </c>
      <c r="J26" s="12">
        <v>54084</v>
      </c>
      <c r="K26" s="13">
        <v>51.86</v>
      </c>
      <c r="L26" s="13">
        <v>53.16</v>
      </c>
      <c r="M26" s="13">
        <v>52.53</v>
      </c>
      <c r="N26" s="14">
        <v>21</v>
      </c>
      <c r="O26" s="15">
        <v>-9.79</v>
      </c>
      <c r="P26" s="15">
        <v>-9.53</v>
      </c>
      <c r="Q26" s="15">
        <v>-9.65</v>
      </c>
    </row>
    <row r="27" spans="1:17" s="3" customFormat="1" ht="14.25" customHeight="1">
      <c r="A27" s="11" t="s">
        <v>45</v>
      </c>
      <c r="B27" s="12">
        <v>45725</v>
      </c>
      <c r="C27" s="12">
        <v>46253</v>
      </c>
      <c r="D27" s="12">
        <v>91978</v>
      </c>
      <c r="E27" s="12">
        <v>25071</v>
      </c>
      <c r="F27" s="12">
        <v>25635</v>
      </c>
      <c r="G27" s="12">
        <v>50706</v>
      </c>
      <c r="H27" s="12">
        <v>20654</v>
      </c>
      <c r="I27" s="12">
        <v>20618</v>
      </c>
      <c r="J27" s="12">
        <v>41272</v>
      </c>
      <c r="K27" s="13">
        <v>54.83</v>
      </c>
      <c r="L27" s="13">
        <v>55.42</v>
      </c>
      <c r="M27" s="13">
        <v>55.13</v>
      </c>
      <c r="N27" s="14">
        <v>16</v>
      </c>
      <c r="O27" s="15">
        <v>-11.77</v>
      </c>
      <c r="P27" s="15">
        <v>-12.41</v>
      </c>
      <c r="Q27" s="15">
        <v>-12.09</v>
      </c>
    </row>
    <row r="28" spans="1:17" s="3" customFormat="1" ht="14.25" customHeight="1">
      <c r="A28" s="11" t="s">
        <v>46</v>
      </c>
      <c r="B28" s="12">
        <v>56373</v>
      </c>
      <c r="C28" s="12">
        <v>60077</v>
      </c>
      <c r="D28" s="12">
        <v>116450</v>
      </c>
      <c r="E28" s="12">
        <v>30802</v>
      </c>
      <c r="F28" s="12">
        <v>33054</v>
      </c>
      <c r="G28" s="12">
        <v>63856</v>
      </c>
      <c r="H28" s="12">
        <v>25571</v>
      </c>
      <c r="I28" s="12">
        <v>27023</v>
      </c>
      <c r="J28" s="12">
        <v>52594</v>
      </c>
      <c r="K28" s="13">
        <v>54.64</v>
      </c>
      <c r="L28" s="13">
        <v>55.02</v>
      </c>
      <c r="M28" s="13">
        <v>54.84</v>
      </c>
      <c r="N28" s="14">
        <v>17</v>
      </c>
      <c r="O28" s="15">
        <v>-10.79</v>
      </c>
      <c r="P28" s="15">
        <v>-10.87</v>
      </c>
      <c r="Q28" s="15">
        <v>-10.82</v>
      </c>
    </row>
    <row r="29" spans="1:17" s="3" customFormat="1" ht="14.25" customHeight="1">
      <c r="A29" s="11" t="s">
        <v>47</v>
      </c>
      <c r="B29" s="12">
        <v>34915</v>
      </c>
      <c r="C29" s="12">
        <v>33570</v>
      </c>
      <c r="D29" s="12">
        <v>68485</v>
      </c>
      <c r="E29" s="12">
        <v>16618</v>
      </c>
      <c r="F29" s="12">
        <v>15552</v>
      </c>
      <c r="G29" s="12">
        <v>32170</v>
      </c>
      <c r="H29" s="12">
        <v>18297</v>
      </c>
      <c r="I29" s="12">
        <v>18018</v>
      </c>
      <c r="J29" s="12">
        <v>36315</v>
      </c>
      <c r="K29" s="13">
        <v>47.6</v>
      </c>
      <c r="L29" s="13">
        <v>46.33</v>
      </c>
      <c r="M29" s="13">
        <v>46.97</v>
      </c>
      <c r="N29" s="14">
        <v>36</v>
      </c>
      <c r="O29" s="15">
        <v>-10.57</v>
      </c>
      <c r="P29" s="15">
        <v>-10.71</v>
      </c>
      <c r="Q29" s="15">
        <v>-10.64</v>
      </c>
    </row>
    <row r="30" spans="1:17" s="3" customFormat="1" ht="14.25" customHeight="1">
      <c r="A30" s="11" t="s">
        <v>48</v>
      </c>
      <c r="B30" s="12">
        <v>32932</v>
      </c>
      <c r="C30" s="12">
        <v>32901</v>
      </c>
      <c r="D30" s="12">
        <v>65833</v>
      </c>
      <c r="E30" s="12">
        <v>17565</v>
      </c>
      <c r="F30" s="12">
        <v>17936</v>
      </c>
      <c r="G30" s="12">
        <v>35501</v>
      </c>
      <c r="H30" s="12">
        <v>15367</v>
      </c>
      <c r="I30" s="12">
        <v>14965</v>
      </c>
      <c r="J30" s="12">
        <v>30332</v>
      </c>
      <c r="K30" s="13">
        <v>53.34</v>
      </c>
      <c r="L30" s="13">
        <v>54.52</v>
      </c>
      <c r="M30" s="13">
        <v>53.93</v>
      </c>
      <c r="N30" s="14">
        <v>18</v>
      </c>
      <c r="O30" s="15">
        <v>-8.29</v>
      </c>
      <c r="P30" s="15">
        <v>-8.53</v>
      </c>
      <c r="Q30" s="15">
        <v>-8.41</v>
      </c>
    </row>
    <row r="31" spans="1:17" s="3" customFormat="1" ht="14.25" customHeight="1">
      <c r="A31" s="11" t="s">
        <v>49</v>
      </c>
      <c r="B31" s="12">
        <v>9677</v>
      </c>
      <c r="C31" s="12">
        <v>10670</v>
      </c>
      <c r="D31" s="12">
        <v>20347</v>
      </c>
      <c r="E31" s="12">
        <v>4849</v>
      </c>
      <c r="F31" s="12">
        <v>5560</v>
      </c>
      <c r="G31" s="12">
        <v>10409</v>
      </c>
      <c r="H31" s="12">
        <v>4828</v>
      </c>
      <c r="I31" s="12">
        <v>5110</v>
      </c>
      <c r="J31" s="12">
        <v>9938</v>
      </c>
      <c r="K31" s="13">
        <v>50.11</v>
      </c>
      <c r="L31" s="13">
        <v>52.11</v>
      </c>
      <c r="M31" s="13">
        <v>51.16</v>
      </c>
      <c r="N31" s="14">
        <v>23</v>
      </c>
      <c r="O31" s="15">
        <v>-8.42</v>
      </c>
      <c r="P31" s="15">
        <v>-8.59</v>
      </c>
      <c r="Q31" s="15">
        <v>-8.51</v>
      </c>
    </row>
    <row r="32" spans="1:17" s="3" customFormat="1" ht="14.25" customHeight="1">
      <c r="A32" s="11" t="s">
        <v>50</v>
      </c>
      <c r="B32" s="12">
        <v>21466</v>
      </c>
      <c r="C32" s="12">
        <v>20632</v>
      </c>
      <c r="D32" s="12">
        <v>42098</v>
      </c>
      <c r="E32" s="12">
        <v>10879</v>
      </c>
      <c r="F32" s="12">
        <v>10420</v>
      </c>
      <c r="G32" s="12">
        <v>21299</v>
      </c>
      <c r="H32" s="12">
        <v>10587</v>
      </c>
      <c r="I32" s="12">
        <v>10212</v>
      </c>
      <c r="J32" s="12">
        <v>20799</v>
      </c>
      <c r="K32" s="13">
        <v>50.68</v>
      </c>
      <c r="L32" s="13">
        <v>50.5</v>
      </c>
      <c r="M32" s="13">
        <v>50.59</v>
      </c>
      <c r="N32" s="14">
        <v>24</v>
      </c>
      <c r="O32" s="15">
        <v>-9.49</v>
      </c>
      <c r="P32" s="15">
        <v>-10.48</v>
      </c>
      <c r="Q32" s="15">
        <v>-9.98</v>
      </c>
    </row>
    <row r="33" spans="1:17" s="3" customFormat="1" ht="14.25" customHeight="1">
      <c r="A33" s="11" t="s">
        <v>51</v>
      </c>
      <c r="B33" s="12">
        <v>23842</v>
      </c>
      <c r="C33" s="12">
        <v>23302</v>
      </c>
      <c r="D33" s="12">
        <v>47144</v>
      </c>
      <c r="E33" s="12">
        <v>13169</v>
      </c>
      <c r="F33" s="12">
        <v>12932</v>
      </c>
      <c r="G33" s="12">
        <v>26101</v>
      </c>
      <c r="H33" s="12">
        <v>10673</v>
      </c>
      <c r="I33" s="12">
        <v>10370</v>
      </c>
      <c r="J33" s="12">
        <v>21043</v>
      </c>
      <c r="K33" s="13">
        <v>55.23</v>
      </c>
      <c r="L33" s="13">
        <v>55.5</v>
      </c>
      <c r="M33" s="13">
        <v>55.36</v>
      </c>
      <c r="N33" s="14">
        <v>15</v>
      </c>
      <c r="O33" s="15">
        <v>-10.88</v>
      </c>
      <c r="P33" s="15">
        <v>-11.61</v>
      </c>
      <c r="Q33" s="15">
        <v>-11.24</v>
      </c>
    </row>
    <row r="34" spans="1:17" s="3" customFormat="1" ht="14.25" customHeight="1">
      <c r="A34" s="11" t="s">
        <v>52</v>
      </c>
      <c r="B34" s="12">
        <v>13479</v>
      </c>
      <c r="C34" s="12">
        <v>14915</v>
      </c>
      <c r="D34" s="12">
        <v>28394</v>
      </c>
      <c r="E34" s="12">
        <v>7480</v>
      </c>
      <c r="F34" s="12">
        <v>8336</v>
      </c>
      <c r="G34" s="12">
        <v>15816</v>
      </c>
      <c r="H34" s="12">
        <v>5999</v>
      </c>
      <c r="I34" s="12">
        <v>6579</v>
      </c>
      <c r="J34" s="12">
        <v>12578</v>
      </c>
      <c r="K34" s="13">
        <v>55.49</v>
      </c>
      <c r="L34" s="13">
        <v>55.89</v>
      </c>
      <c r="M34" s="13">
        <v>55.7</v>
      </c>
      <c r="N34" s="14">
        <v>13</v>
      </c>
      <c r="O34" s="15">
        <v>-9.91</v>
      </c>
      <c r="P34" s="15">
        <v>-8.61</v>
      </c>
      <c r="Q34" s="15">
        <v>-9.22</v>
      </c>
    </row>
    <row r="35" spans="1:17" s="3" customFormat="1" ht="14.25" customHeight="1">
      <c r="A35" s="11" t="s">
        <v>53</v>
      </c>
      <c r="B35" s="12">
        <v>13767</v>
      </c>
      <c r="C35" s="12">
        <v>13408</v>
      </c>
      <c r="D35" s="12">
        <v>27175</v>
      </c>
      <c r="E35" s="12">
        <v>8114</v>
      </c>
      <c r="F35" s="12">
        <v>8359</v>
      </c>
      <c r="G35" s="12">
        <v>16473</v>
      </c>
      <c r="H35" s="12">
        <v>5653</v>
      </c>
      <c r="I35" s="12">
        <v>5049</v>
      </c>
      <c r="J35" s="12">
        <v>10702</v>
      </c>
      <c r="K35" s="13">
        <v>58.94</v>
      </c>
      <c r="L35" s="13">
        <v>62.34</v>
      </c>
      <c r="M35" s="13">
        <v>60.62</v>
      </c>
      <c r="N35" s="14">
        <v>6</v>
      </c>
      <c r="O35" s="15">
        <v>-6.63</v>
      </c>
      <c r="P35" s="15">
        <v>-6.88</v>
      </c>
      <c r="Q35" s="15">
        <v>-6.76</v>
      </c>
    </row>
    <row r="36" spans="1:17" s="3" customFormat="1" ht="14.25" customHeight="1">
      <c r="A36" s="11" t="s">
        <v>54</v>
      </c>
      <c r="B36" s="12">
        <v>18135</v>
      </c>
      <c r="C36" s="12">
        <v>18215</v>
      </c>
      <c r="D36" s="12">
        <v>36350</v>
      </c>
      <c r="E36" s="12">
        <v>10424</v>
      </c>
      <c r="F36" s="12">
        <v>10740</v>
      </c>
      <c r="G36" s="12">
        <v>21164</v>
      </c>
      <c r="H36" s="12">
        <v>7711</v>
      </c>
      <c r="I36" s="12">
        <v>7475</v>
      </c>
      <c r="J36" s="12">
        <v>15186</v>
      </c>
      <c r="K36" s="13">
        <v>57.48</v>
      </c>
      <c r="L36" s="13">
        <v>58.96</v>
      </c>
      <c r="M36" s="13">
        <v>58.22</v>
      </c>
      <c r="N36" s="14">
        <v>11</v>
      </c>
      <c r="O36" s="15">
        <v>-12.39</v>
      </c>
      <c r="P36" s="15">
        <v>-12.74</v>
      </c>
      <c r="Q36" s="15">
        <v>-12.57</v>
      </c>
    </row>
    <row r="37" spans="1:17" s="3" customFormat="1" ht="14.25" customHeight="1">
      <c r="A37" s="11" t="s">
        <v>55</v>
      </c>
      <c r="B37" s="12">
        <v>19216</v>
      </c>
      <c r="C37" s="12">
        <v>21236</v>
      </c>
      <c r="D37" s="12">
        <v>40452</v>
      </c>
      <c r="E37" s="12">
        <v>9456</v>
      </c>
      <c r="F37" s="12">
        <v>10497</v>
      </c>
      <c r="G37" s="12">
        <v>19953</v>
      </c>
      <c r="H37" s="12">
        <v>9760</v>
      </c>
      <c r="I37" s="12">
        <v>10739</v>
      </c>
      <c r="J37" s="12">
        <v>20499</v>
      </c>
      <c r="K37" s="13">
        <v>49.21</v>
      </c>
      <c r="L37" s="13">
        <v>49.43</v>
      </c>
      <c r="M37" s="13">
        <v>49.33</v>
      </c>
      <c r="N37" s="14">
        <v>27</v>
      </c>
      <c r="O37" s="15">
        <v>-10.69</v>
      </c>
      <c r="P37" s="15">
        <v>-10.38</v>
      </c>
      <c r="Q37" s="15">
        <v>-10.52</v>
      </c>
    </row>
    <row r="38" spans="1:17" s="3" customFormat="1" ht="14.25" customHeight="1">
      <c r="A38" s="11" t="s">
        <v>56</v>
      </c>
      <c r="B38" s="12">
        <v>19051</v>
      </c>
      <c r="C38" s="12">
        <v>19893</v>
      </c>
      <c r="D38" s="12">
        <v>38944</v>
      </c>
      <c r="E38" s="12">
        <v>11096</v>
      </c>
      <c r="F38" s="12">
        <v>11951</v>
      </c>
      <c r="G38" s="12">
        <v>23047</v>
      </c>
      <c r="H38" s="12">
        <v>7955</v>
      </c>
      <c r="I38" s="12">
        <v>7942</v>
      </c>
      <c r="J38" s="12">
        <v>15897</v>
      </c>
      <c r="K38" s="13">
        <v>58.24</v>
      </c>
      <c r="L38" s="13">
        <v>60.08</v>
      </c>
      <c r="M38" s="13">
        <v>59.18</v>
      </c>
      <c r="N38" s="14">
        <v>8</v>
      </c>
      <c r="O38" s="15">
        <v>-6.67</v>
      </c>
      <c r="P38" s="15">
        <v>-7.6</v>
      </c>
      <c r="Q38" s="15">
        <v>-7.14</v>
      </c>
    </row>
    <row r="39" spans="1:17" s="3" customFormat="1" ht="14.25" customHeight="1" thickBot="1">
      <c r="A39" s="18" t="s">
        <v>13</v>
      </c>
      <c r="B39" s="19">
        <f aca="true" t="shared" si="4" ref="B39:J39">SUM(B18:B38)</f>
        <v>792503</v>
      </c>
      <c r="C39" s="19">
        <f t="shared" si="4"/>
        <v>825049</v>
      </c>
      <c r="D39" s="19">
        <f t="shared" si="4"/>
        <v>1617552</v>
      </c>
      <c r="E39" s="19">
        <f t="shared" si="4"/>
        <v>391515</v>
      </c>
      <c r="F39" s="19">
        <f t="shared" si="4"/>
        <v>415189</v>
      </c>
      <c r="G39" s="19">
        <f t="shared" si="4"/>
        <v>806704</v>
      </c>
      <c r="H39" s="19">
        <f t="shared" si="4"/>
        <v>400988</v>
      </c>
      <c r="I39" s="19">
        <f t="shared" si="4"/>
        <v>409860</v>
      </c>
      <c r="J39" s="19">
        <f t="shared" si="4"/>
        <v>810848</v>
      </c>
      <c r="K39" s="24">
        <f aca="true" t="shared" si="5" ref="K39:M40">(E39/B39)*100</f>
        <v>49.4</v>
      </c>
      <c r="L39" s="24">
        <f t="shared" si="5"/>
        <v>50.32</v>
      </c>
      <c r="M39" s="24">
        <f t="shared" si="5"/>
        <v>49.87</v>
      </c>
      <c r="N39" s="20"/>
      <c r="O39" s="21">
        <v>-11.03</v>
      </c>
      <c r="P39" s="21">
        <v>-10.96</v>
      </c>
      <c r="Q39" s="21">
        <v>-10.99</v>
      </c>
    </row>
    <row r="40" spans="1:17" s="3" customFormat="1" ht="14.25" customHeight="1" thickBot="1" thickTop="1">
      <c r="A40" s="27" t="s">
        <v>14</v>
      </c>
      <c r="B40" s="28">
        <f aca="true" t="shared" si="6" ref="B40:J40">SUM(B17,B39)</f>
        <v>1386545</v>
      </c>
      <c r="C40" s="28">
        <f t="shared" si="6"/>
        <v>1450303</v>
      </c>
      <c r="D40" s="28">
        <f t="shared" si="6"/>
        <v>2836848</v>
      </c>
      <c r="E40" s="28">
        <f t="shared" si="6"/>
        <v>675749</v>
      </c>
      <c r="F40" s="28">
        <f t="shared" si="6"/>
        <v>718816</v>
      </c>
      <c r="G40" s="28">
        <f t="shared" si="6"/>
        <v>1394565</v>
      </c>
      <c r="H40" s="28">
        <f t="shared" si="6"/>
        <v>710796</v>
      </c>
      <c r="I40" s="28">
        <f t="shared" si="6"/>
        <v>731487</v>
      </c>
      <c r="J40" s="28">
        <f t="shared" si="6"/>
        <v>1442283</v>
      </c>
      <c r="K40" s="24">
        <f t="shared" si="5"/>
        <v>48.74</v>
      </c>
      <c r="L40" s="24">
        <f t="shared" si="5"/>
        <v>49.56</v>
      </c>
      <c r="M40" s="24">
        <f t="shared" si="5"/>
        <v>49.16</v>
      </c>
      <c r="N40" s="29"/>
      <c r="O40" s="30">
        <v>-11.66</v>
      </c>
      <c r="P40" s="30">
        <v>-11.61</v>
      </c>
      <c r="Q40" s="30">
        <v>-11.63</v>
      </c>
    </row>
    <row r="41" spans="1:17" s="3" customFormat="1" ht="14.25" customHeight="1" thickTop="1">
      <c r="A41" s="11" t="s">
        <v>57</v>
      </c>
      <c r="B41" s="12">
        <v>5450</v>
      </c>
      <c r="C41" s="12">
        <v>6045</v>
      </c>
      <c r="D41" s="12">
        <v>11495</v>
      </c>
      <c r="E41" s="12">
        <v>2588</v>
      </c>
      <c r="F41" s="12">
        <v>2967</v>
      </c>
      <c r="G41" s="12">
        <v>5555</v>
      </c>
      <c r="H41" s="12">
        <v>2862</v>
      </c>
      <c r="I41" s="12">
        <v>3078</v>
      </c>
      <c r="J41" s="12">
        <v>5940</v>
      </c>
      <c r="K41" s="13">
        <v>47.49</v>
      </c>
      <c r="L41" s="13">
        <v>49.08</v>
      </c>
      <c r="M41" s="13">
        <v>48.33</v>
      </c>
      <c r="N41" s="14">
        <v>30</v>
      </c>
      <c r="O41" s="15">
        <v>-10.93</v>
      </c>
      <c r="P41" s="15">
        <v>-10.51</v>
      </c>
      <c r="Q41" s="15">
        <v>-10.71</v>
      </c>
    </row>
    <row r="42" spans="1:17" s="3" customFormat="1" ht="14.25" customHeight="1">
      <c r="A42" s="11" t="s">
        <v>58</v>
      </c>
      <c r="B42" s="12">
        <v>3208</v>
      </c>
      <c r="C42" s="12">
        <v>3428</v>
      </c>
      <c r="D42" s="12">
        <v>6636</v>
      </c>
      <c r="E42" s="12">
        <v>1876</v>
      </c>
      <c r="F42" s="12">
        <v>1992</v>
      </c>
      <c r="G42" s="12">
        <v>3868</v>
      </c>
      <c r="H42" s="12">
        <v>1332</v>
      </c>
      <c r="I42" s="12">
        <v>1436</v>
      </c>
      <c r="J42" s="12">
        <v>2768</v>
      </c>
      <c r="K42" s="13">
        <v>58.48</v>
      </c>
      <c r="L42" s="13">
        <v>58.11</v>
      </c>
      <c r="M42" s="13">
        <v>58.29</v>
      </c>
      <c r="N42" s="14">
        <v>10</v>
      </c>
      <c r="O42" s="15">
        <v>-8.08</v>
      </c>
      <c r="P42" s="15">
        <v>-7.26</v>
      </c>
      <c r="Q42" s="15">
        <v>-7.65</v>
      </c>
    </row>
    <row r="43" spans="1:17" s="3" customFormat="1" ht="14.25" customHeight="1">
      <c r="A43" s="11" t="s">
        <v>59</v>
      </c>
      <c r="B43" s="12">
        <v>3646</v>
      </c>
      <c r="C43" s="12">
        <v>4100</v>
      </c>
      <c r="D43" s="12">
        <v>7746</v>
      </c>
      <c r="E43" s="12">
        <v>2219</v>
      </c>
      <c r="F43" s="12">
        <v>2528</v>
      </c>
      <c r="G43" s="12">
        <v>4747</v>
      </c>
      <c r="H43" s="12">
        <v>1427</v>
      </c>
      <c r="I43" s="12">
        <v>1572</v>
      </c>
      <c r="J43" s="12">
        <v>2999</v>
      </c>
      <c r="K43" s="13">
        <v>60.86</v>
      </c>
      <c r="L43" s="13">
        <v>61.66</v>
      </c>
      <c r="M43" s="13">
        <v>61.28</v>
      </c>
      <c r="N43" s="14">
        <v>5</v>
      </c>
      <c r="O43" s="15">
        <v>-7.31</v>
      </c>
      <c r="P43" s="15">
        <v>-5.56</v>
      </c>
      <c r="Q43" s="15">
        <v>-6.39</v>
      </c>
    </row>
    <row r="44" spans="1:17" s="3" customFormat="1" ht="14.25" customHeight="1">
      <c r="A44" s="11" t="s">
        <v>60</v>
      </c>
      <c r="B44" s="12">
        <v>3005</v>
      </c>
      <c r="C44" s="12">
        <v>3394</v>
      </c>
      <c r="D44" s="12">
        <v>6399</v>
      </c>
      <c r="E44" s="12">
        <v>1945</v>
      </c>
      <c r="F44" s="12">
        <v>2257</v>
      </c>
      <c r="G44" s="12">
        <v>4202</v>
      </c>
      <c r="H44" s="12">
        <v>1060</v>
      </c>
      <c r="I44" s="12">
        <v>1137</v>
      </c>
      <c r="J44" s="12">
        <v>2197</v>
      </c>
      <c r="K44" s="13">
        <v>64.73</v>
      </c>
      <c r="L44" s="13">
        <v>66.5</v>
      </c>
      <c r="M44" s="13">
        <v>65.67</v>
      </c>
      <c r="N44" s="14">
        <v>2</v>
      </c>
      <c r="O44" s="15">
        <v>-8.49</v>
      </c>
      <c r="P44" s="15">
        <v>-7.37</v>
      </c>
      <c r="Q44" s="15">
        <v>-7.9</v>
      </c>
    </row>
    <row r="45" spans="1:17" s="3" customFormat="1" ht="14.25" customHeight="1">
      <c r="A45" s="11" t="s">
        <v>61</v>
      </c>
      <c r="B45" s="12">
        <v>3778</v>
      </c>
      <c r="C45" s="12">
        <v>4262</v>
      </c>
      <c r="D45" s="12">
        <v>8040</v>
      </c>
      <c r="E45" s="12">
        <v>2178</v>
      </c>
      <c r="F45" s="12">
        <v>2641</v>
      </c>
      <c r="G45" s="12">
        <v>4819</v>
      </c>
      <c r="H45" s="12">
        <v>1600</v>
      </c>
      <c r="I45" s="12">
        <v>1621</v>
      </c>
      <c r="J45" s="12">
        <v>3221</v>
      </c>
      <c r="K45" s="13">
        <v>57.65</v>
      </c>
      <c r="L45" s="13">
        <v>61.97</v>
      </c>
      <c r="M45" s="13">
        <v>59.94</v>
      </c>
      <c r="N45" s="14">
        <v>7</v>
      </c>
      <c r="O45" s="15">
        <v>-10.22</v>
      </c>
      <c r="P45" s="15">
        <v>-7.61</v>
      </c>
      <c r="Q45" s="15">
        <v>-8.84</v>
      </c>
    </row>
    <row r="46" spans="1:17" s="3" customFormat="1" ht="14.25" customHeight="1" thickBot="1">
      <c r="A46" s="22" t="s">
        <v>15</v>
      </c>
      <c r="B46" s="23">
        <f aca="true" t="shared" si="7" ref="B46:J46">SUM(B41:B45)</f>
        <v>19087</v>
      </c>
      <c r="C46" s="23">
        <f t="shared" si="7"/>
        <v>21229</v>
      </c>
      <c r="D46" s="23">
        <f t="shared" si="7"/>
        <v>40316</v>
      </c>
      <c r="E46" s="23">
        <f t="shared" si="7"/>
        <v>10806</v>
      </c>
      <c r="F46" s="23">
        <f t="shared" si="7"/>
        <v>12385</v>
      </c>
      <c r="G46" s="23">
        <f t="shared" si="7"/>
        <v>23191</v>
      </c>
      <c r="H46" s="23">
        <f t="shared" si="7"/>
        <v>8281</v>
      </c>
      <c r="I46" s="23">
        <f t="shared" si="7"/>
        <v>8844</v>
      </c>
      <c r="J46" s="23">
        <f t="shared" si="7"/>
        <v>17125</v>
      </c>
      <c r="K46" s="24">
        <f>(E46/B46)*100</f>
        <v>56.61</v>
      </c>
      <c r="L46" s="24">
        <f>(F46/C46)*100</f>
        <v>58.34</v>
      </c>
      <c r="M46" s="24">
        <f>(G46/D46)*100</f>
        <v>57.52</v>
      </c>
      <c r="N46" s="25"/>
      <c r="O46" s="26">
        <v>-9.3</v>
      </c>
      <c r="P46" s="26">
        <v>-8</v>
      </c>
      <c r="Q46" s="26">
        <v>-8.62</v>
      </c>
    </row>
    <row r="47" spans="1:17" s="3" customFormat="1" ht="14.25" customHeight="1" thickTop="1">
      <c r="A47" s="11" t="s">
        <v>62</v>
      </c>
      <c r="B47" s="12">
        <v>15095</v>
      </c>
      <c r="C47" s="12">
        <v>16127</v>
      </c>
      <c r="D47" s="12">
        <v>31222</v>
      </c>
      <c r="E47" s="12">
        <v>7224</v>
      </c>
      <c r="F47" s="12">
        <v>7852</v>
      </c>
      <c r="G47" s="12">
        <v>15076</v>
      </c>
      <c r="H47" s="12">
        <v>7871</v>
      </c>
      <c r="I47" s="12">
        <v>8275</v>
      </c>
      <c r="J47" s="12">
        <v>16146</v>
      </c>
      <c r="K47" s="13">
        <v>47.86</v>
      </c>
      <c r="L47" s="13">
        <v>48.69</v>
      </c>
      <c r="M47" s="13">
        <v>48.29</v>
      </c>
      <c r="N47" s="14">
        <v>31</v>
      </c>
      <c r="O47" s="15">
        <v>-11.44</v>
      </c>
      <c r="P47" s="15">
        <v>-11.44</v>
      </c>
      <c r="Q47" s="15">
        <v>-11.44</v>
      </c>
    </row>
    <row r="48" spans="1:17" s="3" customFormat="1" ht="14.25" customHeight="1" thickBot="1">
      <c r="A48" s="22" t="s">
        <v>16</v>
      </c>
      <c r="B48" s="23">
        <f aca="true" t="shared" si="8" ref="B48:J48">SUM(B47)</f>
        <v>15095</v>
      </c>
      <c r="C48" s="23">
        <f t="shared" si="8"/>
        <v>16127</v>
      </c>
      <c r="D48" s="23">
        <f t="shared" si="8"/>
        <v>31222</v>
      </c>
      <c r="E48" s="23">
        <f t="shared" si="8"/>
        <v>7224</v>
      </c>
      <c r="F48" s="23">
        <f t="shared" si="8"/>
        <v>7852</v>
      </c>
      <c r="G48" s="23">
        <f t="shared" si="8"/>
        <v>15076</v>
      </c>
      <c r="H48" s="23">
        <f t="shared" si="8"/>
        <v>7871</v>
      </c>
      <c r="I48" s="23">
        <f t="shared" si="8"/>
        <v>8275</v>
      </c>
      <c r="J48" s="23">
        <f t="shared" si="8"/>
        <v>16146</v>
      </c>
      <c r="K48" s="24">
        <f>(E48/B48)*100</f>
        <v>47.86</v>
      </c>
      <c r="L48" s="24">
        <f>(F48/C48)*100</f>
        <v>48.69</v>
      </c>
      <c r="M48" s="24">
        <f>(G48/D48)*100</f>
        <v>48.29</v>
      </c>
      <c r="N48" s="25"/>
      <c r="O48" s="26">
        <v>-11.44</v>
      </c>
      <c r="P48" s="26">
        <v>-11.44</v>
      </c>
      <c r="Q48" s="26">
        <v>-11.44</v>
      </c>
    </row>
    <row r="49" spans="1:17" s="3" customFormat="1" ht="14.25" customHeight="1" thickTop="1">
      <c r="A49" s="11" t="s">
        <v>63</v>
      </c>
      <c r="B49" s="12">
        <v>11995</v>
      </c>
      <c r="C49" s="12">
        <v>12811</v>
      </c>
      <c r="D49" s="12">
        <v>24806</v>
      </c>
      <c r="E49" s="12">
        <v>5667</v>
      </c>
      <c r="F49" s="12">
        <v>6249</v>
      </c>
      <c r="G49" s="12">
        <v>11916</v>
      </c>
      <c r="H49" s="12">
        <v>6328</v>
      </c>
      <c r="I49" s="12">
        <v>6562</v>
      </c>
      <c r="J49" s="12">
        <v>12890</v>
      </c>
      <c r="K49" s="13">
        <v>47.24</v>
      </c>
      <c r="L49" s="13">
        <v>48.78</v>
      </c>
      <c r="M49" s="13">
        <v>48.04</v>
      </c>
      <c r="N49" s="14">
        <v>33</v>
      </c>
      <c r="O49" s="15">
        <v>-12.74</v>
      </c>
      <c r="P49" s="15">
        <v>-13.12</v>
      </c>
      <c r="Q49" s="15">
        <v>-12.93</v>
      </c>
    </row>
    <row r="50" spans="1:17" s="3" customFormat="1" ht="14.25" customHeight="1">
      <c r="A50" s="11" t="s">
        <v>64</v>
      </c>
      <c r="B50" s="12">
        <v>15786</v>
      </c>
      <c r="C50" s="12">
        <v>15976</v>
      </c>
      <c r="D50" s="12">
        <v>31762</v>
      </c>
      <c r="E50" s="12">
        <v>8245</v>
      </c>
      <c r="F50" s="12">
        <v>8485</v>
      </c>
      <c r="G50" s="12">
        <v>16730</v>
      </c>
      <c r="H50" s="12">
        <v>7541</v>
      </c>
      <c r="I50" s="12">
        <v>7491</v>
      </c>
      <c r="J50" s="12">
        <v>15032</v>
      </c>
      <c r="K50" s="13">
        <v>52.23</v>
      </c>
      <c r="L50" s="13">
        <v>53.11</v>
      </c>
      <c r="M50" s="13">
        <v>52.67</v>
      </c>
      <c r="N50" s="14">
        <v>20</v>
      </c>
      <c r="O50" s="15">
        <v>-10.62</v>
      </c>
      <c r="P50" s="15">
        <v>-11.29</v>
      </c>
      <c r="Q50" s="15">
        <v>-10.96</v>
      </c>
    </row>
    <row r="51" spans="1:17" s="3" customFormat="1" ht="14.25" customHeight="1">
      <c r="A51" s="11" t="s">
        <v>65</v>
      </c>
      <c r="B51" s="12">
        <v>8154</v>
      </c>
      <c r="C51" s="12">
        <v>7737</v>
      </c>
      <c r="D51" s="12">
        <v>15891</v>
      </c>
      <c r="E51" s="12">
        <v>4586</v>
      </c>
      <c r="F51" s="12">
        <v>4308</v>
      </c>
      <c r="G51" s="12">
        <v>8894</v>
      </c>
      <c r="H51" s="12">
        <v>3568</v>
      </c>
      <c r="I51" s="12">
        <v>3429</v>
      </c>
      <c r="J51" s="12">
        <v>6997</v>
      </c>
      <c r="K51" s="13">
        <v>56.24</v>
      </c>
      <c r="L51" s="13">
        <v>55.68</v>
      </c>
      <c r="M51" s="13">
        <v>55.97</v>
      </c>
      <c r="N51" s="14">
        <v>12</v>
      </c>
      <c r="O51" s="15">
        <v>-11</v>
      </c>
      <c r="P51" s="15">
        <v>-9.24</v>
      </c>
      <c r="Q51" s="15">
        <v>-10.15</v>
      </c>
    </row>
    <row r="52" spans="1:17" s="3" customFormat="1" ht="14.25" customHeight="1" thickBot="1">
      <c r="A52" s="22" t="s">
        <v>17</v>
      </c>
      <c r="B52" s="23">
        <f aca="true" t="shared" si="9" ref="B52:J52">SUM(B49:B51)</f>
        <v>35935</v>
      </c>
      <c r="C52" s="23">
        <f t="shared" si="9"/>
        <v>36524</v>
      </c>
      <c r="D52" s="23">
        <f t="shared" si="9"/>
        <v>72459</v>
      </c>
      <c r="E52" s="23">
        <f t="shared" si="9"/>
        <v>18498</v>
      </c>
      <c r="F52" s="23">
        <f t="shared" si="9"/>
        <v>19042</v>
      </c>
      <c r="G52" s="23">
        <f t="shared" si="9"/>
        <v>37540</v>
      </c>
      <c r="H52" s="23">
        <f t="shared" si="9"/>
        <v>17437</v>
      </c>
      <c r="I52" s="23">
        <f t="shared" si="9"/>
        <v>17482</v>
      </c>
      <c r="J52" s="23">
        <f t="shared" si="9"/>
        <v>34919</v>
      </c>
      <c r="K52" s="24">
        <f>(E52/B52)*100</f>
        <v>51.48</v>
      </c>
      <c r="L52" s="24">
        <f>(F52/C52)*100</f>
        <v>52.14</v>
      </c>
      <c r="M52" s="24">
        <f>(G52/D52)*100</f>
        <v>51.81</v>
      </c>
      <c r="N52" s="25"/>
      <c r="O52" s="26">
        <v>-11.45</v>
      </c>
      <c r="P52" s="26">
        <v>-11.49</v>
      </c>
      <c r="Q52" s="26">
        <v>-11.48</v>
      </c>
    </row>
    <row r="53" spans="1:17" s="3" customFormat="1" ht="14.25" customHeight="1" thickTop="1">
      <c r="A53" s="11" t="s">
        <v>66</v>
      </c>
      <c r="B53" s="12">
        <v>11418</v>
      </c>
      <c r="C53" s="12">
        <v>11657</v>
      </c>
      <c r="D53" s="12">
        <v>23075</v>
      </c>
      <c r="E53" s="12">
        <v>6218</v>
      </c>
      <c r="F53" s="12">
        <v>6587</v>
      </c>
      <c r="G53" s="12">
        <v>12805</v>
      </c>
      <c r="H53" s="12">
        <v>5200</v>
      </c>
      <c r="I53" s="12">
        <v>5070</v>
      </c>
      <c r="J53" s="12">
        <v>10270</v>
      </c>
      <c r="K53" s="13">
        <v>54.46</v>
      </c>
      <c r="L53" s="13">
        <v>56.51</v>
      </c>
      <c r="M53" s="13">
        <v>55.49</v>
      </c>
      <c r="N53" s="14">
        <v>14</v>
      </c>
      <c r="O53" s="15">
        <v>-10.05</v>
      </c>
      <c r="P53" s="15">
        <v>-11.52</v>
      </c>
      <c r="Q53" s="15">
        <v>-10.79</v>
      </c>
    </row>
    <row r="54" spans="1:17" s="3" customFormat="1" ht="14.25" customHeight="1">
      <c r="A54" s="11" t="s">
        <v>67</v>
      </c>
      <c r="B54" s="12">
        <v>3371</v>
      </c>
      <c r="C54" s="12">
        <v>3572</v>
      </c>
      <c r="D54" s="12">
        <v>6943</v>
      </c>
      <c r="E54" s="12">
        <v>2439</v>
      </c>
      <c r="F54" s="12">
        <v>2579</v>
      </c>
      <c r="G54" s="12">
        <v>5018</v>
      </c>
      <c r="H54" s="12">
        <v>932</v>
      </c>
      <c r="I54" s="12">
        <v>993</v>
      </c>
      <c r="J54" s="12">
        <v>1925</v>
      </c>
      <c r="K54" s="13">
        <v>72.35</v>
      </c>
      <c r="L54" s="13">
        <v>72.2</v>
      </c>
      <c r="M54" s="13">
        <v>72.27</v>
      </c>
      <c r="N54" s="14">
        <v>1</v>
      </c>
      <c r="O54" s="15">
        <v>-9</v>
      </c>
      <c r="P54" s="15">
        <v>-10.19</v>
      </c>
      <c r="Q54" s="15">
        <v>-9.62</v>
      </c>
    </row>
    <row r="55" spans="1:17" s="3" customFormat="1" ht="14.25" customHeight="1" thickBot="1">
      <c r="A55" s="22" t="s">
        <v>18</v>
      </c>
      <c r="B55" s="23">
        <f aca="true" t="shared" si="10" ref="B55:J55">SUM(B53:B54)</f>
        <v>14789</v>
      </c>
      <c r="C55" s="23">
        <f t="shared" si="10"/>
        <v>15229</v>
      </c>
      <c r="D55" s="23">
        <f t="shared" si="10"/>
        <v>30018</v>
      </c>
      <c r="E55" s="23">
        <f t="shared" si="10"/>
        <v>8657</v>
      </c>
      <c r="F55" s="23">
        <f t="shared" si="10"/>
        <v>9166</v>
      </c>
      <c r="G55" s="23">
        <f t="shared" si="10"/>
        <v>17823</v>
      </c>
      <c r="H55" s="23">
        <f t="shared" si="10"/>
        <v>6132</v>
      </c>
      <c r="I55" s="23">
        <f t="shared" si="10"/>
        <v>6063</v>
      </c>
      <c r="J55" s="23">
        <f t="shared" si="10"/>
        <v>12195</v>
      </c>
      <c r="K55" s="24">
        <f>(E55/B55)*100</f>
        <v>58.54</v>
      </c>
      <c r="L55" s="24">
        <f>(F55/C55)*100</f>
        <v>60.19</v>
      </c>
      <c r="M55" s="24">
        <f>(G55/D55)*100</f>
        <v>59.37</v>
      </c>
      <c r="N55" s="25"/>
      <c r="O55" s="26">
        <v>-10.02</v>
      </c>
      <c r="P55" s="26">
        <v>-11.42</v>
      </c>
      <c r="Q55" s="26">
        <v>-10.73</v>
      </c>
    </row>
    <row r="56" spans="1:17" s="3" customFormat="1" ht="14.25" customHeight="1" thickTop="1">
      <c r="A56" s="11" t="s">
        <v>68</v>
      </c>
      <c r="B56" s="12">
        <v>7862</v>
      </c>
      <c r="C56" s="12">
        <v>8230</v>
      </c>
      <c r="D56" s="12">
        <v>16092</v>
      </c>
      <c r="E56" s="12">
        <v>4816</v>
      </c>
      <c r="F56" s="12">
        <v>5058</v>
      </c>
      <c r="G56" s="12">
        <v>9874</v>
      </c>
      <c r="H56" s="12">
        <v>3046</v>
      </c>
      <c r="I56" s="12">
        <v>3172</v>
      </c>
      <c r="J56" s="12">
        <v>6218</v>
      </c>
      <c r="K56" s="13">
        <v>61.26</v>
      </c>
      <c r="L56" s="13">
        <v>61.46</v>
      </c>
      <c r="M56" s="13">
        <v>61.36</v>
      </c>
      <c r="N56" s="14">
        <v>4</v>
      </c>
      <c r="O56" s="15">
        <v>-8.5</v>
      </c>
      <c r="P56" s="15">
        <v>-8.58</v>
      </c>
      <c r="Q56" s="15">
        <v>-8.54</v>
      </c>
    </row>
    <row r="57" spans="1:17" s="3" customFormat="1" ht="14.25" customHeight="1" thickBot="1">
      <c r="A57" s="22" t="s">
        <v>19</v>
      </c>
      <c r="B57" s="23">
        <f aca="true" t="shared" si="11" ref="B57:J57">SUM(B56)</f>
        <v>7862</v>
      </c>
      <c r="C57" s="23">
        <f t="shared" si="11"/>
        <v>8230</v>
      </c>
      <c r="D57" s="23">
        <f t="shared" si="11"/>
        <v>16092</v>
      </c>
      <c r="E57" s="23">
        <f t="shared" si="11"/>
        <v>4816</v>
      </c>
      <c r="F57" s="23">
        <f t="shared" si="11"/>
        <v>5058</v>
      </c>
      <c r="G57" s="23">
        <f t="shared" si="11"/>
        <v>9874</v>
      </c>
      <c r="H57" s="23">
        <f t="shared" si="11"/>
        <v>3046</v>
      </c>
      <c r="I57" s="23">
        <f t="shared" si="11"/>
        <v>3172</v>
      </c>
      <c r="J57" s="23">
        <f t="shared" si="11"/>
        <v>6218</v>
      </c>
      <c r="K57" s="24">
        <f>(E57/B57)*100</f>
        <v>61.26</v>
      </c>
      <c r="L57" s="24">
        <f>(F57/C57)*100</f>
        <v>61.46</v>
      </c>
      <c r="M57" s="24">
        <f>(G57/D57)*100</f>
        <v>61.36</v>
      </c>
      <c r="N57" s="25"/>
      <c r="O57" s="26">
        <v>-8.5</v>
      </c>
      <c r="P57" s="26">
        <v>-8.58</v>
      </c>
      <c r="Q57" s="26">
        <v>-8.54</v>
      </c>
    </row>
    <row r="58" spans="1:17" s="3" customFormat="1" ht="14.25" customHeight="1" thickBot="1" thickTop="1">
      <c r="A58" s="27" t="s">
        <v>20</v>
      </c>
      <c r="B58" s="28">
        <f aca="true" t="shared" si="12" ref="B58:J58">SUM(B57,B55,B52,B48,B46)</f>
        <v>92768</v>
      </c>
      <c r="C58" s="28">
        <f t="shared" si="12"/>
        <v>97339</v>
      </c>
      <c r="D58" s="28">
        <f t="shared" si="12"/>
        <v>190107</v>
      </c>
      <c r="E58" s="28">
        <f t="shared" si="12"/>
        <v>50001</v>
      </c>
      <c r="F58" s="28">
        <f t="shared" si="12"/>
        <v>53503</v>
      </c>
      <c r="G58" s="28">
        <f t="shared" si="12"/>
        <v>103504</v>
      </c>
      <c r="H58" s="28">
        <f t="shared" si="12"/>
        <v>42767</v>
      </c>
      <c r="I58" s="28">
        <f t="shared" si="12"/>
        <v>43836</v>
      </c>
      <c r="J58" s="28">
        <f t="shared" si="12"/>
        <v>86603</v>
      </c>
      <c r="K58" s="24">
        <f aca="true" t="shared" si="13" ref="K58:M59">(E58/B58)*100</f>
        <v>53.9</v>
      </c>
      <c r="L58" s="24">
        <f t="shared" si="13"/>
        <v>54.97</v>
      </c>
      <c r="M58" s="24">
        <f t="shared" si="13"/>
        <v>54.45</v>
      </c>
      <c r="N58" s="29"/>
      <c r="O58" s="30">
        <v>-10.57</v>
      </c>
      <c r="P58" s="30">
        <v>-10.51</v>
      </c>
      <c r="Q58" s="30">
        <v>-10.54</v>
      </c>
    </row>
    <row r="59" spans="1:17" s="3" customFormat="1" ht="14.25" customHeight="1" thickBot="1" thickTop="1">
      <c r="A59" s="31" t="s">
        <v>21</v>
      </c>
      <c r="B59" s="32">
        <f aca="true" t="shared" si="14" ref="B59:J59">SUM(B58,B40)</f>
        <v>1479313</v>
      </c>
      <c r="C59" s="32">
        <f t="shared" si="14"/>
        <v>1547642</v>
      </c>
      <c r="D59" s="32">
        <f t="shared" si="14"/>
        <v>3026955</v>
      </c>
      <c r="E59" s="32">
        <f t="shared" si="14"/>
        <v>725750</v>
      </c>
      <c r="F59" s="32">
        <f t="shared" si="14"/>
        <v>772319</v>
      </c>
      <c r="G59" s="32">
        <f t="shared" si="14"/>
        <v>1498069</v>
      </c>
      <c r="H59" s="32">
        <f t="shared" si="14"/>
        <v>753563</v>
      </c>
      <c r="I59" s="32">
        <f t="shared" si="14"/>
        <v>775323</v>
      </c>
      <c r="J59" s="32">
        <f t="shared" si="14"/>
        <v>1528886</v>
      </c>
      <c r="K59" s="24">
        <f t="shared" si="13"/>
        <v>49.06</v>
      </c>
      <c r="L59" s="24">
        <f t="shared" si="13"/>
        <v>49.9</v>
      </c>
      <c r="M59" s="24">
        <f t="shared" si="13"/>
        <v>49.49</v>
      </c>
      <c r="N59" s="33"/>
      <c r="O59" s="34">
        <v>-11.6</v>
      </c>
      <c r="P59" s="34">
        <v>-11.54</v>
      </c>
      <c r="Q59" s="34">
        <v>-11.57</v>
      </c>
    </row>
    <row r="60" ht="12.75" thickTop="1"/>
  </sheetData>
  <sheetProtection/>
  <mergeCells count="10">
    <mergeCell ref="K3:M3"/>
    <mergeCell ref="G1:I1"/>
    <mergeCell ref="O1:Q1"/>
    <mergeCell ref="O3:Q3"/>
    <mergeCell ref="N3:N4"/>
    <mergeCell ref="O2:Q2"/>
    <mergeCell ref="A3:A4"/>
    <mergeCell ref="B3:D3"/>
    <mergeCell ref="E3:G3"/>
    <mergeCell ref="H3:J3"/>
  </mergeCells>
  <printOptions horizontalCentered="1"/>
  <pageMargins left="0.7874015748031497" right="0.7874015748031497" top="0.7874015748031497" bottom="0.3937007874015748" header="0.7874015748031497" footer="0.1968503937007874"/>
  <pageSetup horizontalDpi="600" verticalDpi="600" orientation="landscape" paperSize="9" scale="95" r:id="rId1"/>
  <headerFooter alignWithMargins="0">
    <oddFooter>&amp;C&amp;"ＭＳ Ｐ明朝,標準"&amp;10&amp;P / 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企業情報ｼｽﾃﾑ推進部門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法人営業本部</dc:creator>
  <cp:keywords/>
  <dc:description/>
  <cp:lastModifiedBy>yourname</cp:lastModifiedBy>
  <cp:lastPrinted>2013-06-16T12:55:57Z</cp:lastPrinted>
  <dcterms:created xsi:type="dcterms:W3CDTF">2001-01-30T08:47:43Z</dcterms:created>
  <dcterms:modified xsi:type="dcterms:W3CDTF">2013-06-16T12:56:14Z</dcterms:modified>
  <cp:category/>
  <cp:version/>
  <cp:contentType/>
  <cp:contentStatus/>
</cp:coreProperties>
</file>