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240" windowWidth="10170" windowHeight="8460" activeTab="0"/>
  </bookViews>
  <sheets>
    <sheet name="帳票" sheetId="1" r:id="rId1"/>
  </sheets>
  <definedNames>
    <definedName name="C_0101">'帳票'!$A$5</definedName>
    <definedName name="C_0102">'帳票'!$A$6</definedName>
    <definedName name="C_0103">'帳票'!$A$7</definedName>
    <definedName name="C_0201">'帳票'!$A$9</definedName>
    <definedName name="C_0202">'帳票'!$A$10</definedName>
    <definedName name="C_0203">'帳票'!$A$11</definedName>
    <definedName name="C_0204">'帳票'!$A$12</definedName>
    <definedName name="C_0205">'帳票'!$A$13</definedName>
    <definedName name="C_0206">'帳票'!$A$14</definedName>
    <definedName name="C_0207">'帳票'!$A$15</definedName>
    <definedName name="C_0300">'帳票'!$A$18</definedName>
    <definedName name="C_0500">'帳票'!$A$19</definedName>
    <definedName name="C_0600">'帳票'!$A$20</definedName>
    <definedName name="C_0700">'帳票'!$A$21</definedName>
    <definedName name="C_0800">'帳票'!$A$22</definedName>
    <definedName name="C_0900">'帳票'!$A$23</definedName>
    <definedName name="C_1000">'帳票'!$A$24</definedName>
    <definedName name="C_1100">'帳票'!$A$25</definedName>
    <definedName name="C_1200">'帳票'!$A$26</definedName>
    <definedName name="C_1300">'帳票'!$A$27</definedName>
    <definedName name="C_1400">'帳票'!$A$28</definedName>
    <definedName name="C_1500">'帳票'!$A$29</definedName>
    <definedName name="C_1600">'帳票'!$A$30</definedName>
    <definedName name="C_1900">'帳票'!$A$31</definedName>
    <definedName name="C_2000">'帳票'!$A$32</definedName>
    <definedName name="C_2100">'帳票'!$A$33</definedName>
    <definedName name="C_2200">'帳票'!$A$41</definedName>
    <definedName name="C_2300">'帳票'!$A$42</definedName>
    <definedName name="C_2400">'帳票'!$A$43</definedName>
    <definedName name="C_2500">'帳票'!$A$44</definedName>
    <definedName name="C_2600">'帳票'!$A$45</definedName>
    <definedName name="C_3200">'帳票'!$A$47</definedName>
    <definedName name="C_3700">'帳票'!$A$49</definedName>
    <definedName name="C_3800">'帳票'!$A$50</definedName>
    <definedName name="C_3900">'帳票'!$A$51</definedName>
    <definedName name="C_4000">'帳票'!#REF!</definedName>
    <definedName name="C_4900">'帳票'!$A$53</definedName>
    <definedName name="C_5900">'帳票'!$A$56</definedName>
    <definedName name="C_7000">'帳票'!#REF!</definedName>
    <definedName name="C_7500">'帳票'!$A$34</definedName>
    <definedName name="C_7600">'帳票'!$A$35</definedName>
    <definedName name="C_7700">'帳票'!$A$36</definedName>
    <definedName name="C_7800">'帳票'!$A$37</definedName>
    <definedName name="C_7900">'帳票'!$A$54</definedName>
    <definedName name="C_8000">'帳票'!$A$38</definedName>
    <definedName name="CT_1">'帳票'!$A$17</definedName>
    <definedName name="CT_2">'帳票'!$A$39</definedName>
    <definedName name="Date">'帳票'!$B$1</definedName>
    <definedName name="DT_1">'帳票'!$A$40</definedName>
    <definedName name="DT_2">'帳票'!$A$58</definedName>
    <definedName name="DT_99">'帳票'!$A$59</definedName>
    <definedName name="_xlnm.Print_Titles" localSheetId="0">'帳票'!$1:$4</definedName>
    <definedName name="ST_10">'帳票'!$A$8</definedName>
    <definedName name="ST_100">'帳票'!$A$46</definedName>
    <definedName name="ST_110">'帳票'!$A$48</definedName>
    <definedName name="ST_120">'帳票'!$A$52</definedName>
    <definedName name="ST_130">'帳票'!#REF!</definedName>
    <definedName name="ST_160">'帳票'!$A$55</definedName>
    <definedName name="ST_170">'帳票'!$A$57</definedName>
    <definedName name="ST_180">'帳票'!#REF!</definedName>
    <definedName name="ST_20">'帳票'!$A$16</definedName>
    <definedName name="Time">'帳票'!$O$1</definedName>
  </definedNames>
  <calcPr fullCalcOnLoad="1" fullPrecision="0"/>
</workbook>
</file>

<file path=xl/sharedStrings.xml><?xml version="1.0" encoding="utf-8"?>
<sst xmlns="http://schemas.openxmlformats.org/spreadsheetml/2006/main" count="81" uniqueCount="69">
  <si>
    <t>順位</t>
  </si>
  <si>
    <t>開票区名</t>
  </si>
  <si>
    <t>選挙当日有権者数</t>
  </si>
  <si>
    <t>投票者数</t>
  </si>
  <si>
    <t>棄権者数</t>
  </si>
  <si>
    <t>投票率（％）</t>
  </si>
  <si>
    <t>前回との率の差（％）</t>
  </si>
  <si>
    <t>男</t>
  </si>
  <si>
    <t>女</t>
  </si>
  <si>
    <t>計</t>
  </si>
  <si>
    <t>　静岡市計</t>
  </si>
  <si>
    <t>　浜松市計</t>
  </si>
  <si>
    <t>　政令市計</t>
  </si>
  <si>
    <t>　その他市計</t>
  </si>
  <si>
    <t>　市計</t>
  </si>
  <si>
    <t>　賀茂郡計</t>
  </si>
  <si>
    <t>　田方郡計</t>
  </si>
  <si>
    <t>　駿東郡計</t>
  </si>
  <si>
    <t>　榛原郡計</t>
  </si>
  <si>
    <t>　周智郡計</t>
  </si>
  <si>
    <t>　町計</t>
  </si>
  <si>
    <t>　県計</t>
  </si>
  <si>
    <t>平成２５年７月２１日　執行</t>
  </si>
  <si>
    <t>参議院選挙区選出議員選挙　投票結果（国内＋在外）</t>
  </si>
  <si>
    <t>静岡県選挙管理委員会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</si>
  <si>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</si>
  <si>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</si>
  <si>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</si>
  <si>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</si>
  <si>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</si>
  <si>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</si>
  <si>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</si>
  <si>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</si>
  <si>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</si>
  <si>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</si>
  <si>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</si>
  <si>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</si>
  <si>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</si>
  <si>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</si>
  <si>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</si>
  <si>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</si>
  <si>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</si>
  <si>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</si>
  <si>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</si>
  <si>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</si>
  <si>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</si>
  <si>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</si>
  <si>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</si>
  <si>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</si>
  <si>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</si>
  <si>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</si>
  <si>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</si>
  <si>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</si>
  <si>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</si>
  <si>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</si>
  <si>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</si>
  <si>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</si>
  <si>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</si>
  <si>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</si>
  <si>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</si>
  <si>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</si>
  <si>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</si>
  <si>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</si>
  <si>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</si>
  <si>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</si>
  <si>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</si>
  <si>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</si>
  <si>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</si>
  <si>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15時30分現在 確定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</si>
</sst>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0.00_ "/>
    <numFmt numFmtId="180" formatCode="0.00_);[Red]\(0.00\)"/>
    <numFmt numFmtId="181" formatCode="#,##0.00_);[Red]\(#,##0.00\)"/>
    <numFmt numFmtId="182" formatCode="#,##0.0"/>
    <numFmt numFmtId="183" formatCode="#,##0.00_ "/>
    <numFmt numFmtId="184" formatCode="h&quot;時&quot;mm&quot;分　発表&quot;"/>
    <numFmt numFmtId="185" formatCode="[$-411]ggge&quot;年&quot;m&quot;月&quot;d&quot;日　執行&quot;"/>
    <numFmt numFmtId="186" formatCode="h&quot;時&quot;mm&quot;分　現在確定&quot;"/>
    <numFmt numFmtId="187" formatCode="h&quot;時&quot;mm&quot;分　現在中間&quot;"/>
    <numFmt numFmtId="188" formatCode="h&quot;時&quot;mm&quot;分現在　中間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58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48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3" fontId="3" fillId="0" borderId="11" xfId="48" applyNumberFormat="1" applyFont="1" applyBorder="1" applyAlignment="1">
      <alignment vertical="center"/>
    </xf>
    <xf numFmtId="4" fontId="3" fillId="0" borderId="11" xfId="42" applyNumberFormat="1" applyFont="1" applyBorder="1" applyAlignment="1">
      <alignment vertical="center"/>
    </xf>
    <xf numFmtId="3" fontId="3" fillId="0" borderId="11" xfId="42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3" fontId="3" fillId="0" borderId="12" xfId="48" applyNumberFormat="1" applyFont="1" applyBorder="1" applyAlignment="1">
      <alignment vertical="center"/>
    </xf>
    <xf numFmtId="4" fontId="3" fillId="0" borderId="12" xfId="42" applyNumberFormat="1" applyFont="1" applyBorder="1" applyAlignment="1">
      <alignment vertical="center"/>
    </xf>
    <xf numFmtId="3" fontId="3" fillId="0" borderId="12" xfId="42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vertical="center"/>
    </xf>
    <xf numFmtId="3" fontId="3" fillId="0" borderId="13" xfId="48" applyNumberFormat="1" applyFont="1" applyBorder="1" applyAlignment="1">
      <alignment vertical="center"/>
    </xf>
    <xf numFmtId="3" fontId="3" fillId="0" borderId="13" xfId="42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4" fontId="3" fillId="0" borderId="10" xfId="42" applyNumberFormat="1" applyFont="1" applyBorder="1" applyAlignment="1">
      <alignment vertical="center"/>
    </xf>
    <xf numFmtId="3" fontId="3" fillId="0" borderId="10" xfId="42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14" xfId="42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5" xfId="42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vertical="center" shrinkToFit="1"/>
    </xf>
    <xf numFmtId="0" fontId="3" fillId="0" borderId="12" xfId="0" applyNumberFormat="1" applyFont="1" applyBorder="1" applyAlignment="1">
      <alignment vertical="center" shrinkToFit="1"/>
    </xf>
    <xf numFmtId="4" fontId="3" fillId="0" borderId="16" xfId="42" applyNumberFormat="1" applyFont="1" applyBorder="1" applyAlignment="1">
      <alignment vertical="center"/>
    </xf>
    <xf numFmtId="0" fontId="3" fillId="0" borderId="0" xfId="0" applyNumberFormat="1" applyFont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textRotation="255"/>
    </xf>
    <xf numFmtId="0" fontId="3" fillId="0" borderId="20" xfId="0" applyNumberFormat="1" applyFont="1" applyBorder="1" applyAlignment="1">
      <alignment horizontal="center" vertical="center" textRotation="255"/>
    </xf>
    <xf numFmtId="0" fontId="3" fillId="0" borderId="21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" sqref="O2:Q2"/>
    </sheetView>
  </sheetViews>
  <sheetFormatPr defaultColWidth="9.00390625" defaultRowHeight="13.5"/>
  <cols>
    <col min="1" max="1" width="12.50390625" style="15" customWidth="1"/>
    <col min="2" max="10" width="8.625" style="15" customWidth="1"/>
    <col min="11" max="13" width="6.375" style="15" customWidth="1"/>
    <col min="14" max="14" width="3.25390625" style="15" customWidth="1"/>
    <col min="15" max="17" width="7.25390625" style="15" customWidth="1"/>
    <col min="18" max="16384" width="9.00390625" style="15" customWidth="1"/>
  </cols>
  <sheetData>
    <row r="1" spans="1:17" s="1" customFormat="1" ht="24" customHeight="1">
      <c r="A1" s="3" t="s">
        <v>22</v>
      </c>
      <c r="B1" s="16"/>
      <c r="E1" s="46" t="s">
        <v>23</v>
      </c>
      <c r="F1" s="46"/>
      <c r="G1" s="46"/>
      <c r="H1" s="46"/>
      <c r="I1" s="46"/>
      <c r="J1" s="46"/>
      <c r="K1" s="46"/>
      <c r="L1" s="34"/>
      <c r="M1" s="34"/>
      <c r="O1" s="38" t="s">
        <v>68</v>
      </c>
      <c r="P1" s="38"/>
      <c r="Q1" s="38"/>
    </row>
    <row r="2" spans="1:17" s="3" customFormat="1" ht="12">
      <c r="A2" s="2"/>
      <c r="B2" s="2"/>
      <c r="O2" s="44" t="s">
        <v>24</v>
      </c>
      <c r="P2" s="44"/>
      <c r="Q2" s="44"/>
    </row>
    <row r="3" spans="1:17" s="3" customFormat="1" ht="14.25" customHeight="1">
      <c r="A3" s="47" t="s">
        <v>1</v>
      </c>
      <c r="B3" s="49" t="s">
        <v>2</v>
      </c>
      <c r="C3" s="49"/>
      <c r="D3" s="49"/>
      <c r="E3" s="49" t="s">
        <v>3</v>
      </c>
      <c r="F3" s="49"/>
      <c r="G3" s="49"/>
      <c r="H3" s="49" t="s">
        <v>4</v>
      </c>
      <c r="I3" s="49"/>
      <c r="J3" s="49"/>
      <c r="K3" s="45" t="s">
        <v>5</v>
      </c>
      <c r="L3" s="45"/>
      <c r="M3" s="45"/>
      <c r="N3" s="42" t="s">
        <v>0</v>
      </c>
      <c r="O3" s="39" t="s">
        <v>6</v>
      </c>
      <c r="P3" s="40"/>
      <c r="Q3" s="41"/>
    </row>
    <row r="4" spans="1:17" s="3" customFormat="1" ht="14.25" customHeight="1" thickBot="1">
      <c r="A4" s="48"/>
      <c r="B4" s="4" t="s">
        <v>7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9</v>
      </c>
      <c r="H4" s="4" t="s">
        <v>7</v>
      </c>
      <c r="I4" s="4" t="s">
        <v>8</v>
      </c>
      <c r="J4" s="4" t="s">
        <v>9</v>
      </c>
      <c r="K4" s="5" t="s">
        <v>7</v>
      </c>
      <c r="L4" s="5" t="s">
        <v>8</v>
      </c>
      <c r="M4" s="5" t="s">
        <v>9</v>
      </c>
      <c r="N4" s="43"/>
      <c r="O4" s="5" t="s">
        <v>7</v>
      </c>
      <c r="P4" s="5" t="s">
        <v>8</v>
      </c>
      <c r="Q4" s="5" t="s">
        <v>9</v>
      </c>
    </row>
    <row r="5" spans="1:17" s="3" customFormat="1" ht="14.25" customHeight="1" thickTop="1">
      <c r="A5" s="35" t="s">
        <v>25</v>
      </c>
      <c r="B5" s="6">
        <v>101433</v>
      </c>
      <c r="C5" s="6">
        <v>111886</v>
      </c>
      <c r="D5" s="6">
        <v>213319</v>
      </c>
      <c r="E5" s="6">
        <v>49814</v>
      </c>
      <c r="F5" s="6">
        <v>52240</v>
      </c>
      <c r="G5" s="6">
        <v>102054</v>
      </c>
      <c r="H5" s="6">
        <v>51619</v>
      </c>
      <c r="I5" s="6">
        <v>59646</v>
      </c>
      <c r="J5" s="6">
        <v>111265</v>
      </c>
      <c r="K5" s="7">
        <v>49.11</v>
      </c>
      <c r="L5" s="7">
        <v>46.69</v>
      </c>
      <c r="M5" s="7">
        <v>47.84</v>
      </c>
      <c r="N5" s="8">
        <v>38</v>
      </c>
      <c r="O5" s="9">
        <v>-6.76</v>
      </c>
      <c r="P5" s="9">
        <v>-7.53</v>
      </c>
      <c r="Q5" s="9">
        <v>-7.16</v>
      </c>
    </row>
    <row r="6" spans="1:17" s="3" customFormat="1" ht="14.25" customHeight="1">
      <c r="A6" s="36" t="s">
        <v>26</v>
      </c>
      <c r="B6" s="11">
        <v>84501</v>
      </c>
      <c r="C6" s="11">
        <v>87852</v>
      </c>
      <c r="D6" s="11">
        <v>172353</v>
      </c>
      <c r="E6" s="11">
        <v>39646</v>
      </c>
      <c r="F6" s="11">
        <v>39559</v>
      </c>
      <c r="G6" s="11">
        <v>79205</v>
      </c>
      <c r="H6" s="11">
        <v>44855</v>
      </c>
      <c r="I6" s="11">
        <v>48293</v>
      </c>
      <c r="J6" s="11">
        <v>93148</v>
      </c>
      <c r="K6" s="12">
        <v>46.92</v>
      </c>
      <c r="L6" s="12">
        <v>45.03</v>
      </c>
      <c r="M6" s="12">
        <v>45.96</v>
      </c>
      <c r="N6" s="13">
        <v>43</v>
      </c>
      <c r="O6" s="14">
        <v>-6.88</v>
      </c>
      <c r="P6" s="14">
        <v>-8.26</v>
      </c>
      <c r="Q6" s="14">
        <v>-7.58</v>
      </c>
    </row>
    <row r="7" spans="1:17" s="3" customFormat="1" ht="14.25" customHeight="1">
      <c r="A7" s="36" t="s">
        <v>27</v>
      </c>
      <c r="B7" s="11">
        <v>98497</v>
      </c>
      <c r="C7" s="11">
        <v>106027</v>
      </c>
      <c r="D7" s="11">
        <v>204524</v>
      </c>
      <c r="E7" s="11">
        <v>47747</v>
      </c>
      <c r="F7" s="11">
        <v>50005</v>
      </c>
      <c r="G7" s="11">
        <v>97752</v>
      </c>
      <c r="H7" s="11">
        <v>50750</v>
      </c>
      <c r="I7" s="11">
        <v>56022</v>
      </c>
      <c r="J7" s="11">
        <v>106772</v>
      </c>
      <c r="K7" s="12">
        <v>48.48</v>
      </c>
      <c r="L7" s="12">
        <v>47.16</v>
      </c>
      <c r="M7" s="12">
        <v>47.79</v>
      </c>
      <c r="N7" s="13">
        <v>40</v>
      </c>
      <c r="O7" s="14">
        <v>-6.14</v>
      </c>
      <c r="P7" s="14">
        <v>-7.29</v>
      </c>
      <c r="Q7" s="14">
        <v>-6.74</v>
      </c>
    </row>
    <row r="8" spans="1:17" s="3" customFormat="1" ht="14.25" customHeight="1" thickBot="1">
      <c r="A8" s="21" t="s">
        <v>10</v>
      </c>
      <c r="B8" s="22">
        <f aca="true" t="shared" si="0" ref="B8:J8">SUM(B5:B7)</f>
        <v>284431</v>
      </c>
      <c r="C8" s="22">
        <f t="shared" si="0"/>
        <v>305765</v>
      </c>
      <c r="D8" s="22">
        <f t="shared" si="0"/>
        <v>590196</v>
      </c>
      <c r="E8" s="22">
        <f t="shared" si="0"/>
        <v>137207</v>
      </c>
      <c r="F8" s="22">
        <f t="shared" si="0"/>
        <v>141804</v>
      </c>
      <c r="G8" s="22">
        <f t="shared" si="0"/>
        <v>279011</v>
      </c>
      <c r="H8" s="22">
        <f t="shared" si="0"/>
        <v>147224</v>
      </c>
      <c r="I8" s="22">
        <f t="shared" si="0"/>
        <v>163961</v>
      </c>
      <c r="J8" s="22">
        <f t="shared" si="0"/>
        <v>311185</v>
      </c>
      <c r="K8" s="23">
        <f>(E8/B8)*100</f>
        <v>48.24</v>
      </c>
      <c r="L8" s="23">
        <f>(F8/C8)*100</f>
        <v>46.38</v>
      </c>
      <c r="M8" s="23">
        <f>(G8/D8)*100</f>
        <v>47.27</v>
      </c>
      <c r="N8" s="24"/>
      <c r="O8" s="25">
        <v>-6.58</v>
      </c>
      <c r="P8" s="25">
        <v>-7.66</v>
      </c>
      <c r="Q8" s="25">
        <v>-7.15</v>
      </c>
    </row>
    <row r="9" spans="1:17" s="3" customFormat="1" ht="14.25" customHeight="1" thickTop="1">
      <c r="A9" s="36" t="s">
        <v>28</v>
      </c>
      <c r="B9" s="11">
        <v>94213</v>
      </c>
      <c r="C9" s="11">
        <v>96734</v>
      </c>
      <c r="D9" s="11">
        <v>190947</v>
      </c>
      <c r="E9" s="11">
        <v>49659</v>
      </c>
      <c r="F9" s="11">
        <v>49106</v>
      </c>
      <c r="G9" s="11">
        <v>98765</v>
      </c>
      <c r="H9" s="11">
        <v>44554</v>
      </c>
      <c r="I9" s="11">
        <v>47628</v>
      </c>
      <c r="J9" s="11">
        <v>92182</v>
      </c>
      <c r="K9" s="12">
        <v>52.71</v>
      </c>
      <c r="L9" s="12">
        <v>50.76</v>
      </c>
      <c r="M9" s="12">
        <v>51.72</v>
      </c>
      <c r="N9" s="13">
        <v>26</v>
      </c>
      <c r="O9" s="14">
        <v>-5.12</v>
      </c>
      <c r="P9" s="14">
        <v>-6.95</v>
      </c>
      <c r="Q9" s="14">
        <v>-6.05</v>
      </c>
    </row>
    <row r="10" spans="1:17" s="3" customFormat="1" ht="14.25" customHeight="1">
      <c r="A10" s="36" t="s">
        <v>29</v>
      </c>
      <c r="B10" s="11">
        <v>50527</v>
      </c>
      <c r="C10" s="11">
        <v>51190</v>
      </c>
      <c r="D10" s="11">
        <v>101717</v>
      </c>
      <c r="E10" s="11">
        <v>25816</v>
      </c>
      <c r="F10" s="11">
        <v>24764</v>
      </c>
      <c r="G10" s="11">
        <v>50580</v>
      </c>
      <c r="H10" s="11">
        <v>24711</v>
      </c>
      <c r="I10" s="11">
        <v>26426</v>
      </c>
      <c r="J10" s="11">
        <v>51137</v>
      </c>
      <c r="K10" s="12">
        <v>51.09</v>
      </c>
      <c r="L10" s="12">
        <v>48.38</v>
      </c>
      <c r="M10" s="12">
        <v>49.73</v>
      </c>
      <c r="N10" s="13">
        <v>33</v>
      </c>
      <c r="O10" s="14">
        <v>-5.99</v>
      </c>
      <c r="P10" s="14">
        <v>-7.69</v>
      </c>
      <c r="Q10" s="14">
        <v>-6.84</v>
      </c>
    </row>
    <row r="11" spans="1:17" s="3" customFormat="1" ht="14.25" customHeight="1">
      <c r="A11" s="36" t="s">
        <v>30</v>
      </c>
      <c r="B11" s="11">
        <v>44288</v>
      </c>
      <c r="C11" s="11">
        <v>45634</v>
      </c>
      <c r="D11" s="11">
        <v>89922</v>
      </c>
      <c r="E11" s="11">
        <v>25802</v>
      </c>
      <c r="F11" s="11">
        <v>25150</v>
      </c>
      <c r="G11" s="11">
        <v>50952</v>
      </c>
      <c r="H11" s="11">
        <v>18486</v>
      </c>
      <c r="I11" s="11">
        <v>20484</v>
      </c>
      <c r="J11" s="11">
        <v>38970</v>
      </c>
      <c r="K11" s="12">
        <v>58.26</v>
      </c>
      <c r="L11" s="12">
        <v>55.11</v>
      </c>
      <c r="M11" s="12">
        <v>56.66</v>
      </c>
      <c r="N11" s="13">
        <v>11</v>
      </c>
      <c r="O11" s="14">
        <v>-5.15</v>
      </c>
      <c r="P11" s="14">
        <v>-6.2</v>
      </c>
      <c r="Q11" s="14">
        <v>-5.68</v>
      </c>
    </row>
    <row r="12" spans="1:17" s="3" customFormat="1" ht="14.25" customHeight="1">
      <c r="A12" s="36" t="s">
        <v>31</v>
      </c>
      <c r="B12" s="11">
        <v>40885</v>
      </c>
      <c r="C12" s="11">
        <v>40846</v>
      </c>
      <c r="D12" s="11">
        <v>81731</v>
      </c>
      <c r="E12" s="11">
        <v>21653</v>
      </c>
      <c r="F12" s="11">
        <v>20540</v>
      </c>
      <c r="G12" s="11">
        <v>42193</v>
      </c>
      <c r="H12" s="11">
        <v>19232</v>
      </c>
      <c r="I12" s="11">
        <v>20306</v>
      </c>
      <c r="J12" s="11">
        <v>39538</v>
      </c>
      <c r="K12" s="12">
        <v>52.96</v>
      </c>
      <c r="L12" s="12">
        <v>50.29</v>
      </c>
      <c r="M12" s="12">
        <v>51.62</v>
      </c>
      <c r="N12" s="13">
        <v>27</v>
      </c>
      <c r="O12" s="14">
        <v>-5.72</v>
      </c>
      <c r="P12" s="14">
        <v>-7.78</v>
      </c>
      <c r="Q12" s="14">
        <v>-6.76</v>
      </c>
    </row>
    <row r="13" spans="1:17" s="3" customFormat="1" ht="14.25" customHeight="1">
      <c r="A13" s="36" t="s">
        <v>32</v>
      </c>
      <c r="B13" s="11">
        <v>37358</v>
      </c>
      <c r="C13" s="11">
        <v>39071</v>
      </c>
      <c r="D13" s="11">
        <v>76429</v>
      </c>
      <c r="E13" s="11">
        <v>20672</v>
      </c>
      <c r="F13" s="11">
        <v>20375</v>
      </c>
      <c r="G13" s="11">
        <v>41047</v>
      </c>
      <c r="H13" s="11">
        <v>16686</v>
      </c>
      <c r="I13" s="11">
        <v>18696</v>
      </c>
      <c r="J13" s="11">
        <v>35382</v>
      </c>
      <c r="K13" s="12">
        <v>55.33</v>
      </c>
      <c r="L13" s="12">
        <v>52.15</v>
      </c>
      <c r="M13" s="12">
        <v>53.71</v>
      </c>
      <c r="N13" s="13">
        <v>20</v>
      </c>
      <c r="O13" s="14">
        <v>-5.88</v>
      </c>
      <c r="P13" s="14">
        <v>-7.07</v>
      </c>
      <c r="Q13" s="14">
        <v>-6.48</v>
      </c>
    </row>
    <row r="14" spans="1:17" s="3" customFormat="1" ht="14.25" customHeight="1">
      <c r="A14" s="36" t="s">
        <v>33</v>
      </c>
      <c r="B14" s="11">
        <v>37063</v>
      </c>
      <c r="C14" s="11">
        <v>38088</v>
      </c>
      <c r="D14" s="11">
        <v>75151</v>
      </c>
      <c r="E14" s="11">
        <v>19592</v>
      </c>
      <c r="F14" s="11">
        <v>18602</v>
      </c>
      <c r="G14" s="11">
        <v>38194</v>
      </c>
      <c r="H14" s="11">
        <v>17471</v>
      </c>
      <c r="I14" s="11">
        <v>19486</v>
      </c>
      <c r="J14" s="11">
        <v>36957</v>
      </c>
      <c r="K14" s="12">
        <v>52.86</v>
      </c>
      <c r="L14" s="12">
        <v>48.84</v>
      </c>
      <c r="M14" s="12">
        <v>50.82</v>
      </c>
      <c r="N14" s="13">
        <v>31</v>
      </c>
      <c r="O14" s="14">
        <v>-5.97</v>
      </c>
      <c r="P14" s="14">
        <v>-7.32</v>
      </c>
      <c r="Q14" s="14">
        <v>-6.66</v>
      </c>
    </row>
    <row r="15" spans="1:17" s="3" customFormat="1" ht="14.25" customHeight="1">
      <c r="A15" s="36" t="s">
        <v>34</v>
      </c>
      <c r="B15" s="11">
        <v>13823</v>
      </c>
      <c r="C15" s="11">
        <v>14985</v>
      </c>
      <c r="D15" s="11">
        <v>28808</v>
      </c>
      <c r="E15" s="11">
        <v>8625</v>
      </c>
      <c r="F15" s="11">
        <v>8968</v>
      </c>
      <c r="G15" s="11">
        <v>17593</v>
      </c>
      <c r="H15" s="11">
        <v>5198</v>
      </c>
      <c r="I15" s="11">
        <v>6017</v>
      </c>
      <c r="J15" s="11">
        <v>11215</v>
      </c>
      <c r="K15" s="12">
        <v>62.4</v>
      </c>
      <c r="L15" s="12">
        <v>59.85</v>
      </c>
      <c r="M15" s="12">
        <v>61.07</v>
      </c>
      <c r="N15" s="13">
        <v>4</v>
      </c>
      <c r="O15" s="14">
        <v>-4.35</v>
      </c>
      <c r="P15" s="14">
        <v>-5.27</v>
      </c>
      <c r="Q15" s="14">
        <v>-4.84</v>
      </c>
    </row>
    <row r="16" spans="1:17" s="3" customFormat="1" ht="14.25" customHeight="1" thickBot="1">
      <c r="A16" s="17" t="s">
        <v>11</v>
      </c>
      <c r="B16" s="18">
        <f aca="true" t="shared" si="1" ref="B16:J16">SUM(B9:B15)</f>
        <v>318157</v>
      </c>
      <c r="C16" s="18">
        <f t="shared" si="1"/>
        <v>326548</v>
      </c>
      <c r="D16" s="18">
        <f t="shared" si="1"/>
        <v>644705</v>
      </c>
      <c r="E16" s="18">
        <f t="shared" si="1"/>
        <v>171819</v>
      </c>
      <c r="F16" s="18">
        <f t="shared" si="1"/>
        <v>167505</v>
      </c>
      <c r="G16" s="18">
        <f t="shared" si="1"/>
        <v>339324</v>
      </c>
      <c r="H16" s="18">
        <f t="shared" si="1"/>
        <v>146338</v>
      </c>
      <c r="I16" s="18">
        <f t="shared" si="1"/>
        <v>159043</v>
      </c>
      <c r="J16" s="18">
        <f t="shared" si="1"/>
        <v>305381</v>
      </c>
      <c r="K16" s="23">
        <f aca="true" t="shared" si="2" ref="K16:M17">(E16/B16)*100</f>
        <v>54</v>
      </c>
      <c r="L16" s="23">
        <f t="shared" si="2"/>
        <v>51.3</v>
      </c>
      <c r="M16" s="23">
        <f t="shared" si="2"/>
        <v>52.63</v>
      </c>
      <c r="N16" s="19"/>
      <c r="O16" s="20">
        <v>-5.52</v>
      </c>
      <c r="P16" s="20">
        <v>-7.07</v>
      </c>
      <c r="Q16" s="20">
        <v>-6.31</v>
      </c>
    </row>
    <row r="17" spans="1:17" s="3" customFormat="1" ht="14.25" customHeight="1" thickBot="1" thickTop="1">
      <c r="A17" s="26" t="s">
        <v>12</v>
      </c>
      <c r="B17" s="27">
        <f aca="true" t="shared" si="3" ref="B17:J17">SUM(B16,B8)</f>
        <v>602588</v>
      </c>
      <c r="C17" s="27">
        <f t="shared" si="3"/>
        <v>632313</v>
      </c>
      <c r="D17" s="27">
        <f t="shared" si="3"/>
        <v>1234901</v>
      </c>
      <c r="E17" s="27">
        <f t="shared" si="3"/>
        <v>309026</v>
      </c>
      <c r="F17" s="27">
        <f t="shared" si="3"/>
        <v>309309</v>
      </c>
      <c r="G17" s="27">
        <f t="shared" si="3"/>
        <v>618335</v>
      </c>
      <c r="H17" s="27">
        <f t="shared" si="3"/>
        <v>293562</v>
      </c>
      <c r="I17" s="27">
        <f t="shared" si="3"/>
        <v>323004</v>
      </c>
      <c r="J17" s="27">
        <f t="shared" si="3"/>
        <v>616566</v>
      </c>
      <c r="K17" s="23">
        <f t="shared" si="2"/>
        <v>51.28</v>
      </c>
      <c r="L17" s="23">
        <f t="shared" si="2"/>
        <v>48.92</v>
      </c>
      <c r="M17" s="23">
        <f t="shared" si="2"/>
        <v>50.07</v>
      </c>
      <c r="N17" s="28"/>
      <c r="O17" s="29">
        <v>-6.02</v>
      </c>
      <c r="P17" s="29">
        <v>-7.35</v>
      </c>
      <c r="Q17" s="29">
        <v>-6.7</v>
      </c>
    </row>
    <row r="18" spans="1:17" s="3" customFormat="1" ht="14.25" customHeight="1" thickTop="1">
      <c r="A18" s="10" t="s">
        <v>35</v>
      </c>
      <c r="B18" s="11">
        <v>82752</v>
      </c>
      <c r="C18" s="11">
        <v>86009</v>
      </c>
      <c r="D18" s="11">
        <v>168761</v>
      </c>
      <c r="E18" s="11">
        <v>39110</v>
      </c>
      <c r="F18" s="11">
        <v>39318</v>
      </c>
      <c r="G18" s="11">
        <v>78428</v>
      </c>
      <c r="H18" s="11">
        <v>43642</v>
      </c>
      <c r="I18" s="11">
        <v>46691</v>
      </c>
      <c r="J18" s="11">
        <v>90333</v>
      </c>
      <c r="K18" s="12">
        <v>47.26</v>
      </c>
      <c r="L18" s="12">
        <v>45.71</v>
      </c>
      <c r="M18" s="12">
        <v>46.47</v>
      </c>
      <c r="N18" s="13">
        <v>42</v>
      </c>
      <c r="O18" s="14">
        <v>-5.52</v>
      </c>
      <c r="P18" s="14">
        <v>-7.12</v>
      </c>
      <c r="Q18" s="14">
        <v>-6.33</v>
      </c>
    </row>
    <row r="19" spans="1:17" s="3" customFormat="1" ht="14.25" customHeight="1">
      <c r="A19" s="10" t="s">
        <v>36</v>
      </c>
      <c r="B19" s="11">
        <v>15425</v>
      </c>
      <c r="C19" s="11">
        <v>19072</v>
      </c>
      <c r="D19" s="11">
        <v>34497</v>
      </c>
      <c r="E19" s="11">
        <v>7593</v>
      </c>
      <c r="F19" s="11">
        <v>8975</v>
      </c>
      <c r="G19" s="11">
        <v>16568</v>
      </c>
      <c r="H19" s="11">
        <v>7832</v>
      </c>
      <c r="I19" s="11">
        <v>10097</v>
      </c>
      <c r="J19" s="11">
        <v>17929</v>
      </c>
      <c r="K19" s="12">
        <v>49.23</v>
      </c>
      <c r="L19" s="12">
        <v>47.06</v>
      </c>
      <c r="M19" s="12">
        <v>48.03</v>
      </c>
      <c r="N19" s="13">
        <v>36</v>
      </c>
      <c r="O19" s="14">
        <v>-7.61</v>
      </c>
      <c r="P19" s="14">
        <v>-8.68</v>
      </c>
      <c r="Q19" s="14">
        <v>-8.2</v>
      </c>
    </row>
    <row r="20" spans="1:17" s="3" customFormat="1" ht="14.25" customHeight="1">
      <c r="A20" s="10" t="s">
        <v>37</v>
      </c>
      <c r="B20" s="11">
        <v>44400</v>
      </c>
      <c r="C20" s="11">
        <v>46996</v>
      </c>
      <c r="D20" s="11">
        <v>91396</v>
      </c>
      <c r="E20" s="11">
        <v>23542</v>
      </c>
      <c r="F20" s="11">
        <v>24200</v>
      </c>
      <c r="G20" s="11">
        <v>47742</v>
      </c>
      <c r="H20" s="11">
        <v>20858</v>
      </c>
      <c r="I20" s="11">
        <v>22796</v>
      </c>
      <c r="J20" s="11">
        <v>43654</v>
      </c>
      <c r="K20" s="12">
        <v>53.02</v>
      </c>
      <c r="L20" s="12">
        <v>51.49</v>
      </c>
      <c r="M20" s="12">
        <v>52.24</v>
      </c>
      <c r="N20" s="13">
        <v>24</v>
      </c>
      <c r="O20" s="14">
        <v>-5.87</v>
      </c>
      <c r="P20" s="14">
        <v>-7.5</v>
      </c>
      <c r="Q20" s="14">
        <v>-6.7</v>
      </c>
    </row>
    <row r="21" spans="1:17" s="3" customFormat="1" ht="14.25" customHeight="1">
      <c r="A21" s="10" t="s">
        <v>38</v>
      </c>
      <c r="B21" s="11">
        <v>53091</v>
      </c>
      <c r="C21" s="11">
        <v>55709</v>
      </c>
      <c r="D21" s="11">
        <v>108800</v>
      </c>
      <c r="E21" s="11">
        <v>25816</v>
      </c>
      <c r="F21" s="11">
        <v>26227</v>
      </c>
      <c r="G21" s="11">
        <v>52043</v>
      </c>
      <c r="H21" s="11">
        <v>27275</v>
      </c>
      <c r="I21" s="11">
        <v>29482</v>
      </c>
      <c r="J21" s="11">
        <v>56757</v>
      </c>
      <c r="K21" s="12">
        <v>48.63</v>
      </c>
      <c r="L21" s="12">
        <v>47.08</v>
      </c>
      <c r="M21" s="12">
        <v>47.83</v>
      </c>
      <c r="N21" s="13">
        <v>39</v>
      </c>
      <c r="O21" s="14">
        <v>-5.72</v>
      </c>
      <c r="P21" s="14">
        <v>-6.29</v>
      </c>
      <c r="Q21" s="14">
        <v>-6.02</v>
      </c>
    </row>
    <row r="22" spans="1:17" s="3" customFormat="1" ht="14.25" customHeight="1">
      <c r="A22" s="10" t="s">
        <v>39</v>
      </c>
      <c r="B22" s="11">
        <v>28623</v>
      </c>
      <c r="C22" s="11">
        <v>33193</v>
      </c>
      <c r="D22" s="11">
        <v>61816</v>
      </c>
      <c r="E22" s="11">
        <v>14007</v>
      </c>
      <c r="F22" s="11">
        <v>15685</v>
      </c>
      <c r="G22" s="11">
        <v>29692</v>
      </c>
      <c r="H22" s="11">
        <v>14616</v>
      </c>
      <c r="I22" s="11">
        <v>17508</v>
      </c>
      <c r="J22" s="11">
        <v>32124</v>
      </c>
      <c r="K22" s="12">
        <v>48.94</v>
      </c>
      <c r="L22" s="12">
        <v>47.25</v>
      </c>
      <c r="M22" s="12">
        <v>48.03</v>
      </c>
      <c r="N22" s="13">
        <v>36</v>
      </c>
      <c r="O22" s="14">
        <v>-8.23</v>
      </c>
      <c r="P22" s="14">
        <v>-9.28</v>
      </c>
      <c r="Q22" s="14">
        <v>-8.79</v>
      </c>
    </row>
    <row r="23" spans="1:17" s="3" customFormat="1" ht="14.25" customHeight="1">
      <c r="A23" s="10" t="s">
        <v>40</v>
      </c>
      <c r="B23" s="11">
        <v>40198</v>
      </c>
      <c r="C23" s="11">
        <v>42595</v>
      </c>
      <c r="D23" s="11">
        <v>82793</v>
      </c>
      <c r="E23" s="11">
        <v>23309</v>
      </c>
      <c r="F23" s="11">
        <v>23735</v>
      </c>
      <c r="G23" s="11">
        <v>47044</v>
      </c>
      <c r="H23" s="11">
        <v>16889</v>
      </c>
      <c r="I23" s="11">
        <v>18860</v>
      </c>
      <c r="J23" s="11">
        <v>35749</v>
      </c>
      <c r="K23" s="12">
        <v>57.99</v>
      </c>
      <c r="L23" s="12">
        <v>55.72</v>
      </c>
      <c r="M23" s="12">
        <v>56.82</v>
      </c>
      <c r="N23" s="13">
        <v>10</v>
      </c>
      <c r="O23" s="14">
        <v>-4.74</v>
      </c>
      <c r="P23" s="14">
        <v>-6.36</v>
      </c>
      <c r="Q23" s="14">
        <v>-5.57</v>
      </c>
    </row>
    <row r="24" spans="1:17" s="3" customFormat="1" ht="14.25" customHeight="1">
      <c r="A24" s="10" t="s">
        <v>41</v>
      </c>
      <c r="B24" s="11">
        <v>101534</v>
      </c>
      <c r="C24" s="11">
        <v>104571</v>
      </c>
      <c r="D24" s="11">
        <v>206105</v>
      </c>
      <c r="E24" s="11">
        <v>48229</v>
      </c>
      <c r="F24" s="11">
        <v>48192</v>
      </c>
      <c r="G24" s="11">
        <v>96421</v>
      </c>
      <c r="H24" s="11">
        <v>53305</v>
      </c>
      <c r="I24" s="11">
        <v>56379</v>
      </c>
      <c r="J24" s="11">
        <v>109684</v>
      </c>
      <c r="K24" s="12">
        <v>47.5</v>
      </c>
      <c r="L24" s="12">
        <v>46.09</v>
      </c>
      <c r="M24" s="12">
        <v>46.78</v>
      </c>
      <c r="N24" s="13">
        <v>41</v>
      </c>
      <c r="O24" s="14">
        <v>-3.23</v>
      </c>
      <c r="P24" s="14">
        <v>-4.63</v>
      </c>
      <c r="Q24" s="14">
        <v>-3.94</v>
      </c>
    </row>
    <row r="25" spans="1:17" s="3" customFormat="1" ht="14.25" customHeight="1">
      <c r="A25" s="10" t="s">
        <v>42</v>
      </c>
      <c r="B25" s="11">
        <v>67490</v>
      </c>
      <c r="C25" s="11">
        <v>67484</v>
      </c>
      <c r="D25" s="11">
        <v>134974</v>
      </c>
      <c r="E25" s="11">
        <v>35823</v>
      </c>
      <c r="F25" s="11">
        <v>33632</v>
      </c>
      <c r="G25" s="11">
        <v>69455</v>
      </c>
      <c r="H25" s="11">
        <v>31667</v>
      </c>
      <c r="I25" s="11">
        <v>33852</v>
      </c>
      <c r="J25" s="11">
        <v>65519</v>
      </c>
      <c r="K25" s="12">
        <v>53.08</v>
      </c>
      <c r="L25" s="12">
        <v>49.84</v>
      </c>
      <c r="M25" s="12">
        <v>51.46</v>
      </c>
      <c r="N25" s="13">
        <v>28</v>
      </c>
      <c r="O25" s="14">
        <v>-6.91</v>
      </c>
      <c r="P25" s="14">
        <v>-8.76</v>
      </c>
      <c r="Q25" s="14">
        <v>-7.84</v>
      </c>
    </row>
    <row r="26" spans="1:17" s="3" customFormat="1" ht="14.25" customHeight="1">
      <c r="A26" s="10" t="s">
        <v>43</v>
      </c>
      <c r="B26" s="11">
        <v>56092</v>
      </c>
      <c r="C26" s="11">
        <v>59141</v>
      </c>
      <c r="D26" s="11">
        <v>115233</v>
      </c>
      <c r="E26" s="11">
        <v>29370</v>
      </c>
      <c r="F26" s="11">
        <v>29666</v>
      </c>
      <c r="G26" s="11">
        <v>59036</v>
      </c>
      <c r="H26" s="11">
        <v>26722</v>
      </c>
      <c r="I26" s="11">
        <v>29475</v>
      </c>
      <c r="J26" s="11">
        <v>56197</v>
      </c>
      <c r="K26" s="12">
        <v>52.36</v>
      </c>
      <c r="L26" s="12">
        <v>50.16</v>
      </c>
      <c r="M26" s="12">
        <v>51.23</v>
      </c>
      <c r="N26" s="13">
        <v>29</v>
      </c>
      <c r="O26" s="14">
        <v>-6.01</v>
      </c>
      <c r="P26" s="14">
        <v>-7.1</v>
      </c>
      <c r="Q26" s="14">
        <v>-6.57</v>
      </c>
    </row>
    <row r="27" spans="1:17" s="3" customFormat="1" ht="14.25" customHeight="1">
      <c r="A27" s="10" t="s">
        <v>44</v>
      </c>
      <c r="B27" s="11">
        <v>46408</v>
      </c>
      <c r="C27" s="11">
        <v>46802</v>
      </c>
      <c r="D27" s="11">
        <v>93210</v>
      </c>
      <c r="E27" s="11">
        <v>26786</v>
      </c>
      <c r="F27" s="11">
        <v>25838</v>
      </c>
      <c r="G27" s="11">
        <v>52624</v>
      </c>
      <c r="H27" s="11">
        <v>19622</v>
      </c>
      <c r="I27" s="11">
        <v>20964</v>
      </c>
      <c r="J27" s="11">
        <v>40586</v>
      </c>
      <c r="K27" s="12">
        <v>57.72</v>
      </c>
      <c r="L27" s="12">
        <v>55.21</v>
      </c>
      <c r="M27" s="12">
        <v>56.46</v>
      </c>
      <c r="N27" s="13">
        <v>13</v>
      </c>
      <c r="O27" s="14">
        <v>-4.82</v>
      </c>
      <c r="P27" s="14">
        <v>-5.7</v>
      </c>
      <c r="Q27" s="14">
        <v>-5.26</v>
      </c>
    </row>
    <row r="28" spans="1:17" s="3" customFormat="1" ht="14.25" customHeight="1">
      <c r="A28" s="10" t="s">
        <v>45</v>
      </c>
      <c r="B28" s="11">
        <v>57587</v>
      </c>
      <c r="C28" s="11">
        <v>61041</v>
      </c>
      <c r="D28" s="11">
        <v>118628</v>
      </c>
      <c r="E28" s="11">
        <v>32024</v>
      </c>
      <c r="F28" s="11">
        <v>32378</v>
      </c>
      <c r="G28" s="11">
        <v>64402</v>
      </c>
      <c r="H28" s="11">
        <v>25563</v>
      </c>
      <c r="I28" s="11">
        <v>28663</v>
      </c>
      <c r="J28" s="11">
        <v>54226</v>
      </c>
      <c r="K28" s="12">
        <v>55.61</v>
      </c>
      <c r="L28" s="12">
        <v>53.04</v>
      </c>
      <c r="M28" s="12">
        <v>54.29</v>
      </c>
      <c r="N28" s="13">
        <v>18</v>
      </c>
      <c r="O28" s="14">
        <v>-4.7</v>
      </c>
      <c r="P28" s="14">
        <v>-5.61</v>
      </c>
      <c r="Q28" s="14">
        <v>-5.17</v>
      </c>
    </row>
    <row r="29" spans="1:17" s="3" customFormat="1" ht="14.25" customHeight="1">
      <c r="A29" s="10" t="s">
        <v>46</v>
      </c>
      <c r="B29" s="11">
        <v>35810</v>
      </c>
      <c r="C29" s="11">
        <v>34263</v>
      </c>
      <c r="D29" s="11">
        <v>70073</v>
      </c>
      <c r="E29" s="11">
        <v>19591</v>
      </c>
      <c r="F29" s="11">
        <v>17451</v>
      </c>
      <c r="G29" s="11">
        <v>37042</v>
      </c>
      <c r="H29" s="11">
        <v>16219</v>
      </c>
      <c r="I29" s="11">
        <v>16812</v>
      </c>
      <c r="J29" s="11">
        <v>33031</v>
      </c>
      <c r="K29" s="12">
        <v>54.71</v>
      </c>
      <c r="L29" s="12">
        <v>50.93</v>
      </c>
      <c r="M29" s="12">
        <v>52.86</v>
      </c>
      <c r="N29" s="13">
        <v>22</v>
      </c>
      <c r="O29" s="14">
        <v>-4.6</v>
      </c>
      <c r="P29" s="14">
        <v>-6.2</v>
      </c>
      <c r="Q29" s="14">
        <v>-5.39</v>
      </c>
    </row>
    <row r="30" spans="1:17" s="3" customFormat="1" ht="14.25" customHeight="1">
      <c r="A30" s="10" t="s">
        <v>47</v>
      </c>
      <c r="B30" s="11">
        <v>33570</v>
      </c>
      <c r="C30" s="11">
        <v>33419</v>
      </c>
      <c r="D30" s="11">
        <v>66989</v>
      </c>
      <c r="E30" s="11">
        <v>17940</v>
      </c>
      <c r="F30" s="11">
        <v>17174</v>
      </c>
      <c r="G30" s="11">
        <v>35114</v>
      </c>
      <c r="H30" s="11">
        <v>15630</v>
      </c>
      <c r="I30" s="11">
        <v>16245</v>
      </c>
      <c r="J30" s="11">
        <v>31875</v>
      </c>
      <c r="K30" s="12">
        <v>53.44</v>
      </c>
      <c r="L30" s="12">
        <v>51.39</v>
      </c>
      <c r="M30" s="12">
        <v>52.42</v>
      </c>
      <c r="N30" s="13">
        <v>23</v>
      </c>
      <c r="O30" s="14">
        <v>-6.24</v>
      </c>
      <c r="P30" s="14">
        <v>-7.59</v>
      </c>
      <c r="Q30" s="14">
        <v>-6.91</v>
      </c>
    </row>
    <row r="31" spans="1:17" s="3" customFormat="1" ht="14.25" customHeight="1">
      <c r="A31" s="10" t="s">
        <v>48</v>
      </c>
      <c r="B31" s="11">
        <v>9852</v>
      </c>
      <c r="C31" s="11">
        <v>10813</v>
      </c>
      <c r="D31" s="11">
        <v>20665</v>
      </c>
      <c r="E31" s="11">
        <v>5087</v>
      </c>
      <c r="F31" s="11">
        <v>5660</v>
      </c>
      <c r="G31" s="11">
        <v>10747</v>
      </c>
      <c r="H31" s="11">
        <v>4765</v>
      </c>
      <c r="I31" s="11">
        <v>5153</v>
      </c>
      <c r="J31" s="11">
        <v>9918</v>
      </c>
      <c r="K31" s="12">
        <v>51.63</v>
      </c>
      <c r="L31" s="12">
        <v>52.34</v>
      </c>
      <c r="M31" s="12">
        <v>52.01</v>
      </c>
      <c r="N31" s="13">
        <v>25</v>
      </c>
      <c r="O31" s="14">
        <v>-5.43</v>
      </c>
      <c r="P31" s="14">
        <v>-6.36</v>
      </c>
      <c r="Q31" s="14">
        <v>-5.91</v>
      </c>
    </row>
    <row r="32" spans="1:17" s="3" customFormat="1" ht="14.25" customHeight="1">
      <c r="A32" s="10" t="s">
        <v>49</v>
      </c>
      <c r="B32" s="11">
        <v>21903</v>
      </c>
      <c r="C32" s="11">
        <v>20981</v>
      </c>
      <c r="D32" s="11">
        <v>42884</v>
      </c>
      <c r="E32" s="11">
        <v>12359</v>
      </c>
      <c r="F32" s="11">
        <v>10840</v>
      </c>
      <c r="G32" s="11">
        <v>23199</v>
      </c>
      <c r="H32" s="11">
        <v>9544</v>
      </c>
      <c r="I32" s="11">
        <v>10141</v>
      </c>
      <c r="J32" s="11">
        <v>19685</v>
      </c>
      <c r="K32" s="12">
        <v>56.43</v>
      </c>
      <c r="L32" s="12">
        <v>51.67</v>
      </c>
      <c r="M32" s="12">
        <v>54.1</v>
      </c>
      <c r="N32" s="13">
        <v>19</v>
      </c>
      <c r="O32" s="14">
        <v>-5.04</v>
      </c>
      <c r="P32" s="14">
        <v>-7.14</v>
      </c>
      <c r="Q32" s="14">
        <v>-6.07</v>
      </c>
    </row>
    <row r="33" spans="1:17" s="3" customFormat="1" ht="14.25" customHeight="1">
      <c r="A33" s="10" t="s">
        <v>50</v>
      </c>
      <c r="B33" s="11">
        <v>24194</v>
      </c>
      <c r="C33" s="11">
        <v>23543</v>
      </c>
      <c r="D33" s="11">
        <v>47737</v>
      </c>
      <c r="E33" s="11">
        <v>14590</v>
      </c>
      <c r="F33" s="11">
        <v>13436</v>
      </c>
      <c r="G33" s="11">
        <v>28026</v>
      </c>
      <c r="H33" s="11">
        <v>9604</v>
      </c>
      <c r="I33" s="11">
        <v>10107</v>
      </c>
      <c r="J33" s="11">
        <v>19711</v>
      </c>
      <c r="K33" s="12">
        <v>60.3</v>
      </c>
      <c r="L33" s="12">
        <v>57.07</v>
      </c>
      <c r="M33" s="12">
        <v>58.71</v>
      </c>
      <c r="N33" s="13">
        <v>8</v>
      </c>
      <c r="O33" s="14">
        <v>-4.15</v>
      </c>
      <c r="P33" s="14">
        <v>-6.26</v>
      </c>
      <c r="Q33" s="14">
        <v>-5.19</v>
      </c>
    </row>
    <row r="34" spans="1:17" s="3" customFormat="1" ht="14.25" customHeight="1">
      <c r="A34" s="10" t="s">
        <v>51</v>
      </c>
      <c r="B34" s="11">
        <v>13714</v>
      </c>
      <c r="C34" s="11">
        <v>15125</v>
      </c>
      <c r="D34" s="11">
        <v>28839</v>
      </c>
      <c r="E34" s="11">
        <v>7724</v>
      </c>
      <c r="F34" s="11">
        <v>8092</v>
      </c>
      <c r="G34" s="11">
        <v>15816</v>
      </c>
      <c r="H34" s="11">
        <v>5990</v>
      </c>
      <c r="I34" s="11">
        <v>7033</v>
      </c>
      <c r="J34" s="11">
        <v>13023</v>
      </c>
      <c r="K34" s="12">
        <v>56.32</v>
      </c>
      <c r="L34" s="12">
        <v>53.5</v>
      </c>
      <c r="M34" s="12">
        <v>54.84</v>
      </c>
      <c r="N34" s="13">
        <v>14</v>
      </c>
      <c r="O34" s="14">
        <v>-6.54</v>
      </c>
      <c r="P34" s="14">
        <v>-7.61</v>
      </c>
      <c r="Q34" s="14">
        <v>-7.1</v>
      </c>
    </row>
    <row r="35" spans="1:17" s="3" customFormat="1" ht="14.25" customHeight="1">
      <c r="A35" s="10" t="s">
        <v>52</v>
      </c>
      <c r="B35" s="11">
        <v>13953</v>
      </c>
      <c r="C35" s="11">
        <v>13577</v>
      </c>
      <c r="D35" s="11">
        <v>27530</v>
      </c>
      <c r="E35" s="11">
        <v>7912</v>
      </c>
      <c r="F35" s="11">
        <v>7680</v>
      </c>
      <c r="G35" s="11">
        <v>15592</v>
      </c>
      <c r="H35" s="11">
        <v>6041</v>
      </c>
      <c r="I35" s="11">
        <v>5897</v>
      </c>
      <c r="J35" s="11">
        <v>11938</v>
      </c>
      <c r="K35" s="12">
        <v>56.7</v>
      </c>
      <c r="L35" s="12">
        <v>56.57</v>
      </c>
      <c r="M35" s="12">
        <v>56.64</v>
      </c>
      <c r="N35" s="13">
        <v>12</v>
      </c>
      <c r="O35" s="14">
        <v>-3.21</v>
      </c>
      <c r="P35" s="14">
        <v>-4.44</v>
      </c>
      <c r="Q35" s="14">
        <v>-3.81</v>
      </c>
    </row>
    <row r="36" spans="1:17" s="3" customFormat="1" ht="14.25" customHeight="1">
      <c r="A36" s="10" t="s">
        <v>53</v>
      </c>
      <c r="B36" s="11">
        <v>18415</v>
      </c>
      <c r="C36" s="11">
        <v>18449</v>
      </c>
      <c r="D36" s="11">
        <v>36864</v>
      </c>
      <c r="E36" s="11">
        <v>11310</v>
      </c>
      <c r="F36" s="11">
        <v>11122</v>
      </c>
      <c r="G36" s="11">
        <v>22432</v>
      </c>
      <c r="H36" s="11">
        <v>7105</v>
      </c>
      <c r="I36" s="11">
        <v>7327</v>
      </c>
      <c r="J36" s="11">
        <v>14432</v>
      </c>
      <c r="K36" s="12">
        <v>61.42</v>
      </c>
      <c r="L36" s="12">
        <v>60.29</v>
      </c>
      <c r="M36" s="12">
        <v>60.85</v>
      </c>
      <c r="N36" s="13">
        <v>5</v>
      </c>
      <c r="O36" s="14">
        <v>-3.3</v>
      </c>
      <c r="P36" s="14">
        <v>-3.25</v>
      </c>
      <c r="Q36" s="14">
        <v>-3.28</v>
      </c>
    </row>
    <row r="37" spans="1:17" s="3" customFormat="1" ht="14.25" customHeight="1">
      <c r="A37" s="10" t="s">
        <v>54</v>
      </c>
      <c r="B37" s="11">
        <v>19516</v>
      </c>
      <c r="C37" s="11">
        <v>21530</v>
      </c>
      <c r="D37" s="11">
        <v>41046</v>
      </c>
      <c r="E37" s="11">
        <v>9653</v>
      </c>
      <c r="F37" s="11">
        <v>10203</v>
      </c>
      <c r="G37" s="11">
        <v>19856</v>
      </c>
      <c r="H37" s="11">
        <v>9863</v>
      </c>
      <c r="I37" s="11">
        <v>11327</v>
      </c>
      <c r="J37" s="11">
        <v>21190</v>
      </c>
      <c r="K37" s="12">
        <v>49.46</v>
      </c>
      <c r="L37" s="12">
        <v>47.39</v>
      </c>
      <c r="M37" s="12">
        <v>48.37</v>
      </c>
      <c r="N37" s="13">
        <v>35</v>
      </c>
      <c r="O37" s="14">
        <v>-7.69</v>
      </c>
      <c r="P37" s="14">
        <v>-8.33</v>
      </c>
      <c r="Q37" s="14">
        <v>-8.03</v>
      </c>
    </row>
    <row r="38" spans="1:17" s="3" customFormat="1" ht="14.25" customHeight="1">
      <c r="A38" s="10" t="s">
        <v>55</v>
      </c>
      <c r="B38" s="11">
        <v>19324</v>
      </c>
      <c r="C38" s="11">
        <v>20108</v>
      </c>
      <c r="D38" s="11">
        <v>39432</v>
      </c>
      <c r="E38" s="11">
        <v>10670</v>
      </c>
      <c r="F38" s="11">
        <v>10753</v>
      </c>
      <c r="G38" s="11">
        <v>21423</v>
      </c>
      <c r="H38" s="11">
        <v>8654</v>
      </c>
      <c r="I38" s="11">
        <v>9355</v>
      </c>
      <c r="J38" s="11">
        <v>18009</v>
      </c>
      <c r="K38" s="12">
        <v>55.22</v>
      </c>
      <c r="L38" s="12">
        <v>53.48</v>
      </c>
      <c r="M38" s="12">
        <v>54.33</v>
      </c>
      <c r="N38" s="13">
        <v>17</v>
      </c>
      <c r="O38" s="14">
        <v>-4.44</v>
      </c>
      <c r="P38" s="14">
        <v>-6.6</v>
      </c>
      <c r="Q38" s="14">
        <v>-5.55</v>
      </c>
    </row>
    <row r="39" spans="1:17" s="3" customFormat="1" ht="14.25" customHeight="1" thickBot="1">
      <c r="A39" s="17" t="s">
        <v>13</v>
      </c>
      <c r="B39" s="18">
        <f aca="true" t="shared" si="4" ref="B39:J39">SUM(B18:B38)</f>
        <v>803851</v>
      </c>
      <c r="C39" s="18">
        <f t="shared" si="4"/>
        <v>834421</v>
      </c>
      <c r="D39" s="18">
        <f t="shared" si="4"/>
        <v>1638272</v>
      </c>
      <c r="E39" s="18">
        <f t="shared" si="4"/>
        <v>422445</v>
      </c>
      <c r="F39" s="18">
        <f t="shared" si="4"/>
        <v>420257</v>
      </c>
      <c r="G39" s="18">
        <f t="shared" si="4"/>
        <v>842702</v>
      </c>
      <c r="H39" s="18">
        <f t="shared" si="4"/>
        <v>381406</v>
      </c>
      <c r="I39" s="18">
        <f t="shared" si="4"/>
        <v>414164</v>
      </c>
      <c r="J39" s="18">
        <f t="shared" si="4"/>
        <v>795570</v>
      </c>
      <c r="K39" s="23">
        <f aca="true" t="shared" si="5" ref="K39:M40">(E39/B39)*100</f>
        <v>52.55</v>
      </c>
      <c r="L39" s="23">
        <f t="shared" si="5"/>
        <v>50.37</v>
      </c>
      <c r="M39" s="23">
        <f t="shared" si="5"/>
        <v>51.44</v>
      </c>
      <c r="N39" s="19"/>
      <c r="O39" s="20">
        <v>-5.3</v>
      </c>
      <c r="P39" s="20">
        <v>-6.64</v>
      </c>
      <c r="Q39" s="20">
        <v>-5.98</v>
      </c>
    </row>
    <row r="40" spans="1:17" s="3" customFormat="1" ht="14.25" customHeight="1" thickBot="1" thickTop="1">
      <c r="A40" s="26" t="s">
        <v>14</v>
      </c>
      <c r="B40" s="27">
        <f aca="true" t="shared" si="6" ref="B40:J40">SUM(B17,B39)</f>
        <v>1406439</v>
      </c>
      <c r="C40" s="27">
        <f t="shared" si="6"/>
        <v>1466734</v>
      </c>
      <c r="D40" s="27">
        <f t="shared" si="6"/>
        <v>2873173</v>
      </c>
      <c r="E40" s="27">
        <f t="shared" si="6"/>
        <v>731471</v>
      </c>
      <c r="F40" s="27">
        <f t="shared" si="6"/>
        <v>729566</v>
      </c>
      <c r="G40" s="27">
        <f t="shared" si="6"/>
        <v>1461037</v>
      </c>
      <c r="H40" s="27">
        <f t="shared" si="6"/>
        <v>674968</v>
      </c>
      <c r="I40" s="27">
        <f t="shared" si="6"/>
        <v>737168</v>
      </c>
      <c r="J40" s="27">
        <f t="shared" si="6"/>
        <v>1412136</v>
      </c>
      <c r="K40" s="23">
        <f t="shared" si="5"/>
        <v>52.01</v>
      </c>
      <c r="L40" s="23">
        <f t="shared" si="5"/>
        <v>49.74</v>
      </c>
      <c r="M40" s="23">
        <f t="shared" si="5"/>
        <v>50.85</v>
      </c>
      <c r="N40" s="28"/>
      <c r="O40" s="29">
        <v>-5.6</v>
      </c>
      <c r="P40" s="29">
        <v>-6.95</v>
      </c>
      <c r="Q40" s="29">
        <v>-6.29</v>
      </c>
    </row>
    <row r="41" spans="1:17" s="3" customFormat="1" ht="14.25" customHeight="1" thickTop="1">
      <c r="A41" s="10" t="s">
        <v>56</v>
      </c>
      <c r="B41" s="11">
        <v>5546</v>
      </c>
      <c r="C41" s="11">
        <v>6151</v>
      </c>
      <c r="D41" s="11">
        <v>11697</v>
      </c>
      <c r="E41" s="11">
        <v>2941</v>
      </c>
      <c r="F41" s="11">
        <v>3292</v>
      </c>
      <c r="G41" s="11">
        <v>6233</v>
      </c>
      <c r="H41" s="11">
        <v>2605</v>
      </c>
      <c r="I41" s="11">
        <v>2859</v>
      </c>
      <c r="J41" s="11">
        <v>5464</v>
      </c>
      <c r="K41" s="12">
        <v>53.03</v>
      </c>
      <c r="L41" s="12">
        <v>53.52</v>
      </c>
      <c r="M41" s="12">
        <v>53.29</v>
      </c>
      <c r="N41" s="13">
        <v>21</v>
      </c>
      <c r="O41" s="14">
        <v>-5.55</v>
      </c>
      <c r="P41" s="14">
        <v>-5.48</v>
      </c>
      <c r="Q41" s="14">
        <v>-5.51</v>
      </c>
    </row>
    <row r="42" spans="1:17" s="3" customFormat="1" ht="14.25" customHeight="1">
      <c r="A42" s="10" t="s">
        <v>57</v>
      </c>
      <c r="B42" s="11">
        <v>3256</v>
      </c>
      <c r="C42" s="11">
        <v>3462</v>
      </c>
      <c r="D42" s="11">
        <v>6718</v>
      </c>
      <c r="E42" s="11">
        <v>1910</v>
      </c>
      <c r="F42" s="11">
        <v>1956</v>
      </c>
      <c r="G42" s="11">
        <v>3866</v>
      </c>
      <c r="H42" s="11">
        <v>1346</v>
      </c>
      <c r="I42" s="11">
        <v>1506</v>
      </c>
      <c r="J42" s="11">
        <v>2852</v>
      </c>
      <c r="K42" s="12">
        <v>58.66</v>
      </c>
      <c r="L42" s="12">
        <v>56.5</v>
      </c>
      <c r="M42" s="12">
        <v>57.55</v>
      </c>
      <c r="N42" s="13">
        <v>9</v>
      </c>
      <c r="O42" s="14">
        <v>-4.16</v>
      </c>
      <c r="P42" s="14">
        <v>-3.74</v>
      </c>
      <c r="Q42" s="14">
        <v>-3.93</v>
      </c>
    </row>
    <row r="43" spans="1:17" s="3" customFormat="1" ht="14.25" customHeight="1">
      <c r="A43" s="10" t="s">
        <v>58</v>
      </c>
      <c r="B43" s="11">
        <v>3705</v>
      </c>
      <c r="C43" s="11">
        <v>4162</v>
      </c>
      <c r="D43" s="11">
        <v>7867</v>
      </c>
      <c r="E43" s="11">
        <v>2304</v>
      </c>
      <c r="F43" s="11">
        <v>2538</v>
      </c>
      <c r="G43" s="11">
        <v>4842</v>
      </c>
      <c r="H43" s="11">
        <v>1401</v>
      </c>
      <c r="I43" s="11">
        <v>1624</v>
      </c>
      <c r="J43" s="11">
        <v>3025</v>
      </c>
      <c r="K43" s="12">
        <v>62.19</v>
      </c>
      <c r="L43" s="12">
        <v>60.98</v>
      </c>
      <c r="M43" s="12">
        <v>61.55</v>
      </c>
      <c r="N43" s="13">
        <v>3</v>
      </c>
      <c r="O43" s="14">
        <v>-3.65</v>
      </c>
      <c r="P43" s="14">
        <v>-4.39</v>
      </c>
      <c r="Q43" s="14">
        <v>-4.04</v>
      </c>
    </row>
    <row r="44" spans="1:17" s="3" customFormat="1" ht="14.25" customHeight="1">
      <c r="A44" s="10" t="s">
        <v>59</v>
      </c>
      <c r="B44" s="11">
        <v>3040</v>
      </c>
      <c r="C44" s="11">
        <v>3425</v>
      </c>
      <c r="D44" s="11">
        <v>6465</v>
      </c>
      <c r="E44" s="11">
        <v>1952</v>
      </c>
      <c r="F44" s="11">
        <v>2218</v>
      </c>
      <c r="G44" s="11">
        <v>4170</v>
      </c>
      <c r="H44" s="11">
        <v>1088</v>
      </c>
      <c r="I44" s="11">
        <v>1207</v>
      </c>
      <c r="J44" s="11">
        <v>2295</v>
      </c>
      <c r="K44" s="12">
        <v>64.21</v>
      </c>
      <c r="L44" s="12">
        <v>64.76</v>
      </c>
      <c r="M44" s="12">
        <v>64.5</v>
      </c>
      <c r="N44" s="13">
        <v>2</v>
      </c>
      <c r="O44" s="14">
        <v>-3.14</v>
      </c>
      <c r="P44" s="14">
        <v>-3.16</v>
      </c>
      <c r="Q44" s="14">
        <v>-3.16</v>
      </c>
    </row>
    <row r="45" spans="1:17" s="3" customFormat="1" ht="14.25" customHeight="1">
      <c r="A45" s="10" t="s">
        <v>60</v>
      </c>
      <c r="B45" s="11">
        <v>3815</v>
      </c>
      <c r="C45" s="11">
        <v>4300</v>
      </c>
      <c r="D45" s="11">
        <v>8115</v>
      </c>
      <c r="E45" s="11">
        <v>2048</v>
      </c>
      <c r="F45" s="11">
        <v>2391</v>
      </c>
      <c r="G45" s="11">
        <v>4439</v>
      </c>
      <c r="H45" s="11">
        <v>1767</v>
      </c>
      <c r="I45" s="11">
        <v>1909</v>
      </c>
      <c r="J45" s="11">
        <v>3676</v>
      </c>
      <c r="K45" s="12">
        <v>53.68</v>
      </c>
      <c r="L45" s="12">
        <v>55.6</v>
      </c>
      <c r="M45" s="12">
        <v>54.7</v>
      </c>
      <c r="N45" s="13">
        <v>15</v>
      </c>
      <c r="O45" s="14">
        <v>-9.76</v>
      </c>
      <c r="P45" s="14">
        <v>-10.19</v>
      </c>
      <c r="Q45" s="14">
        <v>-9.99</v>
      </c>
    </row>
    <row r="46" spans="1:17" s="3" customFormat="1" ht="14.25" customHeight="1" thickBot="1">
      <c r="A46" s="21" t="s">
        <v>15</v>
      </c>
      <c r="B46" s="22">
        <f aca="true" t="shared" si="7" ref="B46:J46">SUM(B41:B45)</f>
        <v>19362</v>
      </c>
      <c r="C46" s="22">
        <f t="shared" si="7"/>
        <v>21500</v>
      </c>
      <c r="D46" s="22">
        <f t="shared" si="7"/>
        <v>40862</v>
      </c>
      <c r="E46" s="22">
        <f t="shared" si="7"/>
        <v>11155</v>
      </c>
      <c r="F46" s="22">
        <f t="shared" si="7"/>
        <v>12395</v>
      </c>
      <c r="G46" s="22">
        <f t="shared" si="7"/>
        <v>23550</v>
      </c>
      <c r="H46" s="22">
        <f t="shared" si="7"/>
        <v>8207</v>
      </c>
      <c r="I46" s="22">
        <f t="shared" si="7"/>
        <v>9105</v>
      </c>
      <c r="J46" s="22">
        <f t="shared" si="7"/>
        <v>17312</v>
      </c>
      <c r="K46" s="23">
        <f>(E46/B46)*100</f>
        <v>57.61</v>
      </c>
      <c r="L46" s="23">
        <f>(F46/C46)*100</f>
        <v>57.65</v>
      </c>
      <c r="M46" s="23">
        <f>(G46/D46)*100</f>
        <v>57.63</v>
      </c>
      <c r="N46" s="24"/>
      <c r="O46" s="25">
        <v>-5.44</v>
      </c>
      <c r="P46" s="25">
        <v>-5.6</v>
      </c>
      <c r="Q46" s="25">
        <v>-5.52</v>
      </c>
    </row>
    <row r="47" spans="1:17" s="3" customFormat="1" ht="14.25" customHeight="1" thickTop="1">
      <c r="A47" s="10" t="s">
        <v>61</v>
      </c>
      <c r="B47" s="11">
        <v>15325</v>
      </c>
      <c r="C47" s="11">
        <v>16339</v>
      </c>
      <c r="D47" s="11">
        <v>31664</v>
      </c>
      <c r="E47" s="11">
        <v>7696</v>
      </c>
      <c r="F47" s="11">
        <v>7955</v>
      </c>
      <c r="G47" s="11">
        <v>15651</v>
      </c>
      <c r="H47" s="11">
        <v>7629</v>
      </c>
      <c r="I47" s="11">
        <v>8384</v>
      </c>
      <c r="J47" s="11">
        <v>16013</v>
      </c>
      <c r="K47" s="12">
        <v>50.22</v>
      </c>
      <c r="L47" s="12">
        <v>48.69</v>
      </c>
      <c r="M47" s="12">
        <v>49.43</v>
      </c>
      <c r="N47" s="13">
        <v>34</v>
      </c>
      <c r="O47" s="14">
        <v>-6.1</v>
      </c>
      <c r="P47" s="14">
        <v>-6.9</v>
      </c>
      <c r="Q47" s="14">
        <v>-6.52</v>
      </c>
    </row>
    <row r="48" spans="1:17" s="3" customFormat="1" ht="14.25" customHeight="1" thickBot="1">
      <c r="A48" s="21" t="s">
        <v>16</v>
      </c>
      <c r="B48" s="22">
        <f aca="true" t="shared" si="8" ref="B48:J48">SUM(B47)</f>
        <v>15325</v>
      </c>
      <c r="C48" s="22">
        <f t="shared" si="8"/>
        <v>16339</v>
      </c>
      <c r="D48" s="22">
        <f t="shared" si="8"/>
        <v>31664</v>
      </c>
      <c r="E48" s="22">
        <f t="shared" si="8"/>
        <v>7696</v>
      </c>
      <c r="F48" s="22">
        <f t="shared" si="8"/>
        <v>7955</v>
      </c>
      <c r="G48" s="22">
        <f t="shared" si="8"/>
        <v>15651</v>
      </c>
      <c r="H48" s="22">
        <f t="shared" si="8"/>
        <v>7629</v>
      </c>
      <c r="I48" s="22">
        <f t="shared" si="8"/>
        <v>8384</v>
      </c>
      <c r="J48" s="22">
        <f t="shared" si="8"/>
        <v>16013</v>
      </c>
      <c r="K48" s="23">
        <f>(E48/B48)*100</f>
        <v>50.22</v>
      </c>
      <c r="L48" s="23">
        <f>(F48/C48)*100</f>
        <v>48.69</v>
      </c>
      <c r="M48" s="23">
        <f>(G48/D48)*100</f>
        <v>49.43</v>
      </c>
      <c r="N48" s="24"/>
      <c r="O48" s="25">
        <v>-6.1</v>
      </c>
      <c r="P48" s="25">
        <v>-6.9</v>
      </c>
      <c r="Q48" s="25">
        <v>-6.52</v>
      </c>
    </row>
    <row r="49" spans="1:17" s="3" customFormat="1" ht="14.25" customHeight="1" thickTop="1">
      <c r="A49" s="10" t="s">
        <v>62</v>
      </c>
      <c r="B49" s="11">
        <v>12235</v>
      </c>
      <c r="C49" s="11">
        <v>13037</v>
      </c>
      <c r="D49" s="11">
        <v>25272</v>
      </c>
      <c r="E49" s="11">
        <v>6195</v>
      </c>
      <c r="F49" s="11">
        <v>6431</v>
      </c>
      <c r="G49" s="11">
        <v>12626</v>
      </c>
      <c r="H49" s="11">
        <v>6040</v>
      </c>
      <c r="I49" s="11">
        <v>6606</v>
      </c>
      <c r="J49" s="11">
        <v>12646</v>
      </c>
      <c r="K49" s="12">
        <v>50.63</v>
      </c>
      <c r="L49" s="12">
        <v>49.33</v>
      </c>
      <c r="M49" s="12">
        <v>49.96</v>
      </c>
      <c r="N49" s="13">
        <v>32</v>
      </c>
      <c r="O49" s="14">
        <v>-6.6</v>
      </c>
      <c r="P49" s="14">
        <v>-7.48</v>
      </c>
      <c r="Q49" s="14">
        <v>-7.06</v>
      </c>
    </row>
    <row r="50" spans="1:17" s="3" customFormat="1" ht="14.25" customHeight="1">
      <c r="A50" s="10" t="s">
        <v>63</v>
      </c>
      <c r="B50" s="11">
        <v>16197</v>
      </c>
      <c r="C50" s="11">
        <v>16353</v>
      </c>
      <c r="D50" s="11">
        <v>32550</v>
      </c>
      <c r="E50" s="11">
        <v>9064</v>
      </c>
      <c r="F50" s="11">
        <v>8728</v>
      </c>
      <c r="G50" s="11">
        <v>17792</v>
      </c>
      <c r="H50" s="11">
        <v>7133</v>
      </c>
      <c r="I50" s="11">
        <v>7625</v>
      </c>
      <c r="J50" s="11">
        <v>14758</v>
      </c>
      <c r="K50" s="12">
        <v>55.96</v>
      </c>
      <c r="L50" s="12">
        <v>53.37</v>
      </c>
      <c r="M50" s="12">
        <v>54.66</v>
      </c>
      <c r="N50" s="13">
        <v>16</v>
      </c>
      <c r="O50" s="14">
        <v>-4.9</v>
      </c>
      <c r="P50" s="14">
        <v>-6.5</v>
      </c>
      <c r="Q50" s="14">
        <v>-5.71</v>
      </c>
    </row>
    <row r="51" spans="1:17" s="3" customFormat="1" ht="14.25" customHeight="1">
      <c r="A51" s="10" t="s">
        <v>64</v>
      </c>
      <c r="B51" s="11">
        <v>8394</v>
      </c>
      <c r="C51" s="11">
        <v>7885</v>
      </c>
      <c r="D51" s="11">
        <v>16279</v>
      </c>
      <c r="E51" s="11">
        <v>5159</v>
      </c>
      <c r="F51" s="11">
        <v>4532</v>
      </c>
      <c r="G51" s="11">
        <v>9691</v>
      </c>
      <c r="H51" s="11">
        <v>3235</v>
      </c>
      <c r="I51" s="11">
        <v>3353</v>
      </c>
      <c r="J51" s="11">
        <v>6588</v>
      </c>
      <c r="K51" s="12">
        <v>61.46</v>
      </c>
      <c r="L51" s="12">
        <v>57.48</v>
      </c>
      <c r="M51" s="12">
        <v>59.53</v>
      </c>
      <c r="N51" s="13">
        <v>6</v>
      </c>
      <c r="O51" s="14">
        <v>-4.35</v>
      </c>
      <c r="P51" s="14">
        <v>-4.81</v>
      </c>
      <c r="Q51" s="14">
        <v>-4.58</v>
      </c>
    </row>
    <row r="52" spans="1:17" s="3" customFormat="1" ht="14.25" customHeight="1" thickBot="1">
      <c r="A52" s="21" t="s">
        <v>17</v>
      </c>
      <c r="B52" s="22">
        <f aca="true" t="shared" si="9" ref="B52:J52">SUM(B49:B51)</f>
        <v>36826</v>
      </c>
      <c r="C52" s="22">
        <f t="shared" si="9"/>
        <v>37275</v>
      </c>
      <c r="D52" s="22">
        <f t="shared" si="9"/>
        <v>74101</v>
      </c>
      <c r="E52" s="22">
        <f t="shared" si="9"/>
        <v>20418</v>
      </c>
      <c r="F52" s="22">
        <f t="shared" si="9"/>
        <v>19691</v>
      </c>
      <c r="G52" s="22">
        <f t="shared" si="9"/>
        <v>40109</v>
      </c>
      <c r="H52" s="22">
        <f t="shared" si="9"/>
        <v>16408</v>
      </c>
      <c r="I52" s="22">
        <f t="shared" si="9"/>
        <v>17584</v>
      </c>
      <c r="J52" s="22">
        <f t="shared" si="9"/>
        <v>33992</v>
      </c>
      <c r="K52" s="23">
        <f>(E52/B52)*100</f>
        <v>55.44</v>
      </c>
      <c r="L52" s="23">
        <f>(F52/C52)*100</f>
        <v>52.83</v>
      </c>
      <c r="M52" s="23">
        <f>(G52/D52)*100</f>
        <v>54.13</v>
      </c>
      <c r="N52" s="24"/>
      <c r="O52" s="25">
        <v>-5.39</v>
      </c>
      <c r="P52" s="25">
        <v>-6.49</v>
      </c>
      <c r="Q52" s="25">
        <v>-5.95</v>
      </c>
    </row>
    <row r="53" spans="1:17" s="3" customFormat="1" ht="14.25" customHeight="1" thickTop="1">
      <c r="A53" s="10" t="s">
        <v>65</v>
      </c>
      <c r="B53" s="11">
        <v>11597</v>
      </c>
      <c r="C53" s="11">
        <v>11791</v>
      </c>
      <c r="D53" s="11">
        <v>23388</v>
      </c>
      <c r="E53" s="11">
        <v>5955</v>
      </c>
      <c r="F53" s="11">
        <v>5952</v>
      </c>
      <c r="G53" s="11">
        <v>11907</v>
      </c>
      <c r="H53" s="11">
        <v>5642</v>
      </c>
      <c r="I53" s="11">
        <v>5839</v>
      </c>
      <c r="J53" s="11">
        <v>11481</v>
      </c>
      <c r="K53" s="12">
        <v>51.35</v>
      </c>
      <c r="L53" s="12">
        <v>50.48</v>
      </c>
      <c r="M53" s="12">
        <v>50.91</v>
      </c>
      <c r="N53" s="13">
        <v>30</v>
      </c>
      <c r="O53" s="14">
        <v>-5.57</v>
      </c>
      <c r="P53" s="14">
        <v>-8.21</v>
      </c>
      <c r="Q53" s="14">
        <v>-6.9</v>
      </c>
    </row>
    <row r="54" spans="1:17" s="3" customFormat="1" ht="14.25" customHeight="1">
      <c r="A54" s="10" t="s">
        <v>66</v>
      </c>
      <c r="B54" s="11">
        <v>3409</v>
      </c>
      <c r="C54" s="11">
        <v>3588</v>
      </c>
      <c r="D54" s="11">
        <v>6997</v>
      </c>
      <c r="E54" s="11">
        <v>2382</v>
      </c>
      <c r="F54" s="11">
        <v>2434</v>
      </c>
      <c r="G54" s="11">
        <v>4816</v>
      </c>
      <c r="H54" s="11">
        <v>1027</v>
      </c>
      <c r="I54" s="11">
        <v>1154</v>
      </c>
      <c r="J54" s="11">
        <v>2181</v>
      </c>
      <c r="K54" s="12">
        <v>69.87</v>
      </c>
      <c r="L54" s="12">
        <v>67.84</v>
      </c>
      <c r="M54" s="12">
        <v>68.83</v>
      </c>
      <c r="N54" s="13">
        <v>1</v>
      </c>
      <c r="O54" s="14">
        <v>-4.41</v>
      </c>
      <c r="P54" s="14">
        <v>-6.32</v>
      </c>
      <c r="Q54" s="14">
        <v>-5.39</v>
      </c>
    </row>
    <row r="55" spans="1:17" s="3" customFormat="1" ht="14.25" customHeight="1" thickBot="1">
      <c r="A55" s="21" t="s">
        <v>18</v>
      </c>
      <c r="B55" s="22">
        <f aca="true" t="shared" si="10" ref="B55:J55">SUM(B53:B54)</f>
        <v>15006</v>
      </c>
      <c r="C55" s="22">
        <f t="shared" si="10"/>
        <v>15379</v>
      </c>
      <c r="D55" s="22">
        <f t="shared" si="10"/>
        <v>30385</v>
      </c>
      <c r="E55" s="22">
        <f t="shared" si="10"/>
        <v>8337</v>
      </c>
      <c r="F55" s="22">
        <f t="shared" si="10"/>
        <v>8386</v>
      </c>
      <c r="G55" s="22">
        <f t="shared" si="10"/>
        <v>16723</v>
      </c>
      <c r="H55" s="22">
        <f t="shared" si="10"/>
        <v>6669</v>
      </c>
      <c r="I55" s="22">
        <f t="shared" si="10"/>
        <v>6993</v>
      </c>
      <c r="J55" s="22">
        <f t="shared" si="10"/>
        <v>13662</v>
      </c>
      <c r="K55" s="23">
        <f>(E55/B55)*100</f>
        <v>55.56</v>
      </c>
      <c r="L55" s="23">
        <f>(F55/C55)*100</f>
        <v>54.53</v>
      </c>
      <c r="M55" s="23">
        <f>(G55/D55)*100</f>
        <v>55.04</v>
      </c>
      <c r="N55" s="24"/>
      <c r="O55" s="25">
        <v>-5.44</v>
      </c>
      <c r="P55" s="25">
        <v>-7.95</v>
      </c>
      <c r="Q55" s="25">
        <v>-6.71</v>
      </c>
    </row>
    <row r="56" spans="1:17" s="3" customFormat="1" ht="14.25" customHeight="1" thickTop="1">
      <c r="A56" s="10" t="s">
        <v>67</v>
      </c>
      <c r="B56" s="11">
        <v>7942</v>
      </c>
      <c r="C56" s="11">
        <v>8309</v>
      </c>
      <c r="D56" s="11">
        <v>16251</v>
      </c>
      <c r="E56" s="11">
        <v>4801</v>
      </c>
      <c r="F56" s="11">
        <v>4745</v>
      </c>
      <c r="G56" s="11">
        <v>9546</v>
      </c>
      <c r="H56" s="11">
        <v>3141</v>
      </c>
      <c r="I56" s="11">
        <v>3564</v>
      </c>
      <c r="J56" s="11">
        <v>6705</v>
      </c>
      <c r="K56" s="12">
        <v>60.45</v>
      </c>
      <c r="L56" s="12">
        <v>57.11</v>
      </c>
      <c r="M56" s="12">
        <v>58.74</v>
      </c>
      <c r="N56" s="13">
        <v>7</v>
      </c>
      <c r="O56" s="14">
        <v>-5.55</v>
      </c>
      <c r="P56" s="14">
        <v>-7.3</v>
      </c>
      <c r="Q56" s="14">
        <v>-6.45</v>
      </c>
    </row>
    <row r="57" spans="1:17" s="3" customFormat="1" ht="14.25" customHeight="1" thickBot="1">
      <c r="A57" s="21" t="s">
        <v>19</v>
      </c>
      <c r="B57" s="22">
        <f aca="true" t="shared" si="11" ref="B57:J57">SUM(B56)</f>
        <v>7942</v>
      </c>
      <c r="C57" s="22">
        <f t="shared" si="11"/>
        <v>8309</v>
      </c>
      <c r="D57" s="22">
        <f t="shared" si="11"/>
        <v>16251</v>
      </c>
      <c r="E57" s="22">
        <f t="shared" si="11"/>
        <v>4801</v>
      </c>
      <c r="F57" s="22">
        <f t="shared" si="11"/>
        <v>4745</v>
      </c>
      <c r="G57" s="22">
        <f t="shared" si="11"/>
        <v>9546</v>
      </c>
      <c r="H57" s="22">
        <f t="shared" si="11"/>
        <v>3141</v>
      </c>
      <c r="I57" s="22">
        <f t="shared" si="11"/>
        <v>3564</v>
      </c>
      <c r="J57" s="22">
        <f t="shared" si="11"/>
        <v>6705</v>
      </c>
      <c r="K57" s="23">
        <f>(E57/B57)*100</f>
        <v>60.45</v>
      </c>
      <c r="L57" s="23">
        <f>(F57/C57)*100</f>
        <v>57.11</v>
      </c>
      <c r="M57" s="23">
        <f>(G57/D57)*100</f>
        <v>58.74</v>
      </c>
      <c r="N57" s="24"/>
      <c r="O57" s="25">
        <v>-5.55</v>
      </c>
      <c r="P57" s="25">
        <v>-7.3</v>
      </c>
      <c r="Q57" s="25">
        <v>-6.45</v>
      </c>
    </row>
    <row r="58" spans="1:17" s="3" customFormat="1" ht="14.25" customHeight="1" thickBot="1" thickTop="1">
      <c r="A58" s="26" t="s">
        <v>20</v>
      </c>
      <c r="B58" s="27">
        <f aca="true" t="shared" si="12" ref="B58:J58">SUM(,B57,B55,B52,B48,B46)</f>
        <v>94461</v>
      </c>
      <c r="C58" s="27">
        <f t="shared" si="12"/>
        <v>98802</v>
      </c>
      <c r="D58" s="27">
        <f t="shared" si="12"/>
        <v>193263</v>
      </c>
      <c r="E58" s="27">
        <f t="shared" si="12"/>
        <v>52407</v>
      </c>
      <c r="F58" s="27">
        <f t="shared" si="12"/>
        <v>53172</v>
      </c>
      <c r="G58" s="27">
        <f t="shared" si="12"/>
        <v>105579</v>
      </c>
      <c r="H58" s="27">
        <f t="shared" si="12"/>
        <v>42054</v>
      </c>
      <c r="I58" s="27">
        <f t="shared" si="12"/>
        <v>45630</v>
      </c>
      <c r="J58" s="27">
        <f t="shared" si="12"/>
        <v>87684</v>
      </c>
      <c r="K58" s="23">
        <f aca="true" t="shared" si="13" ref="K58:M59">(E58/B58)*100</f>
        <v>55.48</v>
      </c>
      <c r="L58" s="23">
        <f t="shared" si="13"/>
        <v>53.82</v>
      </c>
      <c r="M58" s="23">
        <f t="shared" si="13"/>
        <v>54.63</v>
      </c>
      <c r="N58" s="28"/>
      <c r="O58" s="29">
        <v>-5.56</v>
      </c>
      <c r="P58" s="29">
        <v>-6.71</v>
      </c>
      <c r="Q58" s="29">
        <v>-6.15</v>
      </c>
    </row>
    <row r="59" spans="1:17" s="3" customFormat="1" ht="14.25" customHeight="1" thickTop="1">
      <c r="A59" s="30" t="s">
        <v>21</v>
      </c>
      <c r="B59" s="31">
        <f aca="true" t="shared" si="14" ref="B59:J59">SUM(B58,B40)</f>
        <v>1500900</v>
      </c>
      <c r="C59" s="31">
        <f t="shared" si="14"/>
        <v>1565536</v>
      </c>
      <c r="D59" s="31">
        <f t="shared" si="14"/>
        <v>3066436</v>
      </c>
      <c r="E59" s="31">
        <f t="shared" si="14"/>
        <v>783878</v>
      </c>
      <c r="F59" s="31">
        <f t="shared" si="14"/>
        <v>782738</v>
      </c>
      <c r="G59" s="31">
        <f t="shared" si="14"/>
        <v>1566616</v>
      </c>
      <c r="H59" s="31">
        <f t="shared" si="14"/>
        <v>717022</v>
      </c>
      <c r="I59" s="31">
        <f t="shared" si="14"/>
        <v>782798</v>
      </c>
      <c r="J59" s="31">
        <f t="shared" si="14"/>
        <v>1499820</v>
      </c>
      <c r="K59" s="37">
        <f t="shared" si="13"/>
        <v>52.23</v>
      </c>
      <c r="L59" s="37">
        <f t="shared" si="13"/>
        <v>50</v>
      </c>
      <c r="M59" s="37">
        <f t="shared" si="13"/>
        <v>51.09</v>
      </c>
      <c r="N59" s="32"/>
      <c r="O59" s="33">
        <v>-5.6</v>
      </c>
      <c r="P59" s="33">
        <v>-6.94</v>
      </c>
      <c r="Q59" s="33">
        <v>-6.28</v>
      </c>
    </row>
  </sheetData>
  <sheetProtection/>
  <mergeCells count="10">
    <mergeCell ref="K3:M3"/>
    <mergeCell ref="E1:K1"/>
    <mergeCell ref="A3:A4"/>
    <mergeCell ref="B3:D3"/>
    <mergeCell ref="E3:G3"/>
    <mergeCell ref="H3:J3"/>
    <mergeCell ref="O1:Q1"/>
    <mergeCell ref="O3:Q3"/>
    <mergeCell ref="N3:N4"/>
    <mergeCell ref="O2:Q2"/>
  </mergeCells>
  <printOptions horizontalCentered="1"/>
  <pageMargins left="0.7874015748031497" right="0.7874015748031497" top="0.7874015748031497" bottom="0.3937007874015748" header="0.7874015748031497" footer="0.1968503937007874"/>
  <pageSetup horizontalDpi="600" verticalDpi="600" orientation="landscape" paperSize="9" scale="95" r:id="rId1"/>
  <headerFooter alignWithMargins="0">
    <oddFooter>&amp;C&amp;"ＭＳ Ｐ明朝,標準"&amp;10&amp;P /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企業情報ｼｽﾃﾑ推進部門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法人営業本部</dc:creator>
  <cp:keywords/>
  <dc:description/>
  <cp:lastModifiedBy>Administrator</cp:lastModifiedBy>
  <cp:lastPrinted>2013-07-22T06:10:44Z</cp:lastPrinted>
  <dcterms:created xsi:type="dcterms:W3CDTF">2001-01-30T08:47:43Z</dcterms:created>
  <dcterms:modified xsi:type="dcterms:W3CDTF">2013-07-22T06:31:43Z</dcterms:modified>
  <cp:category/>
  <cp:version/>
  <cp:contentType/>
  <cp:contentStatus/>
</cp:coreProperties>
</file>