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IxcqcrpSXoowGWvHqNmFE9Zl8n78kls5olpD7NzjodCZoZbYfa2zm7o8Z8nLkXo03YSXUPu53MHtpxmwrOjLQ==" workbookSaltValue="LdXWhJAA+hlvv9WxW4ZVGg==" workbookSpinCount="100000"/>
  <bookViews>
    <workbookView xWindow="-110" yWindow="-110" windowWidth="22780" windowHeight="1466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<sst xmlns="http://schemas.openxmlformats.org/spreadsheetml/2006/main" xmlns:r="http://schemas.openxmlformats.org/officeDocument/2006/relationships" count="112" uniqueCount="112">
  <si>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</si>
  <si>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</si>
  <si>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</si>
  <si>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</si>
  <si>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</si>
  <si>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</si>
  <si>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</si>
  <si>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</si>
  <si>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</si>
  <si>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</si>
  <si>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</si>
  <si>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</si>
  <si>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</si>
  <si>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</si>
  <si>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</si>
  <si>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</si>
  <si>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</si>
  <si>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</si>
  <si>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</si>
  <si>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</si>
  <si>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</si>
  <si>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</si>
  <si>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</si>
  <si>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</si>
  <si>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</si>
  <si>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</si>
  <si>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</si>
  <si>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</si>
  <si>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</si>
  <si>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</si>
  <si>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</si>
  <si>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</si>
  <si>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</si>
  <si>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</si>
  <si>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</si>
  <si>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</si>
  <si>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</si>
  <si>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</si>
  <si>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</si>
  <si>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</si>
  <si>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</si>
  <si>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</si>
  <si>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</si>
  <si>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</si>
  <si>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</si>
  <si>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</si>
  <si>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</si>
  <si>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</si>
  <si>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</si>
  <si>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</si>
  <si>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</si>
  <si>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</si>
  <si>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</si>
  <si>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</si>
  <si>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</si>
  <si>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</si>
  <si>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</si>
  <si>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</si>
  <si>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</si>
  <si>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</si>
  <si>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</si>
  <si>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</si>
  <si>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</si>
  <si>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</si>
  <si>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</si>
  <si>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</si>
  <si>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</si>
  <si>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</si>
  <si>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</si>
  <si>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</si>
  <si>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</si>
  <si>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</si>
  <si>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</si>
  <si>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</si>
  <si>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</si>
  <si>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</si>
  <si>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</si>
  <si>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</si>
  <si>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</si>
  <si>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</si>
  <si>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</si>
  <si>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</si>
  <si>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</si>
  <si>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</si>
  <si>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</si>
  <si>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</si>
  <si>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</si>
  <si>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</si>
  <si>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</si>
  <si>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</si>
  <si>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</si>
  <si>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</si>
  <si>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</si>
  <si>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</si>
  <si>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袋井市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</si>
  <si>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</si>
  <si>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</si>
  <si>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</si>
  <si>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</si>
  <si>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</si>
  <si>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</si>
  <si>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</si>
  <si>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</si>
  <si>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</si>
  <si>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</si>
  <si>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</si>
  <si>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</si>
  <si>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</si>
  <si>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</si>
  <si>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将来的な水需要の減少による料金収入の減収や、老朽化に伴う施設更新や災害に備えた耐震化事業を推進するための財源確保のため、今年度４月から水道料金を改定(平均11.4％増)を実施した。結果、経常収支比率が前年比より5.33ポイントも向上し、類似団体の平均値よりも大幅に上回ることができ、収支面での経営の改善が図られた。
　一方で、管路の更新延長について、着実に延伸しているが、資材単価や人件費の高騰により、計画進捗への影響が懸念されている状況であるため、現在の社会情勢に応じた計画の見直しを検討していく必要性が生じている。
　今回、料金改定を行ったことにより、安定的な収入を堅持し、事業費の財源確保を図りながら、料金の収入率向上や経費削減等にも努めることで健全経営を持続するとともに、更新事業をより一層推し進めることで、安全安心な水を提供する体制を維持していく。</t>
    <rPh sb="37" eb="38">
      <t>ソナ</t>
    </rPh>
    <rPh sb="40" eb="43">
      <t>タイシンカ</t>
    </rPh>
    <rPh sb="43" eb="45">
      <t>ジギョウ</t>
    </rPh>
    <rPh sb="46" eb="48">
      <t>スイシン</t>
    </rPh>
    <rPh sb="53" eb="55">
      <t>ザイゲン</t>
    </rPh>
    <rPh sb="55" eb="57">
      <t>カクホ</t>
    </rPh>
    <rPh sb="61" eb="64">
      <t>コンネンド</t>
    </rPh>
    <rPh sb="65" eb="66">
      <t>ガツ</t>
    </rPh>
    <rPh sb="68" eb="70">
      <t>スイドウ</t>
    </rPh>
    <rPh sb="70" eb="72">
      <t>リョウキン</t>
    </rPh>
    <rPh sb="73" eb="75">
      <t>カイテイ</t>
    </rPh>
    <rPh sb="76" eb="78">
      <t>ヘイキン</t>
    </rPh>
    <rPh sb="83" eb="84">
      <t>ゾウ</t>
    </rPh>
    <rPh sb="86" eb="88">
      <t>ジッシ</t>
    </rPh>
    <rPh sb="91" eb="93">
      <t>ケッカ</t>
    </rPh>
    <rPh sb="94" eb="96">
      <t>ケイジョウ</t>
    </rPh>
    <rPh sb="96" eb="98">
      <t>シュウシ</t>
    </rPh>
    <rPh sb="98" eb="100">
      <t>ヒリツ</t>
    </rPh>
    <rPh sb="101" eb="103">
      <t>ゼンネン</t>
    </rPh>
    <rPh sb="103" eb="104">
      <t>ヒ</t>
    </rPh>
    <rPh sb="115" eb="117">
      <t>コウジョウ</t>
    </rPh>
    <rPh sb="130" eb="132">
      <t>オオハバ</t>
    </rPh>
    <rPh sb="133" eb="135">
      <t>ウワマワ</t>
    </rPh>
    <rPh sb="142" eb="144">
      <t>シュウシ</t>
    </rPh>
    <rPh sb="144" eb="145">
      <t>メン</t>
    </rPh>
    <rPh sb="147" eb="149">
      <t>ケイエイ</t>
    </rPh>
    <rPh sb="153" eb="154">
      <t>ハカ</t>
    </rPh>
    <rPh sb="160" eb="162">
      <t>イッポウ</t>
    </rPh>
    <rPh sb="164" eb="166">
      <t>カンロ</t>
    </rPh>
    <rPh sb="167" eb="169">
      <t>コウシン</t>
    </rPh>
    <rPh sb="169" eb="171">
      <t>エンチョウ</t>
    </rPh>
    <rPh sb="176" eb="178">
      <t>チャクジツ</t>
    </rPh>
    <rPh sb="179" eb="181">
      <t>エンシン</t>
    </rPh>
    <rPh sb="187" eb="189">
      <t>シザイ</t>
    </rPh>
    <rPh sb="189" eb="191">
      <t>タンカ</t>
    </rPh>
    <rPh sb="196" eb="198">
      <t>コウトウ</t>
    </rPh>
    <rPh sb="202" eb="204">
      <t>ケイカク</t>
    </rPh>
    <rPh sb="204" eb="206">
      <t>シンチョク</t>
    </rPh>
    <rPh sb="208" eb="210">
      <t>エイキョウ</t>
    </rPh>
    <rPh sb="211" eb="213">
      <t>ケネン</t>
    </rPh>
    <rPh sb="218" eb="220">
      <t>ジョウキョウ</t>
    </rPh>
    <rPh sb="226" eb="228">
      <t>ゲンザイ</t>
    </rPh>
    <rPh sb="229" eb="231">
      <t>シャカイ</t>
    </rPh>
    <rPh sb="231" eb="233">
      <t>ジョウセイ</t>
    </rPh>
    <rPh sb="234" eb="235">
      <t>オウ</t>
    </rPh>
    <rPh sb="237" eb="239">
      <t>ケイカク</t>
    </rPh>
    <rPh sb="240" eb="242">
      <t>ミナオ</t>
    </rPh>
    <rPh sb="244" eb="246">
      <t>ケントウ</t>
    </rPh>
    <rPh sb="250" eb="252">
      <t>ヒツヨウ</t>
    </rPh>
    <rPh sb="252" eb="253">
      <t>セイ</t>
    </rPh>
    <rPh sb="254" eb="255">
      <t>ショウ</t>
    </rPh>
    <rPh sb="262" eb="264">
      <t>コンカイ</t>
    </rPh>
    <rPh sb="265" eb="267">
      <t>リョウキン</t>
    </rPh>
    <rPh sb="267" eb="269">
      <t>カイテイ</t>
    </rPh>
    <rPh sb="270" eb="271">
      <t>オコナ</t>
    </rPh>
    <rPh sb="279" eb="282">
      <t>アンテイテキ</t>
    </rPh>
    <rPh sb="283" eb="285">
      <t>シュウニュウ</t>
    </rPh>
    <rPh sb="286" eb="288">
      <t>ケンジ</t>
    </rPh>
    <rPh sb="341" eb="343">
      <t>コウシン</t>
    </rPh>
    <rPh sb="343" eb="345">
      <t>ジギョウ</t>
    </rPh>
    <rPh sb="348" eb="350">
      <t>イッソウ</t>
    </rPh>
    <rPh sb="350" eb="351">
      <t>オ</t>
    </rPh>
    <rPh sb="352" eb="353">
      <t>スス</t>
    </rPh>
    <rPh sb="359" eb="361">
      <t>アンゼン</t>
    </rPh>
    <rPh sb="361" eb="363">
      <t>アンシン</t>
    </rPh>
    <rPh sb="364" eb="365">
      <t>ミズ</t>
    </rPh>
    <rPh sb="366" eb="368">
      <t>テイキョウ</t>
    </rPh>
    <rPh sb="370" eb="372">
      <t>タイセイ</t>
    </rPh>
    <rPh sb="373" eb="375">
      <t>イジイッポウレイワネンドコンゴケイカクトウモトコウリツカレイワネンドサクテイケイエイセンリャクモト</t>
    </rPh>
    <phoneticPr fontId="1"/>
  </si>
  <si>
    <r>
      <t>　</t>
    </r>
    <r>
      <rPr>
        <sz val="10"/>
        <color auto="1"/>
        <rFont val="ＭＳ ゴシック"/>
      </rPr>
      <t>①は、平成30年度に策定した「アセットマネジメント計画」等による検討の結果、施設の更新を法定耐用年数に基づき実施すると財政運営への影響が極めて大きくなることから、更新時期を平準化し、更新費用の抑制を図るため、法定耐用年数ではなく、実使用年数に基づき施設更新を行っている。そのため、法定耐用年数に近い資産が増えており、当該数値は年々増加傾向にあるが、類似団体平均値を下回っている。
　②は、平成25年度に策定した「老朽管更新（耐震化）第２次計画」に基づく基幹管路の耐震化工事をはじめ、各計画に沿った事業を進めており、実使用年数に基づき管路更新を行っている。前年度と比較し0.13ポイントの減となったものの、類似団体平均値よりも下回っている。
　③は、今年度は、口径150mm以上の主要配水管の耐震化工事を推進することで、耐震化適合率は向上したが、資材単価等のコスト面から目標値に届かず、0.24ポイントの減となり、類似団体平均値と同率となっている。</t>
    </r>
    <rPh sb="52" eb="53">
      <t>モト</t>
    </rPh>
    <rPh sb="55" eb="57">
      <t>ジッシ</t>
    </rPh>
    <rPh sb="105" eb="107">
      <t>ホウテイ</t>
    </rPh>
    <rPh sb="107" eb="109">
      <t>タイヨウ</t>
    </rPh>
    <rPh sb="109" eb="111">
      <t>ネンスウ</t>
    </rPh>
    <rPh sb="116" eb="117">
      <t>ジツ</t>
    </rPh>
    <rPh sb="117" eb="119">
      <t>シヨウ</t>
    </rPh>
    <rPh sb="119" eb="121">
      <t>ネンスウ</t>
    </rPh>
    <rPh sb="122" eb="123">
      <t>モト</t>
    </rPh>
    <rPh sb="125" eb="127">
      <t>シセツ</t>
    </rPh>
    <rPh sb="127" eb="129">
      <t>コウシン</t>
    </rPh>
    <rPh sb="130" eb="131">
      <t>オコナ</t>
    </rPh>
    <rPh sb="227" eb="229">
      <t>シセツ</t>
    </rPh>
    <rPh sb="244" eb="246">
      <t>ヘイセイ</t>
    </rPh>
    <rPh sb="258" eb="260">
      <t>シヨウ</t>
    </rPh>
    <rPh sb="260" eb="262">
      <t>ネンスウ</t>
    </rPh>
    <rPh sb="263" eb="264">
      <t>モト</t>
    </rPh>
    <rPh sb="266" eb="268">
      <t>カンロ</t>
    </rPh>
    <rPh sb="268" eb="270">
      <t>コウシン</t>
    </rPh>
    <rPh sb="271" eb="272">
      <t>オコナ</t>
    </rPh>
    <rPh sb="281" eb="283">
      <t>ヒカク</t>
    </rPh>
    <rPh sb="293" eb="294">
      <t>ゲン</t>
    </rPh>
    <rPh sb="303" eb="305">
      <t>カンロ</t>
    </rPh>
    <rPh sb="306" eb="309">
      <t>ヘイキンチ</t>
    </rPh>
    <rPh sb="309" eb="311">
      <t>コウシン</t>
    </rPh>
    <rPh sb="313" eb="314">
      <t>シタ</t>
    </rPh>
    <rPh sb="320" eb="322">
      <t>ジャッカン</t>
    </rPh>
    <rPh sb="322" eb="324">
      <t>ゾウカ</t>
    </rPh>
    <rPh sb="352" eb="354">
      <t>スイシン</t>
    </rPh>
    <rPh sb="373" eb="375">
      <t>シザイ</t>
    </rPh>
    <rPh sb="375" eb="377">
      <t>タンカ</t>
    </rPh>
    <rPh sb="377" eb="378">
      <t>トウ</t>
    </rPh>
    <rPh sb="382" eb="383">
      <t>メン</t>
    </rPh>
    <rPh sb="385" eb="388">
      <t>モクヒョウチ</t>
    </rPh>
    <rPh sb="389" eb="390">
      <t>トド</t>
    </rPh>
    <rPh sb="401" eb="402">
      <t>ゾウ</t>
    </rPh>
    <rPh sb="402" eb="403">
      <t>ゲン</t>
    </rPh>
    <rPh sb="408" eb="411">
      <t>ヘイキンチ</t>
    </rPh>
    <rPh sb="412" eb="413">
      <t>オオ</t>
    </rPh>
    <rPh sb="415" eb="417">
      <t>ドウリツ</t>
    </rPh>
    <phoneticPr fontId="1"/>
  </si>
  <si>
    <r>
      <t>　</t>
    </r>
    <r>
      <rPr>
        <sz val="10"/>
        <color auto="1"/>
        <rFont val="ＭＳ ゴシック"/>
      </rPr>
      <t>①は、前年度と比較し、料金改定により給水収益が増加し、5.33ポイントの増額となった。しかしながら、この先の人口減少や節水意識の向上により、水の使用量がが減少傾向になることが見込まれているものの、比率は類似団体平均値より上回っており、安定的な経営を継続できている。
　②は、健全経営の維持により、累積欠損金は発生していない。
　③は、施設更新事業の推進による建設改良費の増額に伴って流動負債が増えたため、前年度に比べ35.05ポイントの減となっているが、類似団体平均値より上回っており、負債に対する十分な支払能力を有した財務状況である。
　④は、給水収益の増加に加え、企業債の計画的な返済により企業債残高が減少したことから、前年度に比べ18.02ポイントの減となった。
　⑤は、料金改定により給水収益が増加し、供給単価が増加したため、経常費用が増額しているものの、前年度に比べ6.28ポイントの増となり、適切な料金収入が確保されている。
　⑥は、修繕費、固定資産除却費等の増により経常費用が増額したことから、前年度と比較し4.87ポイントの増となったが、類似団体平均値に比べ安価に給水ができている運営状況である。
　⑦は、一日平均配水量が減少したことから、前年度と比較し、若干数値が下がったものの大きな変動はなく、類似団体平均値に比べて数値が高いことから、能率的な稼働ができている。
　⑧は、管路更新や速やかな漏水修繕の実施等により、類似団体平均値を上回っている。</t>
    </r>
    <rPh sb="4" eb="7">
      <t>ゼンネンド</t>
    </rPh>
    <rPh sb="8" eb="10">
      <t>ヒカク</t>
    </rPh>
    <rPh sb="12" eb="14">
      <t>リョウキン</t>
    </rPh>
    <rPh sb="14" eb="16">
      <t>カイテイ</t>
    </rPh>
    <rPh sb="19" eb="21">
      <t>キュウスイ</t>
    </rPh>
    <rPh sb="21" eb="23">
      <t>シュウエキ</t>
    </rPh>
    <rPh sb="24" eb="26">
      <t>ゾウカ</t>
    </rPh>
    <rPh sb="37" eb="39">
      <t>ゾウガク</t>
    </rPh>
    <rPh sb="53" eb="54">
      <t>サキ</t>
    </rPh>
    <rPh sb="55" eb="57">
      <t>ジンコウ</t>
    </rPh>
    <rPh sb="57" eb="59">
      <t>ゲンショウ</t>
    </rPh>
    <rPh sb="60" eb="62">
      <t>セッスイ</t>
    </rPh>
    <rPh sb="62" eb="64">
      <t>イシキ</t>
    </rPh>
    <rPh sb="65" eb="67">
      <t>コウジョウ</t>
    </rPh>
    <rPh sb="71" eb="72">
      <t>ミズ</t>
    </rPh>
    <rPh sb="73" eb="76">
      <t>シヨウリョウ</t>
    </rPh>
    <rPh sb="78" eb="80">
      <t>ゲンショウ</t>
    </rPh>
    <rPh sb="80" eb="82">
      <t>ケイコウ</t>
    </rPh>
    <rPh sb="88" eb="90">
      <t>ミコ</t>
    </rPh>
    <rPh sb="99" eb="101">
      <t>ヒリツ</t>
    </rPh>
    <rPh sb="108" eb="109">
      <t>アタイ</t>
    </rPh>
    <rPh sb="125" eb="126">
      <t>コ</t>
    </rPh>
    <rPh sb="131" eb="134">
      <t>アンテイテキ</t>
    </rPh>
    <rPh sb="135" eb="137">
      <t>ケイエイ</t>
    </rPh>
    <rPh sb="138" eb="140">
      <t>ケイゾク</t>
    </rPh>
    <rPh sb="151" eb="153">
      <t>ケンゼン</t>
    </rPh>
    <rPh sb="156" eb="158">
      <t>イジ</t>
    </rPh>
    <rPh sb="181" eb="183">
      <t>シセツ</t>
    </rPh>
    <rPh sb="183" eb="185">
      <t>コウシン</t>
    </rPh>
    <rPh sb="185" eb="187">
      <t>ジギョウ</t>
    </rPh>
    <rPh sb="188" eb="190">
      <t>スイシン</t>
    </rPh>
    <rPh sb="201" eb="203">
      <t>カリイレ</t>
    </rPh>
    <rPh sb="207" eb="209">
      <t>フサイ</t>
    </rPh>
    <rPh sb="210" eb="211">
      <t>フ</t>
    </rPh>
    <rPh sb="216" eb="218">
      <t>ゼンネン</t>
    </rPh>
    <rPh sb="218" eb="220">
      <t>リュウドウ</t>
    </rPh>
    <rPh sb="220" eb="222">
      <t>シサン</t>
    </rPh>
    <rPh sb="234" eb="235">
      <t>アタイ</t>
    </rPh>
    <rPh sb="241" eb="243">
      <t>ルイジ</t>
    </rPh>
    <rPh sb="244" eb="245">
      <t>フ</t>
    </rPh>
    <rPh sb="298" eb="300">
      <t>キギョウ</t>
    </rPh>
    <rPh sb="300" eb="301">
      <t>サイ</t>
    </rPh>
    <rPh sb="302" eb="305">
      <t>ケイカクテキ</t>
    </rPh>
    <rPh sb="306" eb="308">
      <t>ヘンサイ</t>
    </rPh>
    <rPh sb="321" eb="323">
      <t>ゾウカ</t>
    </rPh>
    <rPh sb="326" eb="329">
      <t>ゼンネンド</t>
    </rPh>
    <rPh sb="341" eb="343">
      <t>レイワ</t>
    </rPh>
    <rPh sb="353" eb="355">
      <t>リョウキン</t>
    </rPh>
    <rPh sb="355" eb="357">
      <t>カイテイ</t>
    </rPh>
    <rPh sb="360" eb="362">
      <t>キュウスイ</t>
    </rPh>
    <rPh sb="362" eb="364">
      <t>シュウエキ</t>
    </rPh>
    <rPh sb="365" eb="367">
      <t>ゾウカ</t>
    </rPh>
    <rPh sb="369" eb="371">
      <t>キョウキュウ</t>
    </rPh>
    <rPh sb="371" eb="373">
      <t>タンカ</t>
    </rPh>
    <rPh sb="374" eb="376">
      <t>ゾウカ</t>
    </rPh>
    <rPh sb="386" eb="388">
      <t>ゾウガク</t>
    </rPh>
    <rPh sb="396" eb="399">
      <t>ゼンネンド</t>
    </rPh>
    <rPh sb="399" eb="401">
      <t>ゲンカ</t>
    </rPh>
    <rPh sb="411" eb="412">
      <t>ゾウ</t>
    </rPh>
    <rPh sb="437" eb="440">
      <t>シュウゼンヒ</t>
    </rPh>
    <rPh sb="441" eb="443">
      <t>コテイ</t>
    </rPh>
    <rPh sb="443" eb="445">
      <t>シサン</t>
    </rPh>
    <rPh sb="445" eb="447">
      <t>ジョキャク</t>
    </rPh>
    <rPh sb="447" eb="448">
      <t>ヒ</t>
    </rPh>
    <rPh sb="450" eb="451">
      <t>ゾウ</t>
    </rPh>
    <rPh sb="452" eb="454">
      <t>コテイ</t>
    </rPh>
    <rPh sb="454" eb="456">
      <t>シサン</t>
    </rPh>
    <rPh sb="456" eb="458">
      <t>ジョキャク</t>
    </rPh>
    <rPh sb="458" eb="459">
      <t>ヒ</t>
    </rPh>
    <rPh sb="459" eb="461">
      <t>ゾウガク</t>
    </rPh>
    <rPh sb="463" eb="465">
      <t>リソク</t>
    </rPh>
    <rPh sb="468" eb="471">
      <t>ゼンネンド</t>
    </rPh>
    <rPh sb="472" eb="474">
      <t>ヒカク</t>
    </rPh>
    <rPh sb="499" eb="500">
      <t>ゲン</t>
    </rPh>
    <rPh sb="512" eb="514">
      <t>ウンエイ</t>
    </rPh>
    <rPh sb="525" eb="527">
      <t>イチニチ</t>
    </rPh>
    <rPh sb="527" eb="529">
      <t>ヘイキン</t>
    </rPh>
    <rPh sb="529" eb="531">
      <t>ハイスイ</t>
    </rPh>
    <rPh sb="531" eb="532">
      <t>リョウ</t>
    </rPh>
    <rPh sb="533" eb="535">
      <t>ゲンショウ</t>
    </rPh>
    <rPh sb="542" eb="545">
      <t>ゼンネンド</t>
    </rPh>
    <rPh sb="546" eb="548">
      <t>ジョウキョウ</t>
    </rPh>
    <rPh sb="555" eb="556">
      <t>サ</t>
    </rPh>
    <rPh sb="557" eb="559">
      <t>レイワ</t>
    </rPh>
    <rPh sb="559" eb="561">
      <t>ガンネン</t>
    </rPh>
    <rPh sb="561" eb="562">
      <t>ド</t>
    </rPh>
    <rPh sb="563" eb="565">
      <t>ヒカク</t>
    </rPh>
    <rPh sb="572" eb="573">
      <t>ア</t>
    </rPh>
    <rPh sb="582" eb="584">
      <t>スウチ</t>
    </rPh>
    <rPh sb="592" eb="594">
      <t>ノウリツ</t>
    </rPh>
    <rPh sb="596" eb="598">
      <t>カドウ</t>
    </rPh>
    <rPh sb="615" eb="616">
      <t>スミ</t>
    </rPh>
    <rPh sb="624" eb="626">
      <t>ジッシ</t>
    </rPh>
    <rPh sb="626" eb="627">
      <t>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</si>
</sst>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3" fillId="0" borderId="0" xfId="0" applyFont="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0.34</c:v>
                </c:pt>
                <c:pt idx="1">
                  <c:v>1.1399999999999999</c:v>
                </c:pt>
                <c:pt idx="2">
                  <c:v>0.63</c:v>
                </c:pt>
                <c:pt idx="3">
                  <c:v>0.84</c:v>
                </c:pt>
                <c:pt idx="4">
                  <c:v>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0.63</c:v>
                </c:pt>
                <c:pt idx="1">
                  <c:v>0.63</c:v>
                </c:pt>
                <c:pt idx="2">
                  <c:v>0.6</c:v>
                </c:pt>
                <c:pt idx="3">
                  <c:v>0.56000000000000005</c:v>
                </c:pt>
                <c:pt idx="4">
                  <c:v>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66.55</c:v>
                </c:pt>
                <c:pt idx="1">
                  <c:v>66.069999999999993</c:v>
                </c:pt>
                <c:pt idx="2">
                  <c:v>71.92</c:v>
                </c:pt>
                <c:pt idx="3">
                  <c:v>71.2</c:v>
                </c:pt>
                <c:pt idx="4">
                  <c:v>70.14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59.46</c:v>
                </c:pt>
                <c:pt idx="1">
                  <c:v>59.51</c:v>
                </c:pt>
                <c:pt idx="2">
                  <c:v>59.91</c:v>
                </c:pt>
                <c:pt idx="3">
                  <c:v>59.4</c:v>
                </c:pt>
                <c:pt idx="4">
                  <c:v>59.24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90.5</c:v>
                </c:pt>
                <c:pt idx="1">
                  <c:v>90.6</c:v>
                </c:pt>
                <c:pt idx="2">
                  <c:v>90.7</c:v>
                </c:pt>
                <c:pt idx="3">
                  <c:v>90.7</c:v>
                </c:pt>
                <c:pt idx="4">
                  <c:v>90.7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87.41</c:v>
                </c:pt>
                <c:pt idx="1">
                  <c:v>87.08</c:v>
                </c:pt>
                <c:pt idx="2">
                  <c:v>87.26</c:v>
                </c:pt>
                <c:pt idx="3">
                  <c:v>87.57</c:v>
                </c:pt>
                <c:pt idx="4">
                  <c:v>87.26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112.33</c:v>
                </c:pt>
                <c:pt idx="1">
                  <c:v>110.08</c:v>
                </c:pt>
                <c:pt idx="2">
                  <c:v>113.43</c:v>
                </c:pt>
                <c:pt idx="3">
                  <c:v>110.39</c:v>
                </c:pt>
                <c:pt idx="4">
                  <c:v>115.72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111.44</c:v>
                </c:pt>
                <c:pt idx="1">
                  <c:v>111.17</c:v>
                </c:pt>
                <c:pt idx="2">
                  <c:v>110.91</c:v>
                </c:pt>
                <c:pt idx="3">
                  <c:v>111.49</c:v>
                </c:pt>
                <c:pt idx="4">
                  <c:v>109.09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47.04</c:v>
                </c:pt>
                <c:pt idx="1">
                  <c:v>47.64</c:v>
                </c:pt>
                <c:pt idx="2">
                  <c:v>48.72</c:v>
                </c:pt>
                <c:pt idx="3">
                  <c:v>49.39</c:v>
                </c:pt>
                <c:pt idx="4">
                  <c:v>50.03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47.62</c:v>
                </c:pt>
                <c:pt idx="1">
                  <c:v>48.55</c:v>
                </c:pt>
                <c:pt idx="2">
                  <c:v>49.2</c:v>
                </c:pt>
                <c:pt idx="3">
                  <c:v>50.01</c:v>
                </c:pt>
                <c:pt idx="4">
                  <c:v>50.99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8.2899999999999991</c:v>
                </c:pt>
                <c:pt idx="1">
                  <c:v>8.82</c:v>
                </c:pt>
                <c:pt idx="2">
                  <c:v>9.57</c:v>
                </c:pt>
                <c:pt idx="3">
                  <c:v>12.22</c:v>
                </c:pt>
                <c:pt idx="4">
                  <c:v>12.09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16.27</c:v>
                </c:pt>
                <c:pt idx="1">
                  <c:v>17.11</c:v>
                </c:pt>
                <c:pt idx="2">
                  <c:v>18.329999999999998</c:v>
                </c:pt>
                <c:pt idx="3">
                  <c:v>20.27</c:v>
                </c:pt>
                <c:pt idx="4">
                  <c:v>21.69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1.03</c:v>
                </c:pt>
                <c:pt idx="1">
                  <c:v>0.78</c:v>
                </c:pt>
                <c:pt idx="2">
                  <c:v>0.92</c:v>
                </c:pt>
                <c:pt idx="3">
                  <c:v>0.87</c:v>
                </c:pt>
                <c:pt idx="4">
                  <c:v>0.93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349.93</c:v>
                </c:pt>
                <c:pt idx="1">
                  <c:v>304.61</c:v>
                </c:pt>
                <c:pt idx="2">
                  <c:v>333.21</c:v>
                </c:pt>
                <c:pt idx="3">
                  <c:v>312.64</c:v>
                </c:pt>
                <c:pt idx="4">
                  <c:v>277.58999999999997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349.83</c:v>
                </c:pt>
                <c:pt idx="1">
                  <c:v>360.86</c:v>
                </c:pt>
                <c:pt idx="2">
                  <c:v>350.79</c:v>
                </c:pt>
                <c:pt idx="3">
                  <c:v>354.57</c:v>
                </c:pt>
                <c:pt idx="4">
                  <c:v>357.74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226.15</c:v>
                </c:pt>
                <c:pt idx="1">
                  <c:v>221.47</c:v>
                </c:pt>
                <c:pt idx="2">
                  <c:v>218.76</c:v>
                </c:pt>
                <c:pt idx="3">
                  <c:v>216.76</c:v>
                </c:pt>
                <c:pt idx="4">
                  <c:v>198.74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314.87</c:v>
                </c:pt>
                <c:pt idx="1">
                  <c:v>309.27999999999997</c:v>
                </c:pt>
                <c:pt idx="2">
                  <c:v>322.92</c:v>
                </c:pt>
                <c:pt idx="3">
                  <c:v>303.45999999999998</c:v>
                </c:pt>
                <c:pt idx="4">
                  <c:v>307.27999999999997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112.47</c:v>
                </c:pt>
                <c:pt idx="1">
                  <c:v>109.9</c:v>
                </c:pt>
                <c:pt idx="2">
                  <c:v>113.8</c:v>
                </c:pt>
                <c:pt idx="3">
                  <c:v>110.33</c:v>
                </c:pt>
                <c:pt idx="4">
                  <c:v>116.61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103.54</c:v>
                </c:pt>
                <c:pt idx="1">
                  <c:v>103.32</c:v>
                </c:pt>
                <c:pt idx="2">
                  <c:v>100.85</c:v>
                </c:pt>
                <c:pt idx="3">
                  <c:v>103.79</c:v>
                </c:pt>
                <c:pt idx="4">
                  <c:v>98.3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125.55</c:v>
                </c:pt>
                <c:pt idx="1">
                  <c:v>128.38999999999999</c:v>
                </c:pt>
                <c:pt idx="2">
                  <c:v>123.93</c:v>
                </c:pt>
                <c:pt idx="3">
                  <c:v>127.72</c:v>
                </c:pt>
                <c:pt idx="4">
                  <c:v>132.59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167.46</c:v>
                </c:pt>
                <c:pt idx="1">
                  <c:v>168.56</c:v>
                </c:pt>
                <c:pt idx="2">
                  <c:v>167.1</c:v>
                </c:pt>
                <c:pt idx="3">
                  <c:v>167.86</c:v>
                </c:pt>
                <c:pt idx="4">
                  <c:v>173.68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323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3895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3468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13040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323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3895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3468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13040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32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375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8318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9534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9107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8679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8252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8252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186795" y="6743700"/>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9107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95345"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342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645650"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8228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Y16" workbookViewId="0">
      <selection activeCell="BL45" sqref="BL45:BZ46"/>
    </sheetView>
  </sheetViews>
  <sheetFormatPr defaultColWidth="2.6328125" defaultRowHeight="13"/>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袋井市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A4</v>
      </c>
      <c r="X8" s="26"/>
      <c r="Y8" s="26"/>
      <c r="Z8" s="26"/>
      <c r="AA8" s="26"/>
      <c r="AB8" s="26"/>
      <c r="AC8" s="26"/>
      <c r="AD8" s="26" t="str">
        <f>データ!$M$6</f>
        <v>非設置</v>
      </c>
      <c r="AE8" s="26"/>
      <c r="AF8" s="26"/>
      <c r="AG8" s="26"/>
      <c r="AH8" s="26"/>
      <c r="AI8" s="26"/>
      <c r="AJ8" s="26"/>
      <c r="AK8" s="2"/>
      <c r="AL8" s="29">
        <f>データ!$R$6</f>
        <v>88562</v>
      </c>
      <c r="AM8" s="29"/>
      <c r="AN8" s="29"/>
      <c r="AO8" s="29"/>
      <c r="AP8" s="29"/>
      <c r="AQ8" s="29"/>
      <c r="AR8" s="29"/>
      <c r="AS8" s="29"/>
      <c r="AT8" s="7">
        <f>データ!$S$6</f>
        <v>108.33</v>
      </c>
      <c r="AU8" s="15"/>
      <c r="AV8" s="15"/>
      <c r="AW8" s="15"/>
      <c r="AX8" s="15"/>
      <c r="AY8" s="15"/>
      <c r="AZ8" s="15"/>
      <c r="BA8" s="15"/>
      <c r="BB8" s="27">
        <f>データ!$T$6</f>
        <v>817.52</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75.44</v>
      </c>
      <c r="J10" s="15"/>
      <c r="K10" s="15"/>
      <c r="L10" s="15"/>
      <c r="M10" s="15"/>
      <c r="N10" s="15"/>
      <c r="O10" s="24"/>
      <c r="P10" s="27">
        <f>データ!$P$6</f>
        <v>99.91</v>
      </c>
      <c r="Q10" s="27"/>
      <c r="R10" s="27"/>
      <c r="S10" s="27"/>
      <c r="T10" s="27"/>
      <c r="U10" s="27"/>
      <c r="V10" s="27"/>
      <c r="W10" s="29">
        <f>データ!$Q$6</f>
        <v>2970</v>
      </c>
      <c r="X10" s="29"/>
      <c r="Y10" s="29"/>
      <c r="Z10" s="29"/>
      <c r="AA10" s="29"/>
      <c r="AB10" s="29"/>
      <c r="AC10" s="29"/>
      <c r="AD10" s="2"/>
      <c r="AE10" s="2"/>
      <c r="AF10" s="2"/>
      <c r="AG10" s="2"/>
      <c r="AH10" s="2"/>
      <c r="AI10" s="2"/>
      <c r="AJ10" s="2"/>
      <c r="AK10" s="2"/>
      <c r="AL10" s="29">
        <f>データ!$U$6</f>
        <v>88197</v>
      </c>
      <c r="AM10" s="29"/>
      <c r="AN10" s="29"/>
      <c r="AO10" s="29"/>
      <c r="AP10" s="29"/>
      <c r="AQ10" s="29"/>
      <c r="AR10" s="29"/>
      <c r="AS10" s="29"/>
      <c r="AT10" s="7">
        <f>データ!$V$6</f>
        <v>91.91</v>
      </c>
      <c r="AU10" s="15"/>
      <c r="AV10" s="15"/>
      <c r="AW10" s="15"/>
      <c r="AX10" s="15"/>
      <c r="AY10" s="15"/>
      <c r="AZ10" s="15"/>
      <c r="BA10" s="15"/>
      <c r="BB10" s="27">
        <f>データ!$W$6</f>
        <v>959.6</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109</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bdEoa5uRuHyIxmXbqIgOCgIEm+g8gMyje3k/02WFGs2tPI2vROhR+B/NGclJnjaVIMSXmzMk+TL4wkhBf4ys7g==" saltValue="Sr6fRxgm1YB+Dw8Dz6tt1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
  <cols>
    <col min="2" max="144" width="11.9062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59</v>
      </c>
      <c r="E3" s="67" t="s">
        <v>8</v>
      </c>
      <c r="F3" s="67" t="s">
        <v>7</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62</v>
      </c>
      <c r="BF4" s="85"/>
      <c r="BG4" s="85"/>
      <c r="BH4" s="85"/>
      <c r="BI4" s="85"/>
      <c r="BJ4" s="85"/>
      <c r="BK4" s="85"/>
      <c r="BL4" s="85"/>
      <c r="BM4" s="85"/>
      <c r="BN4" s="85"/>
      <c r="BO4" s="85"/>
      <c r="BP4" s="85" t="s">
        <v>34</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27</v>
      </c>
      <c r="B5" s="69"/>
      <c r="C5" s="69"/>
      <c r="D5" s="69"/>
      <c r="E5" s="69"/>
      <c r="F5" s="69"/>
      <c r="G5" s="69"/>
      <c r="H5" s="77" t="s">
        <v>56</v>
      </c>
      <c r="I5" s="77" t="s">
        <v>69</v>
      </c>
      <c r="J5" s="77" t="s">
        <v>70</v>
      </c>
      <c r="K5" s="77" t="s">
        <v>71</v>
      </c>
      <c r="L5" s="77" t="s">
        <v>72</v>
      </c>
      <c r="M5" s="77" t="s">
        <v>9</v>
      </c>
      <c r="N5" s="77" t="s">
        <v>73</v>
      </c>
      <c r="O5" s="77" t="s">
        <v>74</v>
      </c>
      <c r="P5" s="77" t="s">
        <v>75</v>
      </c>
      <c r="Q5" s="77" t="s">
        <v>76</v>
      </c>
      <c r="R5" s="77" t="s">
        <v>77</v>
      </c>
      <c r="S5" s="77" t="s">
        <v>78</v>
      </c>
      <c r="T5" s="77" t="s">
        <v>64</v>
      </c>
      <c r="U5" s="77" t="s">
        <v>79</v>
      </c>
      <c r="V5" s="77" t="s">
        <v>80</v>
      </c>
      <c r="W5" s="77" t="s">
        <v>81</v>
      </c>
      <c r="X5" s="77" t="s">
        <v>82</v>
      </c>
      <c r="Y5" s="77" t="s">
        <v>83</v>
      </c>
      <c r="Z5" s="77" t="s">
        <v>84</v>
      </c>
      <c r="AA5" s="77" t="s">
        <v>85</v>
      </c>
      <c r="AB5" s="77" t="s">
        <v>86</v>
      </c>
      <c r="AC5" s="77" t="s">
        <v>88</v>
      </c>
      <c r="AD5" s="77" t="s">
        <v>89</v>
      </c>
      <c r="AE5" s="77" t="s">
        <v>90</v>
      </c>
      <c r="AF5" s="77" t="s">
        <v>91</v>
      </c>
      <c r="AG5" s="77" t="s">
        <v>92</v>
      </c>
      <c r="AH5" s="77" t="s">
        <v>42</v>
      </c>
      <c r="AI5" s="77" t="s">
        <v>82</v>
      </c>
      <c r="AJ5" s="77" t="s">
        <v>83</v>
      </c>
      <c r="AK5" s="77" t="s">
        <v>84</v>
      </c>
      <c r="AL5" s="77" t="s">
        <v>85</v>
      </c>
      <c r="AM5" s="77" t="s">
        <v>86</v>
      </c>
      <c r="AN5" s="77" t="s">
        <v>88</v>
      </c>
      <c r="AO5" s="77" t="s">
        <v>89</v>
      </c>
      <c r="AP5" s="77" t="s">
        <v>90</v>
      </c>
      <c r="AQ5" s="77" t="s">
        <v>91</v>
      </c>
      <c r="AR5" s="77" t="s">
        <v>92</v>
      </c>
      <c r="AS5" s="77" t="s">
        <v>87</v>
      </c>
      <c r="AT5" s="77" t="s">
        <v>82</v>
      </c>
      <c r="AU5" s="77" t="s">
        <v>83</v>
      </c>
      <c r="AV5" s="77" t="s">
        <v>84</v>
      </c>
      <c r="AW5" s="77" t="s">
        <v>85</v>
      </c>
      <c r="AX5" s="77" t="s">
        <v>86</v>
      </c>
      <c r="AY5" s="77" t="s">
        <v>88</v>
      </c>
      <c r="AZ5" s="77" t="s">
        <v>89</v>
      </c>
      <c r="BA5" s="77" t="s">
        <v>90</v>
      </c>
      <c r="BB5" s="77" t="s">
        <v>91</v>
      </c>
      <c r="BC5" s="77" t="s">
        <v>92</v>
      </c>
      <c r="BD5" s="77" t="s">
        <v>87</v>
      </c>
      <c r="BE5" s="77" t="s">
        <v>82</v>
      </c>
      <c r="BF5" s="77" t="s">
        <v>83</v>
      </c>
      <c r="BG5" s="77" t="s">
        <v>84</v>
      </c>
      <c r="BH5" s="77" t="s">
        <v>85</v>
      </c>
      <c r="BI5" s="77" t="s">
        <v>86</v>
      </c>
      <c r="BJ5" s="77" t="s">
        <v>88</v>
      </c>
      <c r="BK5" s="77" t="s">
        <v>89</v>
      </c>
      <c r="BL5" s="77" t="s">
        <v>90</v>
      </c>
      <c r="BM5" s="77" t="s">
        <v>91</v>
      </c>
      <c r="BN5" s="77" t="s">
        <v>92</v>
      </c>
      <c r="BO5" s="77" t="s">
        <v>87</v>
      </c>
      <c r="BP5" s="77" t="s">
        <v>82</v>
      </c>
      <c r="BQ5" s="77" t="s">
        <v>83</v>
      </c>
      <c r="BR5" s="77" t="s">
        <v>84</v>
      </c>
      <c r="BS5" s="77" t="s">
        <v>85</v>
      </c>
      <c r="BT5" s="77" t="s">
        <v>86</v>
      </c>
      <c r="BU5" s="77" t="s">
        <v>88</v>
      </c>
      <c r="BV5" s="77" t="s">
        <v>89</v>
      </c>
      <c r="BW5" s="77" t="s">
        <v>90</v>
      </c>
      <c r="BX5" s="77" t="s">
        <v>91</v>
      </c>
      <c r="BY5" s="77" t="s">
        <v>92</v>
      </c>
      <c r="BZ5" s="77" t="s">
        <v>87</v>
      </c>
      <c r="CA5" s="77" t="s">
        <v>82</v>
      </c>
      <c r="CB5" s="77" t="s">
        <v>83</v>
      </c>
      <c r="CC5" s="77" t="s">
        <v>84</v>
      </c>
      <c r="CD5" s="77" t="s">
        <v>85</v>
      </c>
      <c r="CE5" s="77" t="s">
        <v>86</v>
      </c>
      <c r="CF5" s="77" t="s">
        <v>88</v>
      </c>
      <c r="CG5" s="77" t="s">
        <v>89</v>
      </c>
      <c r="CH5" s="77" t="s">
        <v>90</v>
      </c>
      <c r="CI5" s="77" t="s">
        <v>91</v>
      </c>
      <c r="CJ5" s="77" t="s">
        <v>92</v>
      </c>
      <c r="CK5" s="77" t="s">
        <v>87</v>
      </c>
      <c r="CL5" s="77" t="s">
        <v>82</v>
      </c>
      <c r="CM5" s="77" t="s">
        <v>83</v>
      </c>
      <c r="CN5" s="77" t="s">
        <v>84</v>
      </c>
      <c r="CO5" s="77" t="s">
        <v>85</v>
      </c>
      <c r="CP5" s="77" t="s">
        <v>86</v>
      </c>
      <c r="CQ5" s="77" t="s">
        <v>88</v>
      </c>
      <c r="CR5" s="77" t="s">
        <v>89</v>
      </c>
      <c r="CS5" s="77" t="s">
        <v>90</v>
      </c>
      <c r="CT5" s="77" t="s">
        <v>91</v>
      </c>
      <c r="CU5" s="77" t="s">
        <v>92</v>
      </c>
      <c r="CV5" s="77" t="s">
        <v>87</v>
      </c>
      <c r="CW5" s="77" t="s">
        <v>82</v>
      </c>
      <c r="CX5" s="77" t="s">
        <v>83</v>
      </c>
      <c r="CY5" s="77" t="s">
        <v>84</v>
      </c>
      <c r="CZ5" s="77" t="s">
        <v>85</v>
      </c>
      <c r="DA5" s="77" t="s">
        <v>86</v>
      </c>
      <c r="DB5" s="77" t="s">
        <v>88</v>
      </c>
      <c r="DC5" s="77" t="s">
        <v>89</v>
      </c>
      <c r="DD5" s="77" t="s">
        <v>90</v>
      </c>
      <c r="DE5" s="77" t="s">
        <v>91</v>
      </c>
      <c r="DF5" s="77" t="s">
        <v>92</v>
      </c>
      <c r="DG5" s="77" t="s">
        <v>87</v>
      </c>
      <c r="DH5" s="77" t="s">
        <v>82</v>
      </c>
      <c r="DI5" s="77" t="s">
        <v>83</v>
      </c>
      <c r="DJ5" s="77" t="s">
        <v>84</v>
      </c>
      <c r="DK5" s="77" t="s">
        <v>85</v>
      </c>
      <c r="DL5" s="77" t="s">
        <v>86</v>
      </c>
      <c r="DM5" s="77" t="s">
        <v>88</v>
      </c>
      <c r="DN5" s="77" t="s">
        <v>89</v>
      </c>
      <c r="DO5" s="77" t="s">
        <v>90</v>
      </c>
      <c r="DP5" s="77" t="s">
        <v>91</v>
      </c>
      <c r="DQ5" s="77" t="s">
        <v>92</v>
      </c>
      <c r="DR5" s="77" t="s">
        <v>87</v>
      </c>
      <c r="DS5" s="77" t="s">
        <v>82</v>
      </c>
      <c r="DT5" s="77" t="s">
        <v>83</v>
      </c>
      <c r="DU5" s="77" t="s">
        <v>84</v>
      </c>
      <c r="DV5" s="77" t="s">
        <v>85</v>
      </c>
      <c r="DW5" s="77" t="s">
        <v>86</v>
      </c>
      <c r="DX5" s="77" t="s">
        <v>88</v>
      </c>
      <c r="DY5" s="77" t="s">
        <v>89</v>
      </c>
      <c r="DZ5" s="77" t="s">
        <v>90</v>
      </c>
      <c r="EA5" s="77" t="s">
        <v>91</v>
      </c>
      <c r="EB5" s="77" t="s">
        <v>92</v>
      </c>
      <c r="EC5" s="77" t="s">
        <v>87</v>
      </c>
      <c r="ED5" s="77" t="s">
        <v>82</v>
      </c>
      <c r="EE5" s="77" t="s">
        <v>83</v>
      </c>
      <c r="EF5" s="77" t="s">
        <v>84</v>
      </c>
      <c r="EG5" s="77" t="s">
        <v>85</v>
      </c>
      <c r="EH5" s="77" t="s">
        <v>86</v>
      </c>
      <c r="EI5" s="77" t="s">
        <v>88</v>
      </c>
      <c r="EJ5" s="77" t="s">
        <v>89</v>
      </c>
      <c r="EK5" s="77" t="s">
        <v>90</v>
      </c>
      <c r="EL5" s="77" t="s">
        <v>91</v>
      </c>
      <c r="EM5" s="77" t="s">
        <v>92</v>
      </c>
      <c r="EN5" s="77" t="s">
        <v>87</v>
      </c>
    </row>
    <row r="6" spans="1:144" s="64" customFormat="1">
      <c r="A6" s="65" t="s">
        <v>93</v>
      </c>
      <c r="B6" s="70">
        <f t="shared" ref="B6:W6" si="1">B7</f>
        <v>2022</v>
      </c>
      <c r="C6" s="70">
        <f t="shared" si="1"/>
        <v>222160</v>
      </c>
      <c r="D6" s="70">
        <f t="shared" si="1"/>
        <v>46</v>
      </c>
      <c r="E6" s="70">
        <f t="shared" si="1"/>
        <v>1</v>
      </c>
      <c r="F6" s="70">
        <f t="shared" si="1"/>
        <v>0</v>
      </c>
      <c r="G6" s="70">
        <f t="shared" si="1"/>
        <v>1</v>
      </c>
      <c r="H6" s="70" t="str">
        <f t="shared" si="1"/>
        <v>静岡県　袋井市</v>
      </c>
      <c r="I6" s="70" t="str">
        <f t="shared" si="1"/>
        <v>法適用</v>
      </c>
      <c r="J6" s="70" t="str">
        <f t="shared" si="1"/>
        <v>水道事業</v>
      </c>
      <c r="K6" s="70" t="str">
        <f t="shared" si="1"/>
        <v>末端給水事業</v>
      </c>
      <c r="L6" s="70" t="str">
        <f t="shared" si="1"/>
        <v>A4</v>
      </c>
      <c r="M6" s="70" t="str">
        <f t="shared" si="1"/>
        <v>非設置</v>
      </c>
      <c r="N6" s="80" t="str">
        <f t="shared" si="1"/>
        <v>-</v>
      </c>
      <c r="O6" s="80">
        <f t="shared" si="1"/>
        <v>75.44</v>
      </c>
      <c r="P6" s="80">
        <f t="shared" si="1"/>
        <v>99.91</v>
      </c>
      <c r="Q6" s="80">
        <f t="shared" si="1"/>
        <v>2970</v>
      </c>
      <c r="R6" s="80">
        <f t="shared" si="1"/>
        <v>88562</v>
      </c>
      <c r="S6" s="80">
        <f t="shared" si="1"/>
        <v>108.33</v>
      </c>
      <c r="T6" s="80">
        <f t="shared" si="1"/>
        <v>817.52</v>
      </c>
      <c r="U6" s="80">
        <f t="shared" si="1"/>
        <v>88197</v>
      </c>
      <c r="V6" s="80">
        <f t="shared" si="1"/>
        <v>91.91</v>
      </c>
      <c r="W6" s="80">
        <f t="shared" si="1"/>
        <v>959.6</v>
      </c>
      <c r="X6" s="86">
        <f t="shared" ref="X6:AG6" si="2">IF(X7="",NA(),X7)</f>
        <v>112.33</v>
      </c>
      <c r="Y6" s="86">
        <f t="shared" si="2"/>
        <v>110.08</v>
      </c>
      <c r="Z6" s="86">
        <f t="shared" si="2"/>
        <v>113.43</v>
      </c>
      <c r="AA6" s="86">
        <f t="shared" si="2"/>
        <v>110.39</v>
      </c>
      <c r="AB6" s="86">
        <f t="shared" si="2"/>
        <v>115.72</v>
      </c>
      <c r="AC6" s="86">
        <f t="shared" si="2"/>
        <v>111.44</v>
      </c>
      <c r="AD6" s="86">
        <f t="shared" si="2"/>
        <v>111.17</v>
      </c>
      <c r="AE6" s="86">
        <f t="shared" si="2"/>
        <v>110.91</v>
      </c>
      <c r="AF6" s="86">
        <f t="shared" si="2"/>
        <v>111.49</v>
      </c>
      <c r="AG6" s="86">
        <f t="shared" si="2"/>
        <v>109.09</v>
      </c>
      <c r="AH6" s="80" t="str">
        <f>IF(AH7="","",IF(AH7="-","【-】","【"&amp;SUBSTITUTE(TEXT(AH7,"#,##0.00"),"-","△")&amp;"】"))</f>
        <v>【108.70】</v>
      </c>
      <c r="AI6" s="80">
        <f t="shared" ref="AI6:AR6" si="3">IF(AI7="",NA(),AI7)</f>
        <v>0</v>
      </c>
      <c r="AJ6" s="80">
        <f t="shared" si="3"/>
        <v>0</v>
      </c>
      <c r="AK6" s="80">
        <f t="shared" si="3"/>
        <v>0</v>
      </c>
      <c r="AL6" s="80">
        <f t="shared" si="3"/>
        <v>0</v>
      </c>
      <c r="AM6" s="80">
        <f t="shared" si="3"/>
        <v>0</v>
      </c>
      <c r="AN6" s="86">
        <f t="shared" si="3"/>
        <v>1.03</v>
      </c>
      <c r="AO6" s="86">
        <f t="shared" si="3"/>
        <v>0.78</v>
      </c>
      <c r="AP6" s="86">
        <f t="shared" si="3"/>
        <v>0.92</v>
      </c>
      <c r="AQ6" s="86">
        <f t="shared" si="3"/>
        <v>0.87</v>
      </c>
      <c r="AR6" s="86">
        <f t="shared" si="3"/>
        <v>0.93</v>
      </c>
      <c r="AS6" s="80" t="str">
        <f>IF(AS7="","",IF(AS7="-","【-】","【"&amp;SUBSTITUTE(TEXT(AS7,"#,##0.00"),"-","△")&amp;"】"))</f>
        <v>【1.34】</v>
      </c>
      <c r="AT6" s="86">
        <f t="shared" ref="AT6:BC6" si="4">IF(AT7="",NA(),AT7)</f>
        <v>349.93</v>
      </c>
      <c r="AU6" s="86">
        <f t="shared" si="4"/>
        <v>304.61</v>
      </c>
      <c r="AV6" s="86">
        <f t="shared" si="4"/>
        <v>333.21</v>
      </c>
      <c r="AW6" s="86">
        <f t="shared" si="4"/>
        <v>312.64</v>
      </c>
      <c r="AX6" s="86">
        <f t="shared" si="4"/>
        <v>277.58999999999997</v>
      </c>
      <c r="AY6" s="86">
        <f t="shared" si="4"/>
        <v>349.83</v>
      </c>
      <c r="AZ6" s="86">
        <f t="shared" si="4"/>
        <v>360.86</v>
      </c>
      <c r="BA6" s="86">
        <f t="shared" si="4"/>
        <v>350.79</v>
      </c>
      <c r="BB6" s="86">
        <f t="shared" si="4"/>
        <v>354.57</v>
      </c>
      <c r="BC6" s="86">
        <f t="shared" si="4"/>
        <v>357.74</v>
      </c>
      <c r="BD6" s="80" t="str">
        <f>IF(BD7="","",IF(BD7="-","【-】","【"&amp;SUBSTITUTE(TEXT(BD7,"#,##0.00"),"-","△")&amp;"】"))</f>
        <v>【252.29】</v>
      </c>
      <c r="BE6" s="86">
        <f t="shared" ref="BE6:BN6" si="5">IF(BE7="",NA(),BE7)</f>
        <v>226.15</v>
      </c>
      <c r="BF6" s="86">
        <f t="shared" si="5"/>
        <v>221.47</v>
      </c>
      <c r="BG6" s="86">
        <f t="shared" si="5"/>
        <v>218.76</v>
      </c>
      <c r="BH6" s="86">
        <f t="shared" si="5"/>
        <v>216.76</v>
      </c>
      <c r="BI6" s="86">
        <f t="shared" si="5"/>
        <v>198.74</v>
      </c>
      <c r="BJ6" s="86">
        <f t="shared" si="5"/>
        <v>314.87</v>
      </c>
      <c r="BK6" s="86">
        <f t="shared" si="5"/>
        <v>309.27999999999997</v>
      </c>
      <c r="BL6" s="86">
        <f t="shared" si="5"/>
        <v>322.92</v>
      </c>
      <c r="BM6" s="86">
        <f t="shared" si="5"/>
        <v>303.45999999999998</v>
      </c>
      <c r="BN6" s="86">
        <f t="shared" si="5"/>
        <v>307.27999999999997</v>
      </c>
      <c r="BO6" s="80" t="str">
        <f>IF(BO7="","",IF(BO7="-","【-】","【"&amp;SUBSTITUTE(TEXT(BO7,"#,##0.00"),"-","△")&amp;"】"))</f>
        <v>【268.07】</v>
      </c>
      <c r="BP6" s="86">
        <f t="shared" ref="BP6:BY6" si="6">IF(BP7="",NA(),BP7)</f>
        <v>112.47</v>
      </c>
      <c r="BQ6" s="86">
        <f t="shared" si="6"/>
        <v>109.9</v>
      </c>
      <c r="BR6" s="86">
        <f t="shared" si="6"/>
        <v>113.8</v>
      </c>
      <c r="BS6" s="86">
        <f t="shared" si="6"/>
        <v>110.33</v>
      </c>
      <c r="BT6" s="86">
        <f t="shared" si="6"/>
        <v>116.61</v>
      </c>
      <c r="BU6" s="86">
        <f t="shared" si="6"/>
        <v>103.54</v>
      </c>
      <c r="BV6" s="86">
        <f t="shared" si="6"/>
        <v>103.32</v>
      </c>
      <c r="BW6" s="86">
        <f t="shared" si="6"/>
        <v>100.85</v>
      </c>
      <c r="BX6" s="86">
        <f t="shared" si="6"/>
        <v>103.79</v>
      </c>
      <c r="BY6" s="86">
        <f t="shared" si="6"/>
        <v>98.3</v>
      </c>
      <c r="BZ6" s="80" t="str">
        <f>IF(BZ7="","",IF(BZ7="-","【-】","【"&amp;SUBSTITUTE(TEXT(BZ7,"#,##0.00"),"-","△")&amp;"】"))</f>
        <v>【97.47】</v>
      </c>
      <c r="CA6" s="86">
        <f t="shared" ref="CA6:CJ6" si="7">IF(CA7="",NA(),CA7)</f>
        <v>125.55</v>
      </c>
      <c r="CB6" s="86">
        <f t="shared" si="7"/>
        <v>128.38999999999999</v>
      </c>
      <c r="CC6" s="86">
        <f t="shared" si="7"/>
        <v>123.93</v>
      </c>
      <c r="CD6" s="86">
        <f t="shared" si="7"/>
        <v>127.72</v>
      </c>
      <c r="CE6" s="86">
        <f t="shared" si="7"/>
        <v>132.59</v>
      </c>
      <c r="CF6" s="86">
        <f t="shared" si="7"/>
        <v>167.46</v>
      </c>
      <c r="CG6" s="86">
        <f t="shared" si="7"/>
        <v>168.56</v>
      </c>
      <c r="CH6" s="86">
        <f t="shared" si="7"/>
        <v>167.1</v>
      </c>
      <c r="CI6" s="86">
        <f t="shared" si="7"/>
        <v>167.86</v>
      </c>
      <c r="CJ6" s="86">
        <f t="shared" si="7"/>
        <v>173.68</v>
      </c>
      <c r="CK6" s="80" t="str">
        <f>IF(CK7="","",IF(CK7="-","【-】","【"&amp;SUBSTITUTE(TEXT(CK7,"#,##0.00"),"-","△")&amp;"】"))</f>
        <v>【174.75】</v>
      </c>
      <c r="CL6" s="86">
        <f t="shared" ref="CL6:CU6" si="8">IF(CL7="",NA(),CL7)</f>
        <v>66.55</v>
      </c>
      <c r="CM6" s="86">
        <f t="shared" si="8"/>
        <v>66.069999999999993</v>
      </c>
      <c r="CN6" s="86">
        <f t="shared" si="8"/>
        <v>71.92</v>
      </c>
      <c r="CO6" s="86">
        <f t="shared" si="8"/>
        <v>71.2</v>
      </c>
      <c r="CP6" s="86">
        <f t="shared" si="8"/>
        <v>70.14</v>
      </c>
      <c r="CQ6" s="86">
        <f t="shared" si="8"/>
        <v>59.46</v>
      </c>
      <c r="CR6" s="86">
        <f t="shared" si="8"/>
        <v>59.51</v>
      </c>
      <c r="CS6" s="86">
        <f t="shared" si="8"/>
        <v>59.91</v>
      </c>
      <c r="CT6" s="86">
        <f t="shared" si="8"/>
        <v>59.4</v>
      </c>
      <c r="CU6" s="86">
        <f t="shared" si="8"/>
        <v>59.24</v>
      </c>
      <c r="CV6" s="80" t="str">
        <f>IF(CV7="","",IF(CV7="-","【-】","【"&amp;SUBSTITUTE(TEXT(CV7,"#,##0.00"),"-","△")&amp;"】"))</f>
        <v>【59.97】</v>
      </c>
      <c r="CW6" s="86">
        <f t="shared" ref="CW6:DF6" si="9">IF(CW7="",NA(),CW7)</f>
        <v>90.5</v>
      </c>
      <c r="CX6" s="86">
        <f t="shared" si="9"/>
        <v>90.6</v>
      </c>
      <c r="CY6" s="86">
        <f t="shared" si="9"/>
        <v>90.7</v>
      </c>
      <c r="CZ6" s="86">
        <f t="shared" si="9"/>
        <v>90.7</v>
      </c>
      <c r="DA6" s="86">
        <f t="shared" si="9"/>
        <v>90.7</v>
      </c>
      <c r="DB6" s="86">
        <f t="shared" si="9"/>
        <v>87.41</v>
      </c>
      <c r="DC6" s="86">
        <f t="shared" si="9"/>
        <v>87.08</v>
      </c>
      <c r="DD6" s="86">
        <f t="shared" si="9"/>
        <v>87.26</v>
      </c>
      <c r="DE6" s="86">
        <f t="shared" si="9"/>
        <v>87.57</v>
      </c>
      <c r="DF6" s="86">
        <f t="shared" si="9"/>
        <v>87.26</v>
      </c>
      <c r="DG6" s="80" t="str">
        <f>IF(DG7="","",IF(DG7="-","【-】","【"&amp;SUBSTITUTE(TEXT(DG7,"#,##0.00"),"-","△")&amp;"】"))</f>
        <v>【89.76】</v>
      </c>
      <c r="DH6" s="86">
        <f t="shared" ref="DH6:DQ6" si="10">IF(DH7="",NA(),DH7)</f>
        <v>47.04</v>
      </c>
      <c r="DI6" s="86">
        <f t="shared" si="10"/>
        <v>47.64</v>
      </c>
      <c r="DJ6" s="86">
        <f t="shared" si="10"/>
        <v>48.72</v>
      </c>
      <c r="DK6" s="86">
        <f t="shared" si="10"/>
        <v>49.39</v>
      </c>
      <c r="DL6" s="86">
        <f t="shared" si="10"/>
        <v>50.03</v>
      </c>
      <c r="DM6" s="86">
        <f t="shared" si="10"/>
        <v>47.62</v>
      </c>
      <c r="DN6" s="86">
        <f t="shared" si="10"/>
        <v>48.55</v>
      </c>
      <c r="DO6" s="86">
        <f t="shared" si="10"/>
        <v>49.2</v>
      </c>
      <c r="DP6" s="86">
        <f t="shared" si="10"/>
        <v>50.01</v>
      </c>
      <c r="DQ6" s="86">
        <f t="shared" si="10"/>
        <v>50.99</v>
      </c>
      <c r="DR6" s="80" t="str">
        <f>IF(DR7="","",IF(DR7="-","【-】","【"&amp;SUBSTITUTE(TEXT(DR7,"#,##0.00"),"-","△")&amp;"】"))</f>
        <v>【51.51】</v>
      </c>
      <c r="DS6" s="86">
        <f t="shared" ref="DS6:EB6" si="11">IF(DS7="",NA(),DS7)</f>
        <v>8.2899999999999991</v>
      </c>
      <c r="DT6" s="86">
        <f t="shared" si="11"/>
        <v>8.82</v>
      </c>
      <c r="DU6" s="86">
        <f t="shared" si="11"/>
        <v>9.57</v>
      </c>
      <c r="DV6" s="86">
        <f t="shared" si="11"/>
        <v>12.22</v>
      </c>
      <c r="DW6" s="86">
        <f t="shared" si="11"/>
        <v>12.09</v>
      </c>
      <c r="DX6" s="86">
        <f t="shared" si="11"/>
        <v>16.27</v>
      </c>
      <c r="DY6" s="86">
        <f t="shared" si="11"/>
        <v>17.11</v>
      </c>
      <c r="DZ6" s="86">
        <f t="shared" si="11"/>
        <v>18.329999999999998</v>
      </c>
      <c r="EA6" s="86">
        <f t="shared" si="11"/>
        <v>20.27</v>
      </c>
      <c r="EB6" s="86">
        <f t="shared" si="11"/>
        <v>21.69</v>
      </c>
      <c r="EC6" s="80" t="str">
        <f>IF(EC7="","",IF(EC7="-","【-】","【"&amp;SUBSTITUTE(TEXT(EC7,"#,##0.00"),"-","△")&amp;"】"))</f>
        <v>【23.75】</v>
      </c>
      <c r="ED6" s="86">
        <f t="shared" ref="ED6:EM6" si="12">IF(ED7="",NA(),ED7)</f>
        <v>0.34</v>
      </c>
      <c r="EE6" s="86">
        <f t="shared" si="12"/>
        <v>1.1399999999999999</v>
      </c>
      <c r="EF6" s="86">
        <f t="shared" si="12"/>
        <v>0.63</v>
      </c>
      <c r="EG6" s="86">
        <f t="shared" si="12"/>
        <v>0.84</v>
      </c>
      <c r="EH6" s="86">
        <f t="shared" si="12"/>
        <v>0.6</v>
      </c>
      <c r="EI6" s="86">
        <f t="shared" si="12"/>
        <v>0.63</v>
      </c>
      <c r="EJ6" s="86">
        <f t="shared" si="12"/>
        <v>0.63</v>
      </c>
      <c r="EK6" s="86">
        <f t="shared" si="12"/>
        <v>0.6</v>
      </c>
      <c r="EL6" s="86">
        <f t="shared" si="12"/>
        <v>0.56000000000000005</v>
      </c>
      <c r="EM6" s="86">
        <f t="shared" si="12"/>
        <v>0.6</v>
      </c>
      <c r="EN6" s="80" t="str">
        <f>IF(EN7="","",IF(EN7="-","【-】","【"&amp;SUBSTITUTE(TEXT(EN7,"#,##0.00"),"-","△")&amp;"】"))</f>
        <v>【0.67】</v>
      </c>
    </row>
    <row r="7" spans="1:144" s="64" customFormat="1">
      <c r="A7" s="65"/>
      <c r="B7" s="71">
        <v>2022</v>
      </c>
      <c r="C7" s="71">
        <v>222160</v>
      </c>
      <c r="D7" s="71">
        <v>46</v>
      </c>
      <c r="E7" s="71">
        <v>1</v>
      </c>
      <c r="F7" s="71">
        <v>0</v>
      </c>
      <c r="G7" s="71">
        <v>1</v>
      </c>
      <c r="H7" s="71" t="s">
        <v>94</v>
      </c>
      <c r="I7" s="71" t="s">
        <v>95</v>
      </c>
      <c r="J7" s="71" t="s">
        <v>96</v>
      </c>
      <c r="K7" s="71" t="s">
        <v>97</v>
      </c>
      <c r="L7" s="71" t="s">
        <v>58</v>
      </c>
      <c r="M7" s="71" t="s">
        <v>13</v>
      </c>
      <c r="N7" s="81" t="s">
        <v>98</v>
      </c>
      <c r="O7" s="81">
        <v>75.44</v>
      </c>
      <c r="P7" s="81">
        <v>99.91</v>
      </c>
      <c r="Q7" s="81">
        <v>2970</v>
      </c>
      <c r="R7" s="81">
        <v>88562</v>
      </c>
      <c r="S7" s="81">
        <v>108.33</v>
      </c>
      <c r="T7" s="81">
        <v>817.52</v>
      </c>
      <c r="U7" s="81">
        <v>88197</v>
      </c>
      <c r="V7" s="81">
        <v>91.91</v>
      </c>
      <c r="W7" s="81">
        <v>959.6</v>
      </c>
      <c r="X7" s="81">
        <v>112.33</v>
      </c>
      <c r="Y7" s="81">
        <v>110.08</v>
      </c>
      <c r="Z7" s="81">
        <v>113.43</v>
      </c>
      <c r="AA7" s="81">
        <v>110.39</v>
      </c>
      <c r="AB7" s="81">
        <v>115.72</v>
      </c>
      <c r="AC7" s="81">
        <v>111.44</v>
      </c>
      <c r="AD7" s="81">
        <v>111.17</v>
      </c>
      <c r="AE7" s="81">
        <v>110.91</v>
      </c>
      <c r="AF7" s="81">
        <v>111.49</v>
      </c>
      <c r="AG7" s="81">
        <v>109.09</v>
      </c>
      <c r="AH7" s="81">
        <v>108.7</v>
      </c>
      <c r="AI7" s="81">
        <v>0</v>
      </c>
      <c r="AJ7" s="81">
        <v>0</v>
      </c>
      <c r="AK7" s="81">
        <v>0</v>
      </c>
      <c r="AL7" s="81">
        <v>0</v>
      </c>
      <c r="AM7" s="81">
        <v>0</v>
      </c>
      <c r="AN7" s="81">
        <v>1.03</v>
      </c>
      <c r="AO7" s="81">
        <v>0.78</v>
      </c>
      <c r="AP7" s="81">
        <v>0.92</v>
      </c>
      <c r="AQ7" s="81">
        <v>0.87</v>
      </c>
      <c r="AR7" s="81">
        <v>0.93</v>
      </c>
      <c r="AS7" s="81">
        <v>1.34</v>
      </c>
      <c r="AT7" s="81">
        <v>349.93</v>
      </c>
      <c r="AU7" s="81">
        <v>304.61</v>
      </c>
      <c r="AV7" s="81">
        <v>333.21</v>
      </c>
      <c r="AW7" s="81">
        <v>312.64</v>
      </c>
      <c r="AX7" s="81">
        <v>277.58999999999997</v>
      </c>
      <c r="AY7" s="81">
        <v>349.83</v>
      </c>
      <c r="AZ7" s="81">
        <v>360.86</v>
      </c>
      <c r="BA7" s="81">
        <v>350.79</v>
      </c>
      <c r="BB7" s="81">
        <v>354.57</v>
      </c>
      <c r="BC7" s="81">
        <v>357.74</v>
      </c>
      <c r="BD7" s="81">
        <v>252.29</v>
      </c>
      <c r="BE7" s="81">
        <v>226.15</v>
      </c>
      <c r="BF7" s="81">
        <v>221.47</v>
      </c>
      <c r="BG7" s="81">
        <v>218.76</v>
      </c>
      <c r="BH7" s="81">
        <v>216.76</v>
      </c>
      <c r="BI7" s="81">
        <v>198.74</v>
      </c>
      <c r="BJ7" s="81">
        <v>314.87</v>
      </c>
      <c r="BK7" s="81">
        <v>309.27999999999997</v>
      </c>
      <c r="BL7" s="81">
        <v>322.92</v>
      </c>
      <c r="BM7" s="81">
        <v>303.45999999999998</v>
      </c>
      <c r="BN7" s="81">
        <v>307.27999999999997</v>
      </c>
      <c r="BO7" s="81">
        <v>268.07</v>
      </c>
      <c r="BP7" s="81">
        <v>112.47</v>
      </c>
      <c r="BQ7" s="81">
        <v>109.9</v>
      </c>
      <c r="BR7" s="81">
        <v>113.8</v>
      </c>
      <c r="BS7" s="81">
        <v>110.33</v>
      </c>
      <c r="BT7" s="81">
        <v>116.61</v>
      </c>
      <c r="BU7" s="81">
        <v>103.54</v>
      </c>
      <c r="BV7" s="81">
        <v>103.32</v>
      </c>
      <c r="BW7" s="81">
        <v>100.85</v>
      </c>
      <c r="BX7" s="81">
        <v>103.79</v>
      </c>
      <c r="BY7" s="81">
        <v>98.3</v>
      </c>
      <c r="BZ7" s="81">
        <v>97.47</v>
      </c>
      <c r="CA7" s="81">
        <v>125.55</v>
      </c>
      <c r="CB7" s="81">
        <v>128.38999999999999</v>
      </c>
      <c r="CC7" s="81">
        <v>123.93</v>
      </c>
      <c r="CD7" s="81">
        <v>127.72</v>
      </c>
      <c r="CE7" s="81">
        <v>132.59</v>
      </c>
      <c r="CF7" s="81">
        <v>167.46</v>
      </c>
      <c r="CG7" s="81">
        <v>168.56</v>
      </c>
      <c r="CH7" s="81">
        <v>167.1</v>
      </c>
      <c r="CI7" s="81">
        <v>167.86</v>
      </c>
      <c r="CJ7" s="81">
        <v>173.68</v>
      </c>
      <c r="CK7" s="81">
        <v>174.75</v>
      </c>
      <c r="CL7" s="81">
        <v>66.55</v>
      </c>
      <c r="CM7" s="81">
        <v>66.069999999999993</v>
      </c>
      <c r="CN7" s="81">
        <v>71.92</v>
      </c>
      <c r="CO7" s="81">
        <v>71.2</v>
      </c>
      <c r="CP7" s="81">
        <v>70.14</v>
      </c>
      <c r="CQ7" s="81">
        <v>59.46</v>
      </c>
      <c r="CR7" s="81">
        <v>59.51</v>
      </c>
      <c r="CS7" s="81">
        <v>59.91</v>
      </c>
      <c r="CT7" s="81">
        <v>59.4</v>
      </c>
      <c r="CU7" s="81">
        <v>59.24</v>
      </c>
      <c r="CV7" s="81">
        <v>59.97</v>
      </c>
      <c r="CW7" s="81">
        <v>90.5</v>
      </c>
      <c r="CX7" s="81">
        <v>90.6</v>
      </c>
      <c r="CY7" s="81">
        <v>90.7</v>
      </c>
      <c r="CZ7" s="81">
        <v>90.7</v>
      </c>
      <c r="DA7" s="81">
        <v>90.7</v>
      </c>
      <c r="DB7" s="81">
        <v>87.41</v>
      </c>
      <c r="DC7" s="81">
        <v>87.08</v>
      </c>
      <c r="DD7" s="81">
        <v>87.26</v>
      </c>
      <c r="DE7" s="81">
        <v>87.57</v>
      </c>
      <c r="DF7" s="81">
        <v>87.26</v>
      </c>
      <c r="DG7" s="81">
        <v>89.76</v>
      </c>
      <c r="DH7" s="81">
        <v>47.04</v>
      </c>
      <c r="DI7" s="81">
        <v>47.64</v>
      </c>
      <c r="DJ7" s="81">
        <v>48.72</v>
      </c>
      <c r="DK7" s="81">
        <v>49.39</v>
      </c>
      <c r="DL7" s="81">
        <v>50.03</v>
      </c>
      <c r="DM7" s="81">
        <v>47.62</v>
      </c>
      <c r="DN7" s="81">
        <v>48.55</v>
      </c>
      <c r="DO7" s="81">
        <v>49.2</v>
      </c>
      <c r="DP7" s="81">
        <v>50.01</v>
      </c>
      <c r="DQ7" s="81">
        <v>50.99</v>
      </c>
      <c r="DR7" s="81">
        <v>51.51</v>
      </c>
      <c r="DS7" s="81">
        <v>8.2899999999999991</v>
      </c>
      <c r="DT7" s="81">
        <v>8.82</v>
      </c>
      <c r="DU7" s="81">
        <v>9.57</v>
      </c>
      <c r="DV7" s="81">
        <v>12.22</v>
      </c>
      <c r="DW7" s="81">
        <v>12.09</v>
      </c>
      <c r="DX7" s="81">
        <v>16.27</v>
      </c>
      <c r="DY7" s="81">
        <v>17.11</v>
      </c>
      <c r="DZ7" s="81">
        <v>18.329999999999998</v>
      </c>
      <c r="EA7" s="81">
        <v>20.27</v>
      </c>
      <c r="EB7" s="81">
        <v>21.69</v>
      </c>
      <c r="EC7" s="81">
        <v>23.75</v>
      </c>
      <c r="ED7" s="81">
        <v>0.34</v>
      </c>
      <c r="EE7" s="81">
        <v>1.1399999999999999</v>
      </c>
      <c r="EF7" s="81">
        <v>0.63</v>
      </c>
      <c r="EG7" s="81">
        <v>0.84</v>
      </c>
      <c r="EH7" s="81">
        <v>0.6</v>
      </c>
      <c r="EI7" s="81">
        <v>0.63</v>
      </c>
      <c r="EJ7" s="81">
        <v>0.63</v>
      </c>
      <c r="EK7" s="81">
        <v>0.6</v>
      </c>
      <c r="EL7" s="81">
        <v>0.56000000000000005</v>
      </c>
      <c r="EM7" s="81">
        <v>0.6</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 </cp:lastModifiedBy>
  <dcterms:created xsi:type="dcterms:W3CDTF">2024-03-04T02:33:32Z</dcterms:created>
  <dcterms:modified xsi:type="dcterms:W3CDTF">2024-03-04T02:33:32Z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2024-03-04T02:33:32Z</vt:filetime>
  </property>
</Properties>
</file>