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fs23\Public\財政課\非公開\公営企業（調査）\05その他調査\R5\240207【0215（木）〆】公営企業に係る経営比較分析表（令和４年度決算）の分析等について（確認依頼）\02_各課回答\"/>
    </mc:Choice>
  </mc:AlternateContent>
  <workbookProtection workbookAlgorithmName="SHA-512" workbookHashValue="HaNtbyLRZ7nXQiFMgLD30hCxGQ8el6wN8AEEVTk6El6zfZ4zr9I4cdWQLjpktuJRrZSe4te4yc3bnhtHVvFwVQ==" workbookSaltValue="+qOBxzxBOa3oxAcnr4krng==" workbookSpinCount="100000" lockStructure="1"/>
  <bookViews>
    <workbookView showHorizontalScroll="0" showVerticalScroll="0" showSheetTabs="0" xWindow="0" yWindow="0" windowWidth="28800" windowHeight="118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<sst xmlns="http://schemas.openxmlformats.org/spreadsheetml/2006/main" count="228" uniqueCount="114">
  <si>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</si>
  <si>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</si>
  <si>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</si>
  <si>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</si>
  <si>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</si>
  <si>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</si>
  <si>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</si>
  <si>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</si>
  <si>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</si>
  <si>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</si>
  <si>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</si>
  <si>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</si>
  <si>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</si>
  <si>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</si>
  <si>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</si>
  <si>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</si>
  <si>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</si>
  <si>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</si>
  <si>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</si>
  <si>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</si>
  <si>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</si>
  <si>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</si>
  <si>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</si>
  <si>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</si>
  <si>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</si>
  <si>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</si>
  <si>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</si>
  <si>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</si>
  <si>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</si>
  <si>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</si>
  <si>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</si>
  <si>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</si>
  <si>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</si>
  <si>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</si>
  <si>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</si>
  <si>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</si>
  <si>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</si>
  <si>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</si>
  <si>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</si>
  <si>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</si>
  <si>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</si>
  <si>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</si>
  <si>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</si>
  <si>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</si>
  <si>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</si>
  <si>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</si>
  <si>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</si>
  <si>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</si>
  <si>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</si>
  <si>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</si>
  <si>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</si>
  <si>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</si>
  <si>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</si>
  <si>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</si>
  <si>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</si>
  <si>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</si>
  <si>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</si>
  <si>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</si>
  <si>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</si>
  <si>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</si>
  <si>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</si>
  <si>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</si>
  <si>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</si>
  <si>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</si>
  <si>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</si>
  <si>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</si>
  <si>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</si>
  <si>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</si>
  <si>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</si>
  <si>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</si>
  <si>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</si>
  <si>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</si>
  <si>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</si>
  <si>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</si>
  <si>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</si>
  <si>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</si>
  <si>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</si>
  <si>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</si>
  <si>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</si>
  <si>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</si>
  <si>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</si>
  <si>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</si>
  <si>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</si>
  <si>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</si>
  <si>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</si>
  <si>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</si>
  <si>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</si>
  <si>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</si>
  <si>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</si>
  <si>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</si>
  <si>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</si>
  <si>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</si>
  <si>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</si>
  <si>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富士市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</si>
  <si>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</si>
  <si>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</si>
  <si>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</si>
  <si>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</si>
  <si>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</si>
  <si>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</si>
  <si>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</si>
  <si>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</si>
  <si>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</si>
  <si>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</si>
  <si>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</si>
  <si>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</si>
  <si>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</si>
  <si>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</si>
  <si>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</si>
  <si>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</si>
  <si>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</si>
  <si>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資産の老朽化度合いを示す①有形固定資産減価償却率は、類似団体と比べて同程度で、経営戦略プランに基づき老朽管布設替などを重点化し、投資的経費が増加したことで引き続き減少傾向となっています。また、③管路更新率は、前年度に引き続き類似団体平均を大きく超えております。しかしながら、②管路経年化率が高い値を示しており、かつ前年度に比べて上昇しています。これは、高度経済成長期に整備された水道管が更新時期を迎えており、更新する管路より法定耐用年数を超過する管路が多いためです。今後は、引き続き管路更新に係る使用材料の見直しによるコスト削減等を行いながら、経営戦略プランに掲げた老朽管の布設替を計画的に実施し、②管路経年化率の改善を図ります。</t>
    <rPh sb="51" eb="53">
      <t>ロウキュウ</t>
    </rPh>
    <rPh sb="53" eb="54">
      <t>カン</t>
    </rPh>
    <rPh sb="54" eb="56">
      <t>フセツ</t>
    </rPh>
    <rPh sb="56" eb="57">
      <t>カ</t>
    </rPh>
    <rPh sb="60" eb="63">
      <t>ジュウテンカ</t>
    </rPh>
    <rPh sb="78" eb="79">
      <t>ヒ</t>
    </rPh>
    <rPh sb="80" eb="81">
      <t>ツヅ</t>
    </rPh>
    <rPh sb="82" eb="84">
      <t>ゲンショウ</t>
    </rPh>
    <rPh sb="84" eb="86">
      <t>ケイコウ</t>
    </rPh>
    <rPh sb="105" eb="108">
      <t>ゼンネンド</t>
    </rPh>
    <rPh sb="109" eb="110">
      <t>ヒ</t>
    </rPh>
    <rPh sb="111" eb="112">
      <t>ツヅ</t>
    </rPh>
    <rPh sb="113" eb="115">
      <t>ルイジ</t>
    </rPh>
    <rPh sb="115" eb="117">
      <t>ダンタイ</t>
    </rPh>
    <rPh sb="117" eb="119">
      <t>ヘイキン</t>
    </rPh>
    <rPh sb="120" eb="121">
      <t>オオ</t>
    </rPh>
    <rPh sb="123" eb="124">
      <t>コ</t>
    </rPh>
    <rPh sb="158" eb="161">
      <t>ゼンネンド</t>
    </rPh>
    <rPh sb="162" eb="163">
      <t>クラ</t>
    </rPh>
    <rPh sb="165" eb="167">
      <t>ジョウショウ</t>
    </rPh>
    <rPh sb="205" eb="207">
      <t>コウシン</t>
    </rPh>
    <rPh sb="209" eb="211">
      <t>カンロ</t>
    </rPh>
    <rPh sb="213" eb="215">
      <t>ホウテイ</t>
    </rPh>
    <rPh sb="215" eb="217">
      <t>タイヨウ</t>
    </rPh>
    <rPh sb="217" eb="219">
      <t>ネンスウ</t>
    </rPh>
    <rPh sb="224" eb="226">
      <t>カンロ</t>
    </rPh>
    <rPh sb="227" eb="228">
      <t>オオ</t>
    </rPh>
    <rPh sb="238" eb="239">
      <t>ヒ</t>
    </rPh>
    <rPh sb="240" eb="241">
      <t>ツヅ</t>
    </rPh>
    <rPh sb="242" eb="244">
      <t>カンロ</t>
    </rPh>
    <rPh sb="273" eb="275">
      <t>ケイエイ</t>
    </rPh>
    <rPh sb="275" eb="277">
      <t>センリャク</t>
    </rPh>
    <rPh sb="281" eb="282">
      <t>カカ</t>
    </rPh>
    <rPh sb="292" eb="295">
      <t>ケイカクテキ</t>
    </rPh>
    <rPh sb="296" eb="298">
      <t>ジッシ</t>
    </rPh>
    <phoneticPr fontId="4"/>
  </si>
  <si>
    <t>　本市は、富士山の恵みである地下水を利用しているため、類似団体に比べ、大規模な浄水場を整備する必要がなく、最小限の費用で事業運営を行うことができていることから、１.⑥給水原価を低く抑えることができています。しかし、今後は高度経済成長期に整備された施設や水道管が更新時期を迎え、老朽化を示す各指標の悪化が懸念されているところであります。
　特に、２.②管路経年化率が類似団体に比べ高く、その影響などにより１.⑧有収率も類似団体に比べ低いことから、経営戦略プランにおいて老朽管更新の推進と耐震化を重点施策と位置づけ、計画的に実施していくと共に、先進技術を採用して漏水調査等による市内全域にわたる漏水箇所の早期特定を図るなど有収率向上対策を実施し、各指標の改善に努め、将来にわたり安定的な事業運営を目指します。</t>
    <rPh sb="194" eb="196">
      <t>エイキョウ</t>
    </rPh>
    <rPh sb="204" eb="205">
      <t>ユウ</t>
    </rPh>
    <rPh sb="205" eb="206">
      <t>シュウ</t>
    </rPh>
    <rPh sb="206" eb="207">
      <t>リツ</t>
    </rPh>
    <rPh sb="208" eb="210">
      <t>ルイジ</t>
    </rPh>
    <rPh sb="210" eb="212">
      <t>ダンタイ</t>
    </rPh>
    <rPh sb="213" eb="214">
      <t>クラ</t>
    </rPh>
    <rPh sb="215" eb="216">
      <t>ヒク</t>
    </rPh>
    <rPh sb="222" eb="224">
      <t>ケイエイ</t>
    </rPh>
    <rPh sb="224" eb="226">
      <t>センリャク</t>
    </rPh>
    <rPh sb="242" eb="245">
      <t>タイシンカ</t>
    </rPh>
    <rPh sb="246" eb="248">
      <t>ジュウテン</t>
    </rPh>
    <rPh sb="248" eb="249">
      <t>セ</t>
    </rPh>
    <rPh sb="249" eb="250">
      <t>サク</t>
    </rPh>
    <rPh sb="251" eb="253">
      <t>イチ</t>
    </rPh>
    <rPh sb="256" eb="259">
      <t>ケイカクテキ</t>
    </rPh>
    <rPh sb="260" eb="262">
      <t>ジッシ</t>
    </rPh>
    <rPh sb="267" eb="268">
      <t>トモ</t>
    </rPh>
    <rPh sb="270" eb="272">
      <t>センシン</t>
    </rPh>
    <rPh sb="272" eb="274">
      <t>ギジュツ</t>
    </rPh>
    <rPh sb="275" eb="277">
      <t>サイヨウ</t>
    </rPh>
    <rPh sb="283" eb="284">
      <t>トウ</t>
    </rPh>
    <rPh sb="305" eb="306">
      <t>ハカ</t>
    </rPh>
    <rPh sb="309" eb="312">
      <t>ユウシュウリツ</t>
    </rPh>
    <rPh sb="312" eb="314">
      <t>コウジョウ</t>
    </rPh>
    <rPh sb="314" eb="316">
      <t>タイサク</t>
    </rPh>
    <rPh sb="317" eb="319">
      <t>ジッシ</t>
    </rPh>
    <rPh sb="331" eb="333">
      <t>ショウライ</t>
    </rPh>
    <rPh sb="337" eb="340">
      <t>アンテイテキ</t>
    </rPh>
    <rPh sb="341" eb="343">
      <t>ジギョウ</t>
    </rPh>
    <rPh sb="343" eb="345">
      <t>ウンエイ</t>
    </rPh>
    <rPh sb="346" eb="348">
      <t>メザ</t>
    </rPh>
    <phoneticPr fontId="4"/>
  </si>
  <si>
    <t>　①経常収支比率は、原油価格高騰に伴う動力費・原材料費の増により、平均値を下回りました。⑤料金回収率も同様に悪化していますが、供給単価が給水原価を下回る原価割れはしていません。②累積欠損金比率は0であり、良好な状態といえます。③流動比率は、経営戦略プランに基づいた老朽管更新及び施設耐震化事業を実施した結果、未払金が前年度より減少したものの、引き続き投資経費の増加に伴い流動負債が多い状態であり、平均値を下回っています。④企業債残高対給水収益比率は、投資経費の増に対応するため、企業債借入額を増額し、令和4年度も15億円借入れたため、前年度より増となっていますが、類似団体と比べて低い状況は続いております。⑥給水原価は、動力費や減価償却費などの増により費用が増加したため、増となりました。それに伴い⑤料金回収率は減少しています。
　⑦施設利用率は前年より微減となりましたが、引き続き類似団体平均値を上回っております。⑧有収率は微減でした。経営戦略プランに基づき、令和元年度より老朽管の更新を重点事業とし、管路更新率を高めるとともに、AI衛星画像解析による漏水調査など先進的な技術を活用し、漏水箇所修繕を実施しているところですが、依然として有収率は類似団体と比べて著しく低く、有収率の低下は動力費の増加など費用面に与える影響も大きい事から、喫緊の課題として重点的に対応します。</t>
    <rPh sb="10" eb="12">
      <t>ゲンユ</t>
    </rPh>
    <rPh sb="12" eb="14">
      <t>カカク</t>
    </rPh>
    <rPh sb="14" eb="16">
      <t>コウトウ</t>
    </rPh>
    <rPh sb="17" eb="18">
      <t>トモナ</t>
    </rPh>
    <rPh sb="19" eb="21">
      <t>ドウリョク</t>
    </rPh>
    <rPh sb="21" eb="22">
      <t>ヒ</t>
    </rPh>
    <rPh sb="23" eb="26">
      <t>ゲンザイリョウ</t>
    </rPh>
    <rPh sb="26" eb="27">
      <t>ヒ</t>
    </rPh>
    <rPh sb="28" eb="29">
      <t>ゾウ</t>
    </rPh>
    <rPh sb="33" eb="36">
      <t>ヘイキンチ</t>
    </rPh>
    <rPh sb="37" eb="39">
      <t>シタマワ</t>
    </rPh>
    <rPh sb="54" eb="56">
      <t>アッカ</t>
    </rPh>
    <rPh sb="120" eb="122">
      <t>ケイエイ</t>
    </rPh>
    <rPh sb="122" eb="124">
      <t>センリャク</t>
    </rPh>
    <rPh sb="128" eb="129">
      <t>モト</t>
    </rPh>
    <rPh sb="132" eb="134">
      <t>ロウキュウ</t>
    </rPh>
    <rPh sb="134" eb="135">
      <t>カン</t>
    </rPh>
    <rPh sb="135" eb="137">
      <t>コウシン</t>
    </rPh>
    <rPh sb="137" eb="138">
      <t>オヨ</t>
    </rPh>
    <rPh sb="139" eb="141">
      <t>シセツ</t>
    </rPh>
    <rPh sb="141" eb="144">
      <t>タイシンカ</t>
    </rPh>
    <rPh sb="144" eb="146">
      <t>ジギョウ</t>
    </rPh>
    <rPh sb="147" eb="149">
      <t>ジッシ</t>
    </rPh>
    <rPh sb="151" eb="153">
      <t>ケッカ</t>
    </rPh>
    <rPh sb="154" eb="156">
      <t>ミバライ</t>
    </rPh>
    <rPh sb="156" eb="157">
      <t>キン</t>
    </rPh>
    <rPh sb="158" eb="161">
      <t>ゼンネンド</t>
    </rPh>
    <rPh sb="163" eb="165">
      <t>ゲンショウ</t>
    </rPh>
    <rPh sb="171" eb="172">
      <t>ヒ</t>
    </rPh>
    <rPh sb="173" eb="174">
      <t>ツヅ</t>
    </rPh>
    <rPh sb="175" eb="177">
      <t>トウシ</t>
    </rPh>
    <rPh sb="177" eb="179">
      <t>ケイヒ</t>
    </rPh>
    <rPh sb="180" eb="182">
      <t>ゾウカ</t>
    </rPh>
    <rPh sb="183" eb="184">
      <t>トモナ</t>
    </rPh>
    <rPh sb="192" eb="194">
      <t>ジョウタイ</t>
    </rPh>
    <rPh sb="198" eb="201">
      <t>ヘイキンチ</t>
    </rPh>
    <rPh sb="202" eb="204">
      <t>シタマワ</t>
    </rPh>
    <rPh sb="225" eb="227">
      <t>トウシ</t>
    </rPh>
    <rPh sb="227" eb="229">
      <t>ケイヒ</t>
    </rPh>
    <rPh sb="232" eb="234">
      <t>タイオウ</t>
    </rPh>
    <rPh sb="239" eb="241">
      <t>キギョウ</t>
    </rPh>
    <rPh sb="241" eb="242">
      <t>サイ</t>
    </rPh>
    <rPh sb="242" eb="244">
      <t>カリイレ</t>
    </rPh>
    <rPh sb="244" eb="245">
      <t>ガク</t>
    </rPh>
    <rPh sb="246" eb="248">
      <t>ゾウガク</t>
    </rPh>
    <rPh sb="250" eb="252">
      <t>レイワ</t>
    </rPh>
    <rPh sb="253" eb="255">
      <t>ネンド</t>
    </rPh>
    <rPh sb="258" eb="260">
      <t>オクエン</t>
    </rPh>
    <rPh sb="260" eb="262">
      <t>カリイ</t>
    </rPh>
    <rPh sb="267" eb="270">
      <t>ゼンネンド</t>
    </rPh>
    <rPh sb="282" eb="284">
      <t>ルイジ</t>
    </rPh>
    <rPh sb="284" eb="286">
      <t>ダンタイ</t>
    </rPh>
    <rPh sb="287" eb="288">
      <t>クラ</t>
    </rPh>
    <rPh sb="290" eb="291">
      <t>ヒク</t>
    </rPh>
    <rPh sb="292" eb="294">
      <t>ジョウキョウ</t>
    </rPh>
    <rPh sb="295" eb="296">
      <t>ツヅ</t>
    </rPh>
    <rPh sb="310" eb="312">
      <t>ドウリョク</t>
    </rPh>
    <rPh sb="312" eb="313">
      <t>ヒ</t>
    </rPh>
    <rPh sb="322" eb="323">
      <t>ゾウ</t>
    </rPh>
    <rPh sb="326" eb="328">
      <t>ヒヨウ</t>
    </rPh>
    <rPh sb="329" eb="331">
      <t>ゾウカ</t>
    </rPh>
    <rPh sb="347" eb="348">
      <t>トモナ</t>
    </rPh>
    <rPh sb="350" eb="352">
      <t>リョウキン</t>
    </rPh>
    <rPh sb="352" eb="354">
      <t>カイシュウ</t>
    </rPh>
    <rPh sb="354" eb="355">
      <t>リツ</t>
    </rPh>
    <rPh sb="356" eb="358">
      <t>ゲンショウ</t>
    </rPh>
    <rPh sb="373" eb="375">
      <t>ゼンネン</t>
    </rPh>
    <rPh sb="387" eb="388">
      <t>ヒ</t>
    </rPh>
    <rPh sb="389" eb="390">
      <t>ツヅ</t>
    </rPh>
    <rPh sb="391" eb="393">
      <t>ルイジ</t>
    </rPh>
    <rPh sb="393" eb="395">
      <t>ダンタイ</t>
    </rPh>
    <rPh sb="395" eb="397">
      <t>ヘイキン</t>
    </rPh>
    <rPh sb="397" eb="398">
      <t>チ</t>
    </rPh>
    <rPh sb="399" eb="401">
      <t>ウワマワ</t>
    </rPh>
    <rPh sb="409" eb="410">
      <t>ユウ</t>
    </rPh>
    <rPh sb="410" eb="411">
      <t>シュウ</t>
    </rPh>
    <rPh sb="411" eb="412">
      <t>リツ</t>
    </rPh>
    <rPh sb="414" eb="415">
      <t>ゲン</t>
    </rPh>
    <rPh sb="419" eb="421">
      <t>ケイエイ</t>
    </rPh>
    <rPh sb="421" eb="423">
      <t>センリャク</t>
    </rPh>
    <rPh sb="427" eb="428">
      <t>モト</t>
    </rPh>
    <rPh sb="431" eb="433">
      <t>レイワ</t>
    </rPh>
    <rPh sb="433" eb="435">
      <t>ガンネン</t>
    </rPh>
    <rPh sb="435" eb="436">
      <t>ド</t>
    </rPh>
    <rPh sb="445" eb="447">
      <t>ジュウテン</t>
    </rPh>
    <rPh sb="447" eb="449">
      <t>ジギョウ</t>
    </rPh>
    <rPh sb="468" eb="470">
      <t>エイセイ</t>
    </rPh>
    <rPh sb="470" eb="472">
      <t>ガゾウ</t>
    </rPh>
    <rPh sb="472" eb="474">
      <t>カイセキ</t>
    </rPh>
    <rPh sb="477" eb="479">
      <t>ロウスイ</t>
    </rPh>
    <rPh sb="479" eb="481">
      <t>チョウサ</t>
    </rPh>
    <rPh sb="483" eb="486">
      <t>センシンテキ</t>
    </rPh>
    <rPh sb="487" eb="489">
      <t>ギジュツ</t>
    </rPh>
    <rPh sb="490" eb="492">
      <t>カツヨウ</t>
    </rPh>
    <rPh sb="514" eb="516">
      <t>イゼン</t>
    </rPh>
    <rPh sb="519" eb="522">
      <t>ユウシュウリツ</t>
    </rPh>
    <rPh sb="537" eb="540">
      <t>ユウシュウリツ</t>
    </rPh>
    <rPh sb="541" eb="543">
      <t>テイカ</t>
    </rPh>
    <rPh sb="544" eb="546">
      <t>ドウリョク</t>
    </rPh>
    <rPh sb="546" eb="547">
      <t>ヒ</t>
    </rPh>
    <rPh sb="548" eb="549">
      <t>ゾウ</t>
    </rPh>
    <rPh sb="549" eb="550">
      <t>カ</t>
    </rPh>
    <rPh sb="552" eb="555">
      <t>ヒヨウメン</t>
    </rPh>
    <rPh sb="556" eb="557">
      <t>アタ</t>
    </rPh>
    <rPh sb="559" eb="561">
      <t>エイキョウ</t>
    </rPh>
    <rPh sb="562" eb="563">
      <t>オオ</t>
    </rPh>
    <rPh sb="565" eb="566">
      <t>コト</t>
    </rPh>
    <rPh sb="569" eb="571">
      <t>キッキン</t>
    </rPh>
    <rPh sb="572" eb="574">
      <t>カダイ</t>
    </rPh>
    <rPh sb="577" eb="580">
      <t>ジュウテンテキ</t>
    </rPh>
    <rPh sb="581" eb="583">
      <t>タイオウ</t>
    </rPh>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</si>
</sst>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8"/>
      <color theme="3"/>
      <name val="游ゴシック Light"/>
      <family val="2"/>
      <charset val="128"/>
      <scheme val="maj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0.59</c:v>
                </c:pt>
                <c:pt idx="1">
                  <c:v>1.02</c:v>
                </c:pt>
                <c:pt idx="2">
                  <c:v>1.06</c:v>
                </c:pt>
                <c:pt idx="3">
                  <c:v>0.93</c:v>
                </c:pt>
                <c:pt idx="4">
                  <c:v>1.0900000000000001</c:v>
                </c:pt>
              </c:numCache>
            </c:numRef>
          </c:val>
          <c:extLst>
            <c:ext xmlns:c16="http://schemas.microsoft.com/office/drawing/2014/chart" uri="{C3380CC4-5D6E-409C-BE32-E72D297353CC}">
              <c16:uniqueId val="{00000000-5518-48B1-8989-28D87D34F7C2}"/>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5518-48B1-8989-28D87D34F7C2}"/>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70.319999999999993</c:v>
                </c:pt>
                <c:pt idx="1">
                  <c:v>68.540000000000006</c:v>
                </c:pt>
                <c:pt idx="2">
                  <c:v>69.23</c:v>
                </c:pt>
                <c:pt idx="3">
                  <c:v>68.37</c:v>
                </c:pt>
                <c:pt idx="4">
                  <c:v>67.39</c:v>
                </c:pt>
              </c:numCache>
            </c:numRef>
          </c:val>
          <c:extLst>
            <c:ext xmlns:c16="http://schemas.microsoft.com/office/drawing/2014/chart" uri="{C3380CC4-5D6E-409C-BE32-E72D297353CC}">
              <c16:uniqueId val="{00000000-9BBD-43CB-8123-36B6E076DD7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9BBD-43CB-8123-36B6E076DD7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70.36</c:v>
                </c:pt>
                <c:pt idx="1">
                  <c:v>70.959999999999994</c:v>
                </c:pt>
                <c:pt idx="2">
                  <c:v>71.099999999999994</c:v>
                </c:pt>
                <c:pt idx="3">
                  <c:v>70.95</c:v>
                </c:pt>
                <c:pt idx="4">
                  <c:v>70.150000000000006</c:v>
                </c:pt>
              </c:numCache>
            </c:numRef>
          </c:val>
          <c:extLst>
            <c:ext xmlns:c16="http://schemas.microsoft.com/office/drawing/2014/chart" uri="{C3380CC4-5D6E-409C-BE32-E72D297353CC}">
              <c16:uniqueId val="{00000000-8884-431D-97FD-D45D3E662D9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8884-431D-97FD-D45D3E662D9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120.81</c:v>
                </c:pt>
                <c:pt idx="1">
                  <c:v>122.69</c:v>
                </c:pt>
                <c:pt idx="2">
                  <c:v>122.78</c:v>
                </c:pt>
                <c:pt idx="3">
                  <c:v>119.61</c:v>
                </c:pt>
                <c:pt idx="4">
                  <c:v>109.81</c:v>
                </c:pt>
              </c:numCache>
            </c:numRef>
          </c:val>
          <c:extLst>
            <c:ext xmlns:c16="http://schemas.microsoft.com/office/drawing/2014/chart" uri="{C3380CC4-5D6E-409C-BE32-E72D297353CC}">
              <c16:uniqueId val="{00000000-AF63-456B-A10D-4C88E77688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AF63-456B-A10D-4C88E77688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49.31</c:v>
                </c:pt>
                <c:pt idx="1">
                  <c:v>48.97</c:v>
                </c:pt>
                <c:pt idx="2">
                  <c:v>48.97</c:v>
                </c:pt>
                <c:pt idx="3">
                  <c:v>49.35</c:v>
                </c:pt>
                <c:pt idx="4">
                  <c:v>49.07</c:v>
                </c:pt>
              </c:numCache>
            </c:numRef>
          </c:val>
          <c:extLst>
            <c:ext xmlns:c16="http://schemas.microsoft.com/office/drawing/2014/chart" uri="{C3380CC4-5D6E-409C-BE32-E72D297353CC}">
              <c16:uniqueId val="{00000000-3287-45C7-B300-4CDC24E453C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3287-45C7-B300-4CDC24E453C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33.61</c:v>
                </c:pt>
                <c:pt idx="1">
                  <c:v>34.86</c:v>
                </c:pt>
                <c:pt idx="2">
                  <c:v>35.590000000000003</c:v>
                </c:pt>
                <c:pt idx="3">
                  <c:v>36.49</c:v>
                </c:pt>
                <c:pt idx="4">
                  <c:v>37.18</c:v>
                </c:pt>
              </c:numCache>
            </c:numRef>
          </c:val>
          <c:extLst>
            <c:ext xmlns:c16="http://schemas.microsoft.com/office/drawing/2014/chart" uri="{C3380CC4-5D6E-409C-BE32-E72D297353CC}">
              <c16:uniqueId val="{00000000-D50E-4FE5-B2DC-B96BDEC300D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D50E-4FE5-B2DC-B96BDEC300D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61-45F6-8DE4-D2A2C2AE2DA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8D61-45F6-8DE4-D2A2C2AE2DA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222.17</c:v>
                </c:pt>
                <c:pt idx="1">
                  <c:v>157.35</c:v>
                </c:pt>
                <c:pt idx="2">
                  <c:v>154.26</c:v>
                </c:pt>
                <c:pt idx="3">
                  <c:v>198.04</c:v>
                </c:pt>
                <c:pt idx="4">
                  <c:v>210.72</c:v>
                </c:pt>
              </c:numCache>
            </c:numRef>
          </c:val>
          <c:extLst>
            <c:ext xmlns:c16="http://schemas.microsoft.com/office/drawing/2014/chart" uri="{C3380CC4-5D6E-409C-BE32-E72D297353CC}">
              <c16:uniqueId val="{00000000-0DC6-4072-8CE3-62A6C8CE2DD3}"/>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0DC6-4072-8CE3-62A6C8CE2DD3}"/>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192.38</c:v>
                </c:pt>
                <c:pt idx="1">
                  <c:v>200.87</c:v>
                </c:pt>
                <c:pt idx="2">
                  <c:v>205.39</c:v>
                </c:pt>
                <c:pt idx="3">
                  <c:v>235.59</c:v>
                </c:pt>
                <c:pt idx="4">
                  <c:v>269.25</c:v>
                </c:pt>
              </c:numCache>
            </c:numRef>
          </c:val>
          <c:extLst>
            <c:ext xmlns:c16="http://schemas.microsoft.com/office/drawing/2014/chart" uri="{C3380CC4-5D6E-409C-BE32-E72D297353CC}">
              <c16:uniqueId val="{00000000-D441-4690-AE19-DF7E1A46188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D441-4690-AE19-DF7E1A46188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112.78</c:v>
                </c:pt>
                <c:pt idx="1">
                  <c:v>115.9</c:v>
                </c:pt>
                <c:pt idx="2">
                  <c:v>116.5</c:v>
                </c:pt>
                <c:pt idx="3">
                  <c:v>112.32</c:v>
                </c:pt>
                <c:pt idx="4">
                  <c:v>103.19</c:v>
                </c:pt>
              </c:numCache>
            </c:numRef>
          </c:val>
          <c:extLst>
            <c:ext xmlns:c16="http://schemas.microsoft.com/office/drawing/2014/chart" uri="{C3380CC4-5D6E-409C-BE32-E72D297353CC}">
              <c16:uniqueId val="{00000000-3A6D-41A5-B02F-1B513C37D09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3A6D-41A5-B02F-1B513C37D09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102.39</c:v>
                </c:pt>
                <c:pt idx="1">
                  <c:v>100.44</c:v>
                </c:pt>
                <c:pt idx="2">
                  <c:v>99.34</c:v>
                </c:pt>
                <c:pt idx="3">
                  <c:v>103.76</c:v>
                </c:pt>
                <c:pt idx="4">
                  <c:v>113.96</c:v>
                </c:pt>
              </c:numCache>
            </c:numRef>
          </c:val>
          <c:extLst>
            <c:ext xmlns:c16="http://schemas.microsoft.com/office/drawing/2014/chart" uri="{C3380CC4-5D6E-409C-BE32-E72D297353CC}">
              <c16:uniqueId val="{00000000-76F7-4217-AEAD-8B115F12C7A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76F7-4217-AEAD-8B115F12C7A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静岡県　富士市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249094</v>
      </c>
      <c r="AM8" s="45"/>
      <c r="AN8" s="45"/>
      <c r="AO8" s="45"/>
      <c r="AP8" s="45"/>
      <c r="AQ8" s="45"/>
      <c r="AR8" s="45"/>
      <c r="AS8" s="45"/>
      <c r="AT8" s="46">
        <f>データ!$S$6</f>
        <v>244.95</v>
      </c>
      <c r="AU8" s="47"/>
      <c r="AV8" s="47"/>
      <c r="AW8" s="47"/>
      <c r="AX8" s="47"/>
      <c r="AY8" s="47"/>
      <c r="AZ8" s="47"/>
      <c r="BA8" s="47"/>
      <c r="BB8" s="48">
        <f>データ!$T$6</f>
        <v>1016.92</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72.7</v>
      </c>
      <c r="J10" s="47"/>
      <c r="K10" s="47"/>
      <c r="L10" s="47"/>
      <c r="M10" s="47"/>
      <c r="N10" s="47"/>
      <c r="O10" s="81"/>
      <c r="P10" s="48">
        <f>データ!$P$6</f>
        <v>92.57</v>
      </c>
      <c r="Q10" s="48"/>
      <c r="R10" s="48"/>
      <c r="S10" s="48"/>
      <c r="T10" s="48"/>
      <c r="U10" s="48"/>
      <c r="V10" s="48"/>
      <c r="W10" s="45">
        <f>データ!$Q$6</f>
        <v>1859</v>
      </c>
      <c r="X10" s="45"/>
      <c r="Y10" s="45"/>
      <c r="Z10" s="45"/>
      <c r="AA10" s="45"/>
      <c r="AB10" s="45"/>
      <c r="AC10" s="45"/>
      <c r="AD10" s="2"/>
      <c r="AE10" s="2"/>
      <c r="AF10" s="2"/>
      <c r="AG10" s="2"/>
      <c r="AH10" s="2"/>
      <c r="AI10" s="2"/>
      <c r="AJ10" s="2"/>
      <c r="AK10" s="2"/>
      <c r="AL10" s="45">
        <f>データ!$U$6</f>
        <v>229922</v>
      </c>
      <c r="AM10" s="45"/>
      <c r="AN10" s="45"/>
      <c r="AO10" s="45"/>
      <c r="AP10" s="45"/>
      <c r="AQ10" s="45"/>
      <c r="AR10" s="45"/>
      <c r="AS10" s="45"/>
      <c r="AT10" s="46">
        <f>データ!$V$6</f>
        <v>90.12</v>
      </c>
      <c r="AU10" s="47"/>
      <c r="AV10" s="47"/>
      <c r="AW10" s="47"/>
      <c r="AX10" s="47"/>
      <c r="AY10" s="47"/>
      <c r="AZ10" s="47"/>
      <c r="BA10" s="47"/>
      <c r="BB10" s="48">
        <f>データ!$W$6</f>
        <v>2551.29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sNsB8ACS/jb1th7UARlwFCN9tPdi3oOZ4SFrIE0lisC+3ZeJ3Ba7tvk3LSXNxkHlyUYRz8iFhn60dVx3G9kVQ==" saltValue="Nhj5e30j3T10I4BFgs4Y0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222101</v>
      </c>
      <c r="D6" s="20">
        <f t="shared" si="3"/>
        <v>46</v>
      </c>
      <c r="E6" s="20">
        <f t="shared" si="3"/>
        <v>1</v>
      </c>
      <c r="F6" s="20">
        <f t="shared" si="3"/>
        <v>0</v>
      </c>
      <c r="G6" s="20">
        <f t="shared" si="3"/>
        <v>1</v>
      </c>
      <c r="H6" s="20" t="str">
        <f t="shared" si="3"/>
        <v>静岡県　富士市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72.7</v>
      </c>
      <c r="P6" s="21">
        <f t="shared" si="3"/>
        <v>92.57</v>
      </c>
      <c r="Q6" s="21">
        <f t="shared" si="3"/>
        <v>1859</v>
      </c>
      <c r="R6" s="21">
        <f t="shared" si="3"/>
        <v>249094</v>
      </c>
      <c r="S6" s="21">
        <f t="shared" si="3"/>
        <v>244.95</v>
      </c>
      <c r="T6" s="21">
        <f t="shared" si="3"/>
        <v>1016.92</v>
      </c>
      <c r="U6" s="21">
        <f t="shared" si="3"/>
        <v>229922</v>
      </c>
      <c r="V6" s="21">
        <f t="shared" si="3"/>
        <v>90.12</v>
      </c>
      <c r="W6" s="21">
        <f t="shared" si="3"/>
        <v>2551.29</v>
      </c>
      <c r="X6" s="22">
        <f>IF(X7="",NA(),X7)</f>
        <v>120.81</v>
      </c>
      <c r="Y6" s="22">
        <f t="shared" ref="Y6:AG6" si="4">IF(Y7="",NA(),Y7)</f>
        <v>122.69</v>
      </c>
      <c r="Z6" s="22">
        <f t="shared" si="4"/>
        <v>122.78</v>
      </c>
      <c r="AA6" s="22">
        <f t="shared" si="4"/>
        <v>119.61</v>
      </c>
      <c r="AB6" s="22">
        <f t="shared" si="4"/>
        <v>109.81</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222.17</v>
      </c>
      <c r="AU6" s="22">
        <f t="shared" ref="AU6:BC6" si="6">IF(AU7="",NA(),AU7)</f>
        <v>157.35</v>
      </c>
      <c r="AV6" s="22">
        <f t="shared" si="6"/>
        <v>154.26</v>
      </c>
      <c r="AW6" s="22">
        <f t="shared" si="6"/>
        <v>198.04</v>
      </c>
      <c r="AX6" s="22">
        <f t="shared" si="6"/>
        <v>210.72</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192.38</v>
      </c>
      <c r="BF6" s="22">
        <f t="shared" ref="BF6:BN6" si="7">IF(BF7="",NA(),BF7)</f>
        <v>200.87</v>
      </c>
      <c r="BG6" s="22">
        <f t="shared" si="7"/>
        <v>205.39</v>
      </c>
      <c r="BH6" s="22">
        <f t="shared" si="7"/>
        <v>235.59</v>
      </c>
      <c r="BI6" s="22">
        <f t="shared" si="7"/>
        <v>269.25</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112.78</v>
      </c>
      <c r="BQ6" s="22">
        <f t="shared" ref="BQ6:BY6" si="8">IF(BQ7="",NA(),BQ7)</f>
        <v>115.9</v>
      </c>
      <c r="BR6" s="22">
        <f t="shared" si="8"/>
        <v>116.5</v>
      </c>
      <c r="BS6" s="22">
        <f t="shared" si="8"/>
        <v>112.32</v>
      </c>
      <c r="BT6" s="22">
        <f t="shared" si="8"/>
        <v>103.19</v>
      </c>
      <c r="BU6" s="22">
        <f t="shared" si="8"/>
        <v>104.84</v>
      </c>
      <c r="BV6" s="22">
        <f t="shared" si="8"/>
        <v>106.11</v>
      </c>
      <c r="BW6" s="22">
        <f t="shared" si="8"/>
        <v>103.75</v>
      </c>
      <c r="BX6" s="22">
        <f t="shared" si="8"/>
        <v>105.3</v>
      </c>
      <c r="BY6" s="22">
        <f t="shared" si="8"/>
        <v>99.41</v>
      </c>
      <c r="BZ6" s="21" t="str">
        <f>IF(BZ7="","",IF(BZ7="-","【-】","【"&amp;SUBSTITUTE(TEXT(BZ7,"#,##0.00"),"-","△")&amp;"】"))</f>
        <v>【97.47】</v>
      </c>
      <c r="CA6" s="22">
        <f>IF(CA7="",NA(),CA7)</f>
        <v>102.39</v>
      </c>
      <c r="CB6" s="22">
        <f t="shared" ref="CB6:CJ6" si="9">IF(CB7="",NA(),CB7)</f>
        <v>100.44</v>
      </c>
      <c r="CC6" s="22">
        <f t="shared" si="9"/>
        <v>99.34</v>
      </c>
      <c r="CD6" s="22">
        <f t="shared" si="9"/>
        <v>103.76</v>
      </c>
      <c r="CE6" s="22">
        <f t="shared" si="9"/>
        <v>113.96</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70.319999999999993</v>
      </c>
      <c r="CM6" s="22">
        <f t="shared" ref="CM6:CU6" si="10">IF(CM7="",NA(),CM7)</f>
        <v>68.540000000000006</v>
      </c>
      <c r="CN6" s="22">
        <f t="shared" si="10"/>
        <v>69.23</v>
      </c>
      <c r="CO6" s="22">
        <f t="shared" si="10"/>
        <v>68.37</v>
      </c>
      <c r="CP6" s="22">
        <f t="shared" si="10"/>
        <v>67.39</v>
      </c>
      <c r="CQ6" s="22">
        <f t="shared" si="10"/>
        <v>62.32</v>
      </c>
      <c r="CR6" s="22">
        <f t="shared" si="10"/>
        <v>61.71</v>
      </c>
      <c r="CS6" s="22">
        <f t="shared" si="10"/>
        <v>63.12</v>
      </c>
      <c r="CT6" s="22">
        <f t="shared" si="10"/>
        <v>62.57</v>
      </c>
      <c r="CU6" s="22">
        <f t="shared" si="10"/>
        <v>61.56</v>
      </c>
      <c r="CV6" s="21" t="str">
        <f>IF(CV7="","",IF(CV7="-","【-】","【"&amp;SUBSTITUTE(TEXT(CV7,"#,##0.00"),"-","△")&amp;"】"))</f>
        <v>【59.97】</v>
      </c>
      <c r="CW6" s="22">
        <f>IF(CW7="",NA(),CW7)</f>
        <v>70.36</v>
      </c>
      <c r="CX6" s="22">
        <f t="shared" ref="CX6:DF6" si="11">IF(CX7="",NA(),CX7)</f>
        <v>70.959999999999994</v>
      </c>
      <c r="CY6" s="22">
        <f t="shared" si="11"/>
        <v>71.099999999999994</v>
      </c>
      <c r="CZ6" s="22">
        <f t="shared" si="11"/>
        <v>70.95</v>
      </c>
      <c r="DA6" s="22">
        <f t="shared" si="11"/>
        <v>70.150000000000006</v>
      </c>
      <c r="DB6" s="22">
        <f t="shared" si="11"/>
        <v>90.19</v>
      </c>
      <c r="DC6" s="22">
        <f t="shared" si="11"/>
        <v>90.03</v>
      </c>
      <c r="DD6" s="22">
        <f t="shared" si="11"/>
        <v>90.09</v>
      </c>
      <c r="DE6" s="22">
        <f t="shared" si="11"/>
        <v>90.21</v>
      </c>
      <c r="DF6" s="22">
        <f t="shared" si="11"/>
        <v>90.11</v>
      </c>
      <c r="DG6" s="21" t="str">
        <f>IF(DG7="","",IF(DG7="-","【-】","【"&amp;SUBSTITUTE(TEXT(DG7,"#,##0.00"),"-","△")&amp;"】"))</f>
        <v>【89.76】</v>
      </c>
      <c r="DH6" s="22">
        <f>IF(DH7="",NA(),DH7)</f>
        <v>49.31</v>
      </c>
      <c r="DI6" s="22">
        <f t="shared" ref="DI6:DQ6" si="12">IF(DI7="",NA(),DI7)</f>
        <v>48.97</v>
      </c>
      <c r="DJ6" s="22">
        <f t="shared" si="12"/>
        <v>48.97</v>
      </c>
      <c r="DK6" s="22">
        <f t="shared" si="12"/>
        <v>49.35</v>
      </c>
      <c r="DL6" s="22">
        <f t="shared" si="12"/>
        <v>49.07</v>
      </c>
      <c r="DM6" s="22">
        <f t="shared" si="12"/>
        <v>48.86</v>
      </c>
      <c r="DN6" s="22">
        <f t="shared" si="12"/>
        <v>49.6</v>
      </c>
      <c r="DO6" s="22">
        <f t="shared" si="12"/>
        <v>50.31</v>
      </c>
      <c r="DP6" s="22">
        <f t="shared" si="12"/>
        <v>50.74</v>
      </c>
      <c r="DQ6" s="22">
        <f t="shared" si="12"/>
        <v>51.49</v>
      </c>
      <c r="DR6" s="21" t="str">
        <f>IF(DR7="","",IF(DR7="-","【-】","【"&amp;SUBSTITUTE(TEXT(DR7,"#,##0.00"),"-","△")&amp;"】"))</f>
        <v>【51.51】</v>
      </c>
      <c r="DS6" s="22">
        <f>IF(DS7="",NA(),DS7)</f>
        <v>33.61</v>
      </c>
      <c r="DT6" s="22">
        <f t="shared" ref="DT6:EB6" si="13">IF(DT7="",NA(),DT7)</f>
        <v>34.86</v>
      </c>
      <c r="DU6" s="22">
        <f t="shared" si="13"/>
        <v>35.590000000000003</v>
      </c>
      <c r="DV6" s="22">
        <f t="shared" si="13"/>
        <v>36.49</v>
      </c>
      <c r="DW6" s="22">
        <f t="shared" si="13"/>
        <v>37.18</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0.59</v>
      </c>
      <c r="EE6" s="22">
        <f t="shared" ref="EE6:EM6" si="14">IF(EE7="",NA(),EE7)</f>
        <v>1.02</v>
      </c>
      <c r="EF6" s="22">
        <f t="shared" si="14"/>
        <v>1.06</v>
      </c>
      <c r="EG6" s="22">
        <f t="shared" si="14"/>
        <v>0.93</v>
      </c>
      <c r="EH6" s="22">
        <f t="shared" si="14"/>
        <v>1.0900000000000001</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15">
      <c r="A7" s="15"/>
      <c r="B7" s="24">
        <v>2022</v>
      </c>
      <c r="C7" s="24">
        <v>222101</v>
      </c>
      <c r="D7" s="24">
        <v>46</v>
      </c>
      <c r="E7" s="24">
        <v>1</v>
      </c>
      <c r="F7" s="24">
        <v>0</v>
      </c>
      <c r="G7" s="24">
        <v>1</v>
      </c>
      <c r="H7" s="24" t="s">
        <v>93</v>
      </c>
      <c r="I7" s="24" t="s">
        <v>94</v>
      </c>
      <c r="J7" s="24" t="s">
        <v>95</v>
      </c>
      <c r="K7" s="24" t="s">
        <v>96</v>
      </c>
      <c r="L7" s="24" t="s">
        <v>97</v>
      </c>
      <c r="M7" s="24" t="s">
        <v>98</v>
      </c>
      <c r="N7" s="25" t="s">
        <v>99</v>
      </c>
      <c r="O7" s="25">
        <v>72.7</v>
      </c>
      <c r="P7" s="25">
        <v>92.57</v>
      </c>
      <c r="Q7" s="25">
        <v>1859</v>
      </c>
      <c r="R7" s="25">
        <v>249094</v>
      </c>
      <c r="S7" s="25">
        <v>244.95</v>
      </c>
      <c r="T7" s="25">
        <v>1016.92</v>
      </c>
      <c r="U7" s="25">
        <v>229922</v>
      </c>
      <c r="V7" s="25">
        <v>90.12</v>
      </c>
      <c r="W7" s="25">
        <v>2551.29</v>
      </c>
      <c r="X7" s="25">
        <v>120.81</v>
      </c>
      <c r="Y7" s="25">
        <v>122.69</v>
      </c>
      <c r="Z7" s="25">
        <v>122.78</v>
      </c>
      <c r="AA7" s="25">
        <v>119.61</v>
      </c>
      <c r="AB7" s="25">
        <v>109.81</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222.17</v>
      </c>
      <c r="AU7" s="25">
        <v>157.35</v>
      </c>
      <c r="AV7" s="25">
        <v>154.26</v>
      </c>
      <c r="AW7" s="25">
        <v>198.04</v>
      </c>
      <c r="AX7" s="25">
        <v>210.72</v>
      </c>
      <c r="AY7" s="25">
        <v>318.89</v>
      </c>
      <c r="AZ7" s="25">
        <v>309.10000000000002</v>
      </c>
      <c r="BA7" s="25">
        <v>306.08</v>
      </c>
      <c r="BB7" s="25">
        <v>306.14999999999998</v>
      </c>
      <c r="BC7" s="25">
        <v>297.54000000000002</v>
      </c>
      <c r="BD7" s="25">
        <v>252.29</v>
      </c>
      <c r="BE7" s="25">
        <v>192.38</v>
      </c>
      <c r="BF7" s="25">
        <v>200.87</v>
      </c>
      <c r="BG7" s="25">
        <v>205.39</v>
      </c>
      <c r="BH7" s="25">
        <v>235.59</v>
      </c>
      <c r="BI7" s="25">
        <v>269.25</v>
      </c>
      <c r="BJ7" s="25">
        <v>290.07</v>
      </c>
      <c r="BK7" s="25">
        <v>290.42</v>
      </c>
      <c r="BL7" s="25">
        <v>294.66000000000003</v>
      </c>
      <c r="BM7" s="25">
        <v>285.27</v>
      </c>
      <c r="BN7" s="25">
        <v>294.73</v>
      </c>
      <c r="BO7" s="25">
        <v>268.07</v>
      </c>
      <c r="BP7" s="25">
        <v>112.78</v>
      </c>
      <c r="BQ7" s="25">
        <v>115.9</v>
      </c>
      <c r="BR7" s="25">
        <v>116.5</v>
      </c>
      <c r="BS7" s="25">
        <v>112.32</v>
      </c>
      <c r="BT7" s="25">
        <v>103.19</v>
      </c>
      <c r="BU7" s="25">
        <v>104.84</v>
      </c>
      <c r="BV7" s="25">
        <v>106.11</v>
      </c>
      <c r="BW7" s="25">
        <v>103.75</v>
      </c>
      <c r="BX7" s="25">
        <v>105.3</v>
      </c>
      <c r="BY7" s="25">
        <v>99.41</v>
      </c>
      <c r="BZ7" s="25">
        <v>97.47</v>
      </c>
      <c r="CA7" s="25">
        <v>102.39</v>
      </c>
      <c r="CB7" s="25">
        <v>100.44</v>
      </c>
      <c r="CC7" s="25">
        <v>99.34</v>
      </c>
      <c r="CD7" s="25">
        <v>103.76</v>
      </c>
      <c r="CE7" s="25">
        <v>113.96</v>
      </c>
      <c r="CF7" s="25">
        <v>161.82</v>
      </c>
      <c r="CG7" s="25">
        <v>161.03</v>
      </c>
      <c r="CH7" s="25">
        <v>159.93</v>
      </c>
      <c r="CI7" s="25">
        <v>162.77000000000001</v>
      </c>
      <c r="CJ7" s="25">
        <v>170.87</v>
      </c>
      <c r="CK7" s="25">
        <v>174.75</v>
      </c>
      <c r="CL7" s="25">
        <v>70.319999999999993</v>
      </c>
      <c r="CM7" s="25">
        <v>68.540000000000006</v>
      </c>
      <c r="CN7" s="25">
        <v>69.23</v>
      </c>
      <c r="CO7" s="25">
        <v>68.37</v>
      </c>
      <c r="CP7" s="25">
        <v>67.39</v>
      </c>
      <c r="CQ7" s="25">
        <v>62.32</v>
      </c>
      <c r="CR7" s="25">
        <v>61.71</v>
      </c>
      <c r="CS7" s="25">
        <v>63.12</v>
      </c>
      <c r="CT7" s="25">
        <v>62.57</v>
      </c>
      <c r="CU7" s="25">
        <v>61.56</v>
      </c>
      <c r="CV7" s="25">
        <v>59.97</v>
      </c>
      <c r="CW7" s="25">
        <v>70.36</v>
      </c>
      <c r="CX7" s="25">
        <v>70.959999999999994</v>
      </c>
      <c r="CY7" s="25">
        <v>71.099999999999994</v>
      </c>
      <c r="CZ7" s="25">
        <v>70.95</v>
      </c>
      <c r="DA7" s="25">
        <v>70.150000000000006</v>
      </c>
      <c r="DB7" s="25">
        <v>90.19</v>
      </c>
      <c r="DC7" s="25">
        <v>90.03</v>
      </c>
      <c r="DD7" s="25">
        <v>90.09</v>
      </c>
      <c r="DE7" s="25">
        <v>90.21</v>
      </c>
      <c r="DF7" s="25">
        <v>90.11</v>
      </c>
      <c r="DG7" s="25">
        <v>89.76</v>
      </c>
      <c r="DH7" s="25">
        <v>49.31</v>
      </c>
      <c r="DI7" s="25">
        <v>48.97</v>
      </c>
      <c r="DJ7" s="25">
        <v>48.97</v>
      </c>
      <c r="DK7" s="25">
        <v>49.35</v>
      </c>
      <c r="DL7" s="25">
        <v>49.07</v>
      </c>
      <c r="DM7" s="25">
        <v>48.86</v>
      </c>
      <c r="DN7" s="25">
        <v>49.6</v>
      </c>
      <c r="DO7" s="25">
        <v>50.31</v>
      </c>
      <c r="DP7" s="25">
        <v>50.74</v>
      </c>
      <c r="DQ7" s="25">
        <v>51.49</v>
      </c>
      <c r="DR7" s="25">
        <v>51.51</v>
      </c>
      <c r="DS7" s="25">
        <v>33.61</v>
      </c>
      <c r="DT7" s="25">
        <v>34.86</v>
      </c>
      <c r="DU7" s="25">
        <v>35.590000000000003</v>
      </c>
      <c r="DV7" s="25">
        <v>36.49</v>
      </c>
      <c r="DW7" s="25">
        <v>37.18</v>
      </c>
      <c r="DX7" s="25">
        <v>18.510000000000002</v>
      </c>
      <c r="DY7" s="25">
        <v>20.49</v>
      </c>
      <c r="DZ7" s="25">
        <v>21.34</v>
      </c>
      <c r="EA7" s="25">
        <v>23.27</v>
      </c>
      <c r="EB7" s="25">
        <v>25.18</v>
      </c>
      <c r="EC7" s="25">
        <v>23.75</v>
      </c>
      <c r="ED7" s="25">
        <v>0.59</v>
      </c>
      <c r="EE7" s="25">
        <v>1.02</v>
      </c>
      <c r="EF7" s="25">
        <v>1.06</v>
      </c>
      <c r="EG7" s="25">
        <v>0.93</v>
      </c>
      <c r="EH7" s="25">
        <v>1.0900000000000001</v>
      </c>
      <c r="EI7" s="25">
        <v>0.7</v>
      </c>
      <c r="EJ7" s="25">
        <v>0.72</v>
      </c>
      <c r="EK7" s="25">
        <v>0.69</v>
      </c>
      <c r="EL7" s="25">
        <v>0.69</v>
      </c>
      <c r="EM7" s="25">
        <v>0.67</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ちずわ　じゅんぺい</cp:lastModifiedBy>
  <cp:lastPrinted>2024-02-07T00:38:37Z</cp:lastPrinted>
  <dcterms:created xsi:type="dcterms:W3CDTF">2023-12-05T00:55:07Z</dcterms:created>
  <dcterms:modified xsi:type="dcterms:W3CDTF">2024-02-13T01:39:42Z</dcterms:modified>
  <cp:category/>
</cp:coreProperties>
</file>