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下水道課\０５共有\☆★照会・回答\★庁内\財政課\240119_【131(水)〆】公営企業に係る経営比較分析表（令和４年度決算）の分析等について（依頼）\【提出】06_経営比較分析表\"/>
    </mc:Choice>
  </mc:AlternateContent>
  <xr:revisionPtr revIDLastSave="0" documentId="13_ncr:1_{46143AD4-CD7C-46D2-920F-F44A43AEC423}" xr6:coauthVersionLast="47" xr6:coauthVersionMax="47" xr10:uidLastSave="{00000000-0000-0000-0000-000000000000}"/>
  <workbookProtection workbookAlgorithmName="SHA-512" workbookHashValue="Fa9oLMFNzKbfdvVDVXwkbb+uQQGyuQiW/ogACWq8L9fQCUkfA2kd6gnWiGJ+FrgI9GFa3MPGzuBhAYGDihRhuQ==" workbookSaltValue="1/fA3cGGJuxFwhqGnFKuD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<sst xmlns="http://schemas.openxmlformats.org/spreadsheetml/2006/main" count="275" uniqueCount="116">
  <si>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</si>
  <si>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</si>
  <si>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</si>
  <si>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</si>
  <si>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</si>
  <si>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</si>
  <si>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</si>
  <si>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</si>
  <si>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</si>
  <si>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</si>
  <si>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</si>
  <si>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</si>
  <si>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</si>
  <si>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</si>
  <si>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</si>
  <si>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</si>
  <si>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</si>
  <si>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</si>
  <si>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</si>
  <si>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</si>
  <si>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</si>
  <si>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</si>
  <si>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</si>
  <si>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</si>
  <si>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</si>
  <si>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</si>
  <si>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</si>
  <si>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</si>
  <si>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</si>
  <si>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</si>
  <si>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</si>
  <si>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</si>
  <si>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</si>
  <si>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</si>
  <si>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</si>
  <si>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</si>
  <si>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</si>
  <si>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</si>
  <si>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</si>
  <si>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</si>
  <si>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</si>
  <si>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</si>
  <si>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</si>
  <si>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</si>
  <si>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</si>
  <si>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</si>
  <si>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</si>
  <si>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</si>
  <si>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</si>
  <si>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</si>
  <si>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</si>
  <si>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</si>
  <si>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</si>
  <si>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</si>
  <si>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</si>
  <si>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</si>
  <si>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</si>
  <si>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</si>
  <si>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</si>
  <si>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</si>
  <si>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</si>
  <si>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</si>
  <si>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</si>
  <si>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</si>
  <si>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</si>
  <si>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</si>
  <si>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</si>
  <si>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</si>
  <si>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</si>
  <si>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</si>
  <si>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</si>
  <si>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</si>
  <si>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</si>
  <si>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</si>
  <si>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</si>
  <si>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</si>
  <si>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</si>
  <si>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</si>
  <si>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</si>
  <si>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</si>
  <si>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</si>
  <si>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</si>
  <si>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</si>
  <si>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</si>
  <si>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</si>
  <si>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</si>
  <si>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</si>
  <si>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</si>
  <si>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</si>
  <si>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</si>
  <si>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</si>
  <si>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</si>
  <si>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</si>
  <si>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</si>
  <si>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</si>
  <si>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</si>
  <si>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</si>
  <si>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</si>
  <si>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</si>
  <si>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</si>
  <si>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</si>
  <si>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</si>
  <si>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</si>
  <si>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</si>
  <si>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</si>
  <si>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</si>
  <si>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</si>
  <si>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</si>
  <si>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</si>
  <si>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</si>
  <si>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</si>
  <si>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</si>
  <si>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</si>
  <si>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において、①経常収支比率は、前年度から増加となっており、100％を超え収支の均衡は保たれていますが、収益の大部分は一般会計からの繰入金となっています。⑤経費回収率は84.8%と100％を下回っており、汚水処理に係る費用が使用料収入以外の収入（一般会計からの繰入金）により賄われています。③流動比率は100％を下回っていますが、流動負債の半分以上を企業債償還金が占めており、一般会計からの繰入金により賄われる見込みです。また、④企業債残高対事業規模比率は類似団体・全国平均よりも低くなっていますが、今後、償還ピークを迎える中で、引き続き新たな借入を償還額以内に抑えながら企業債残高の減少に努めます。なお、当事業は公共下水道事業に接続しており処理施設の管理は行っていないため、⑥汚水処理原価について事業単体で計算すると類似団体、全国平均よりも低くなっています。
　経営の効率性において⑦施設利用率は類似団体・全国平均と同水準となっています。令和７年度以降の農業集落排水及びコミュニティプラントの編入により処理水量の増加に繋がる見込みですが、長期的には節水型機器の普及に伴い大幅な増加が望みにくい現状にあります。また、⑧水洗化率は全国平均を上回っていますので、引き続き未接続世帯への啓発活動を行い水洗化率の向上を図ります。</t>
    <rPh sb="413" eb="416">
      <t>ドウスイジュン</t>
    </rPh>
    <phoneticPr fontId="4"/>
  </si>
  <si>
    <t>　令和２年度から地方公営企業法を全部適用してから３年が経過し、経営成績や財務状況等の実態把握をすることで課題が見えてくるようになりました。
　経営課題としては経費回収率が100％を下回っており、汚水処理に係る費用が使用料収入により賄われていないことが挙げられます。今後、経営状況を改善するため、投資・財政計画を見直すとともに汚水処理費用の削減のため、民間活力の活用により効率的な下水処理方法を模索し推進していきます。使用料についても、財政シミュレーションにより適正水準を検討し、健全な下水道経営を進めていきます。また、計画的な管路整備に加えてストックマネジメント計画に基づく施設等の修繕を推進し持続可能な下水道事業を目指します。</t>
    <rPh sb="248" eb="249">
      <t>スス</t>
    </rPh>
    <phoneticPr fontId="4"/>
  </si>
  <si>
    <t>当市公共下水道事業は、令和４年度に農業集落排水事業から統合した施設が平成４年度から建設事業を開始しています。その後他処理区についても建設事業を開始していますが、老朽化は現時点ではありません。
　①有形固定資産減価償却率は、前年度完了工事分の帳簿原価が増加しましたが、全体に占める割合は低く、概ね増加率は前年度と同等となっています。今後も同水準で上昇していく見込みです。</t>
    <rPh sb="11" eb="13">
      <t>レイワ</t>
    </rPh>
    <rPh sb="14" eb="16">
      <t>ネンド</t>
    </rPh>
    <rPh sb="17" eb="19">
      <t>ノウギョウ</t>
    </rPh>
    <rPh sb="19" eb="21">
      <t>シュウラク</t>
    </rPh>
    <rPh sb="21" eb="23">
      <t>ハイスイ</t>
    </rPh>
    <rPh sb="23" eb="25">
      <t>ジギョウ</t>
    </rPh>
    <rPh sb="27" eb="29">
      <t>トウゴウ</t>
    </rPh>
    <rPh sb="31" eb="33">
      <t>シセツ</t>
    </rPh>
    <rPh sb="56" eb="57">
      <t>ゴ</t>
    </rPh>
    <rPh sb="57" eb="58">
      <t>ホカ</t>
    </rPh>
    <rPh sb="58" eb="60">
      <t>ショリ</t>
    </rPh>
    <rPh sb="60" eb="61">
      <t>ク</t>
    </rPh>
    <rPh sb="66" eb="68">
      <t>ケンセツ</t>
    </rPh>
    <rPh sb="68" eb="70">
      <t>ジギョウ</t>
    </rPh>
    <rPh sb="71" eb="73">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</si>
</sst>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CA-4CA6-A089-E78144371A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81CA-4CA6-A089-E78144371A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41.76</c:v>
                </c:pt>
                <c:pt idx="3">
                  <c:v>41.84</c:v>
                </c:pt>
                <c:pt idx="4">
                  <c:v>41.17</c:v>
                </c:pt>
              </c:numCache>
            </c:numRef>
          </c:val>
          <c:extLst>
            <c:ext xmlns:c16="http://schemas.microsoft.com/office/drawing/2014/chart" uri="{C3380CC4-5D6E-409C-BE32-E72D297353CC}">
              <c16:uniqueId val="{00000000-BFE1-47CA-9C59-E5A9915CE8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BFE1-47CA-9C59-E5A9915CE8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90.35</c:v>
                </c:pt>
                <c:pt idx="3">
                  <c:v>91.05</c:v>
                </c:pt>
                <c:pt idx="4">
                  <c:v>93.46</c:v>
                </c:pt>
              </c:numCache>
            </c:numRef>
          </c:val>
          <c:extLst>
            <c:ext xmlns:c16="http://schemas.microsoft.com/office/drawing/2014/chart" uri="{C3380CC4-5D6E-409C-BE32-E72D297353CC}">
              <c16:uniqueId val="{00000000-FF91-4107-BA1C-4FC62E26DAB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FF91-4107-BA1C-4FC62E26DAB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106.28</c:v>
                </c:pt>
                <c:pt idx="3">
                  <c:v>104.47</c:v>
                </c:pt>
                <c:pt idx="4">
                  <c:v>115.12</c:v>
                </c:pt>
              </c:numCache>
            </c:numRef>
          </c:val>
          <c:extLst>
            <c:ext xmlns:c16="http://schemas.microsoft.com/office/drawing/2014/chart" uri="{C3380CC4-5D6E-409C-BE32-E72D297353CC}">
              <c16:uniqueId val="{00000000-06C1-4CE8-BB02-FEE746F9DA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06C1-4CE8-BB02-FEE746F9DA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2.98</c:v>
                </c:pt>
                <c:pt idx="3">
                  <c:v>5.76</c:v>
                </c:pt>
                <c:pt idx="4">
                  <c:v>8.43</c:v>
                </c:pt>
              </c:numCache>
            </c:numRef>
          </c:val>
          <c:extLst>
            <c:ext xmlns:c16="http://schemas.microsoft.com/office/drawing/2014/chart" uri="{C3380CC4-5D6E-409C-BE32-E72D297353CC}">
              <c16:uniqueId val="{00000000-2182-4D44-B11D-5100B014500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2182-4D44-B11D-5100B014500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93-4692-85B1-041F7A352E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8593-4692-85B1-041F7A352E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C2-498E-82C1-C14B9F8E1E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6EC2-498E-82C1-C14B9F8E1E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15.88</c:v>
                </c:pt>
                <c:pt idx="3">
                  <c:v>8.0500000000000007</c:v>
                </c:pt>
                <c:pt idx="4">
                  <c:v>54.93</c:v>
                </c:pt>
              </c:numCache>
            </c:numRef>
          </c:val>
          <c:extLst>
            <c:ext xmlns:c16="http://schemas.microsoft.com/office/drawing/2014/chart" uri="{C3380CC4-5D6E-409C-BE32-E72D297353CC}">
              <c16:uniqueId val="{00000000-3988-4208-A5DE-DDB8E5D29C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3988-4208-A5DE-DDB8E5D29C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940.3</c:v>
                </c:pt>
                <c:pt idx="3">
                  <c:v>1004.51</c:v>
                </c:pt>
                <c:pt idx="4">
                  <c:v>1070.9000000000001</c:v>
                </c:pt>
              </c:numCache>
            </c:numRef>
          </c:val>
          <c:extLst>
            <c:ext xmlns:c16="http://schemas.microsoft.com/office/drawing/2014/chart" uri="{C3380CC4-5D6E-409C-BE32-E72D297353CC}">
              <c16:uniqueId val="{00000000-0D58-4EC5-AAF7-237CDD5D8E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0D58-4EC5-AAF7-237CDD5D8E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72.09</c:v>
                </c:pt>
                <c:pt idx="3">
                  <c:v>70.84</c:v>
                </c:pt>
                <c:pt idx="4">
                  <c:v>84.8</c:v>
                </c:pt>
              </c:numCache>
            </c:numRef>
          </c:val>
          <c:extLst>
            <c:ext xmlns:c16="http://schemas.microsoft.com/office/drawing/2014/chart" uri="{C3380CC4-5D6E-409C-BE32-E72D297353CC}">
              <c16:uniqueId val="{00000000-953C-4BAA-B696-1A8608A7A91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953C-4BAA-B696-1A8608A7A91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194.12</c:v>
                </c:pt>
                <c:pt idx="3">
                  <c:v>197.3</c:v>
                </c:pt>
                <c:pt idx="4">
                  <c:v>172.13</c:v>
                </c:pt>
              </c:numCache>
            </c:numRef>
          </c:val>
          <c:extLst>
            <c:ext xmlns:c16="http://schemas.microsoft.com/office/drawing/2014/chart" uri="{C3380CC4-5D6E-409C-BE32-E72D297353CC}">
              <c16:uniqueId val="{00000000-E0AE-46D9-B20D-1749C46BFC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E0AE-46D9-B20D-1749C46BFC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静岡県　掛川市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115873</v>
      </c>
      <c r="AM8" s="45"/>
      <c r="AN8" s="45"/>
      <c r="AO8" s="45"/>
      <c r="AP8" s="45"/>
      <c r="AQ8" s="45"/>
      <c r="AR8" s="45"/>
      <c r="AS8" s="45"/>
      <c r="AT8" s="46">
        <f>データ!T6</f>
        <v>265.69</v>
      </c>
      <c r="AU8" s="46"/>
      <c r="AV8" s="46"/>
      <c r="AW8" s="46"/>
      <c r="AX8" s="46"/>
      <c r="AY8" s="46"/>
      <c r="AZ8" s="46"/>
      <c r="BA8" s="46"/>
      <c r="BB8" s="46">
        <f>データ!U6</f>
        <v>436.12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46.99</v>
      </c>
      <c r="J10" s="46"/>
      <c r="K10" s="46"/>
      <c r="L10" s="46"/>
      <c r="M10" s="46"/>
      <c r="N10" s="46"/>
      <c r="O10" s="46"/>
      <c r="P10" s="46">
        <f>データ!P6</f>
        <v>3.92</v>
      </c>
      <c r="Q10" s="46"/>
      <c r="R10" s="46"/>
      <c r="S10" s="46"/>
      <c r="T10" s="46"/>
      <c r="U10" s="46"/>
      <c r="V10" s="46"/>
      <c r="W10" s="46">
        <f>データ!Q6</f>
        <v>100</v>
      </c>
      <c r="X10" s="46"/>
      <c r="Y10" s="46"/>
      <c r="Z10" s="46"/>
      <c r="AA10" s="46"/>
      <c r="AB10" s="46"/>
      <c r="AC10" s="46"/>
      <c r="AD10" s="45">
        <f>データ!R6</f>
        <v>2838</v>
      </c>
      <c r="AE10" s="45"/>
      <c r="AF10" s="45"/>
      <c r="AG10" s="45"/>
      <c r="AH10" s="45"/>
      <c r="AI10" s="45"/>
      <c r="AJ10" s="45"/>
      <c r="AK10" s="2"/>
      <c r="AL10" s="45">
        <f>データ!V6</f>
        <v>4527</v>
      </c>
      <c r="AM10" s="45"/>
      <c r="AN10" s="45"/>
      <c r="AO10" s="45"/>
      <c r="AP10" s="45"/>
      <c r="AQ10" s="45"/>
      <c r="AR10" s="45"/>
      <c r="AS10" s="45"/>
      <c r="AT10" s="46">
        <f>データ!W6</f>
        <v>1.83</v>
      </c>
      <c r="AU10" s="46"/>
      <c r="AV10" s="46"/>
      <c r="AW10" s="46"/>
      <c r="AX10" s="46"/>
      <c r="AY10" s="46"/>
      <c r="AZ10" s="46"/>
      <c r="BA10" s="46"/>
      <c r="BB10" s="46">
        <f>データ!X6</f>
        <v>2473.77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g7TYewQFkm0EIYD9QpeQfflNAIYXd8p+0AEYsoCrtE3DC6SYN9U8iIwHIjbCkCD7cGj/wgEBcCDcOxlwWCjyOw==" saltValue="iT6SvW4/9ubtNDYaJve3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222135</v>
      </c>
      <c r="D6" s="19">
        <f t="shared" si="3"/>
        <v>46</v>
      </c>
      <c r="E6" s="19">
        <f t="shared" si="3"/>
        <v>17</v>
      </c>
      <c r="F6" s="19">
        <f t="shared" si="3"/>
        <v>4</v>
      </c>
      <c r="G6" s="19">
        <f t="shared" si="3"/>
        <v>0</v>
      </c>
      <c r="H6" s="19" t="str">
        <f t="shared" si="3"/>
        <v>静岡県　掛川市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46.99</v>
      </c>
      <c r="P6" s="20">
        <f t="shared" si="3"/>
        <v>3.92</v>
      </c>
      <c r="Q6" s="20">
        <f t="shared" si="3"/>
        <v>100</v>
      </c>
      <c r="R6" s="20">
        <f t="shared" si="3"/>
        <v>2838</v>
      </c>
      <c r="S6" s="20">
        <f t="shared" si="3"/>
        <v>115873</v>
      </c>
      <c r="T6" s="20">
        <f t="shared" si="3"/>
        <v>265.69</v>
      </c>
      <c r="U6" s="20">
        <f t="shared" si="3"/>
        <v>436.12</v>
      </c>
      <c r="V6" s="20">
        <f t="shared" si="3"/>
        <v>4527</v>
      </c>
      <c r="W6" s="20">
        <f t="shared" si="3"/>
        <v>1.83</v>
      </c>
      <c r="X6" s="20">
        <f t="shared" si="3"/>
        <v>2473.77</v>
      </c>
      <c r="Y6" s="21" t="str">
        <f>IF(Y7="",NA(),Y7)</f>
        <v>-</v>
      </c>
      <c r="Z6" s="21" t="str">
        <f t="shared" ref="Z6:AH6" si="4">IF(Z7="",NA(),Z7)</f>
        <v>-</v>
      </c>
      <c r="AA6" s="21">
        <f t="shared" si="4"/>
        <v>106.28</v>
      </c>
      <c r="AB6" s="21">
        <f t="shared" si="4"/>
        <v>104.47</v>
      </c>
      <c r="AC6" s="21">
        <f t="shared" si="4"/>
        <v>115.12</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15.88</v>
      </c>
      <c r="AX6" s="21">
        <f t="shared" si="6"/>
        <v>8.0500000000000007</v>
      </c>
      <c r="AY6" s="21">
        <f t="shared" si="6"/>
        <v>54.93</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940.3</v>
      </c>
      <c r="BI6" s="21">
        <f t="shared" si="7"/>
        <v>1004.51</v>
      </c>
      <c r="BJ6" s="21">
        <f t="shared" si="7"/>
        <v>1070.9000000000001</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72.09</v>
      </c>
      <c r="BT6" s="21">
        <f t="shared" si="8"/>
        <v>70.84</v>
      </c>
      <c r="BU6" s="21">
        <f t="shared" si="8"/>
        <v>84.8</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194.12</v>
      </c>
      <c r="CE6" s="21">
        <f t="shared" si="9"/>
        <v>197.3</v>
      </c>
      <c r="CF6" s="21">
        <f t="shared" si="9"/>
        <v>172.13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41.76</v>
      </c>
      <c r="CP6" s="21">
        <f t="shared" si="10"/>
        <v>41.84</v>
      </c>
      <c r="CQ6" s="21">
        <f t="shared" si="10"/>
        <v>41.17</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90.35</v>
      </c>
      <c r="DA6" s="21">
        <f t="shared" si="11"/>
        <v>91.05</v>
      </c>
      <c r="DB6" s="21">
        <f t="shared" si="11"/>
        <v>93.46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2.98</v>
      </c>
      <c r="DL6" s="21">
        <f t="shared" si="12"/>
        <v>5.76</v>
      </c>
      <c r="DM6" s="21">
        <f t="shared" si="12"/>
        <v>8.43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222135</v>
      </c>
      <c r="D7" s="23">
        <v>46</v>
      </c>
      <c r="E7" s="23">
        <v>17</v>
      </c>
      <c r="F7" s="23">
        <v>4</v>
      </c>
      <c r="G7" s="23">
        <v>0</v>
      </c>
      <c r="H7" s="23" t="s">
        <v>96</v>
      </c>
      <c r="I7" s="23" t="s">
        <v>97</v>
      </c>
      <c r="J7" s="23" t="s">
        <v>98</v>
      </c>
      <c r="K7" s="23" t="s">
        <v>99</v>
      </c>
      <c r="L7" s="23" t="s">
        <v>100</v>
      </c>
      <c r="M7" s="23" t="s">
        <v>101</v>
      </c>
      <c r="N7" s="24" t="s">
        <v>102</v>
      </c>
      <c r="O7" s="24">
        <v>46.99</v>
      </c>
      <c r="P7" s="24">
        <v>3.92</v>
      </c>
      <c r="Q7" s="24">
        <v>100</v>
      </c>
      <c r="R7" s="24">
        <v>2838</v>
      </c>
      <c r="S7" s="24">
        <v>115873</v>
      </c>
      <c r="T7" s="24">
        <v>265.69</v>
      </c>
      <c r="U7" s="24">
        <v>436.12</v>
      </c>
      <c r="V7" s="24">
        <v>4527</v>
      </c>
      <c r="W7" s="24">
        <v>1.83</v>
      </c>
      <c r="X7" s="24">
        <v>2473.77</v>
      </c>
      <c r="Y7" s="24" t="s">
        <v>102</v>
      </c>
      <c r="Z7" s="24" t="s">
        <v>102</v>
      </c>
      <c r="AA7" s="24">
        <v>106.28</v>
      </c>
      <c r="AB7" s="24">
        <v>104.47</v>
      </c>
      <c r="AC7" s="24">
        <v>115.12</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15.88</v>
      </c>
      <c r="AX7" s="24">
        <v>8.0500000000000007</v>
      </c>
      <c r="AY7" s="24">
        <v>54.93</v>
      </c>
      <c r="AZ7" s="24" t="s">
        <v>102</v>
      </c>
      <c r="BA7" s="24" t="s">
        <v>102</v>
      </c>
      <c r="BB7" s="24">
        <v>44.24</v>
      </c>
      <c r="BC7" s="24">
        <v>43.07</v>
      </c>
      <c r="BD7" s="24">
        <v>45.42</v>
      </c>
      <c r="BE7" s="24">
        <v>44.25</v>
      </c>
      <c r="BF7" s="24" t="s">
        <v>102</v>
      </c>
      <c r="BG7" s="24" t="s">
        <v>102</v>
      </c>
      <c r="BH7" s="24">
        <v>940.3</v>
      </c>
      <c r="BI7" s="24">
        <v>1004.51</v>
      </c>
      <c r="BJ7" s="24">
        <v>1070.9000000000001</v>
      </c>
      <c r="BK7" s="24" t="s">
        <v>102</v>
      </c>
      <c r="BL7" s="24" t="s">
        <v>102</v>
      </c>
      <c r="BM7" s="24">
        <v>1258.43</v>
      </c>
      <c r="BN7" s="24">
        <v>1163.75</v>
      </c>
      <c r="BO7" s="24">
        <v>1195.47</v>
      </c>
      <c r="BP7" s="24">
        <v>1182.1099999999999</v>
      </c>
      <c r="BQ7" s="24" t="s">
        <v>102</v>
      </c>
      <c r="BR7" s="24" t="s">
        <v>102</v>
      </c>
      <c r="BS7" s="24">
        <v>72.09</v>
      </c>
      <c r="BT7" s="24">
        <v>70.84</v>
      </c>
      <c r="BU7" s="24">
        <v>84.8</v>
      </c>
      <c r="BV7" s="24" t="s">
        <v>102</v>
      </c>
      <c r="BW7" s="24" t="s">
        <v>102</v>
      </c>
      <c r="BX7" s="24">
        <v>73.36</v>
      </c>
      <c r="BY7" s="24">
        <v>72.599999999999994</v>
      </c>
      <c r="BZ7" s="24">
        <v>69.430000000000007</v>
      </c>
      <c r="CA7" s="24">
        <v>73.78</v>
      </c>
      <c r="CB7" s="24" t="s">
        <v>102</v>
      </c>
      <c r="CC7" s="24" t="s">
        <v>102</v>
      </c>
      <c r="CD7" s="24">
        <v>194.12</v>
      </c>
      <c r="CE7" s="24">
        <v>197.3</v>
      </c>
      <c r="CF7" s="24">
        <v>172.13</v>
      </c>
      <c r="CG7" s="24" t="s">
        <v>102</v>
      </c>
      <c r="CH7" s="24" t="s">
        <v>102</v>
      </c>
      <c r="CI7" s="24">
        <v>224.88</v>
      </c>
      <c r="CJ7" s="24">
        <v>228.64</v>
      </c>
      <c r="CK7" s="24">
        <v>239.46</v>
      </c>
      <c r="CL7" s="24">
        <v>220.62</v>
      </c>
      <c r="CM7" s="24" t="s">
        <v>102</v>
      </c>
      <c r="CN7" s="24" t="s">
        <v>102</v>
      </c>
      <c r="CO7" s="24">
        <v>41.76</v>
      </c>
      <c r="CP7" s="24">
        <v>41.84</v>
      </c>
      <c r="CQ7" s="24">
        <v>41.17</v>
      </c>
      <c r="CR7" s="24" t="s">
        <v>102</v>
      </c>
      <c r="CS7" s="24" t="s">
        <v>102</v>
      </c>
      <c r="CT7" s="24">
        <v>42.4</v>
      </c>
      <c r="CU7" s="24">
        <v>42.28</v>
      </c>
      <c r="CV7" s="24">
        <v>41.06</v>
      </c>
      <c r="CW7" s="24">
        <v>42.22</v>
      </c>
      <c r="CX7" s="24" t="s">
        <v>102</v>
      </c>
      <c r="CY7" s="24" t="s">
        <v>102</v>
      </c>
      <c r="CZ7" s="24">
        <v>90.35</v>
      </c>
      <c r="DA7" s="24">
        <v>91.05</v>
      </c>
      <c r="DB7" s="24">
        <v>93.46</v>
      </c>
      <c r="DC7" s="24" t="s">
        <v>102</v>
      </c>
      <c r="DD7" s="24" t="s">
        <v>102</v>
      </c>
      <c r="DE7" s="24">
        <v>84.19</v>
      </c>
      <c r="DF7" s="24">
        <v>84.34</v>
      </c>
      <c r="DG7" s="24">
        <v>84.34</v>
      </c>
      <c r="DH7" s="24">
        <v>85.67</v>
      </c>
      <c r="DI7" s="24" t="s">
        <v>102</v>
      </c>
      <c r="DJ7" s="24" t="s">
        <v>102</v>
      </c>
      <c r="DK7" s="24">
        <v>2.98</v>
      </c>
      <c r="DL7" s="24">
        <v>5.76</v>
      </c>
      <c r="DM7" s="24">
        <v>8.43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清水 友香</cp:lastModifiedBy>
  <cp:lastPrinted>2024-01-31T01:53:43Z</cp:lastPrinted>
  <dcterms:created xsi:type="dcterms:W3CDTF">2023-12-12T00:56:20Z</dcterms:created>
  <dcterms:modified xsi:type="dcterms:W3CDTF">2024-01-31T02:04:13Z</dcterms:modified>
  <cp:category/>
</cp:coreProperties>
</file>