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内報告\R5\財政課\6.1.31まで　公営企業に係る経営比較分析表（令和４年度決算）の分析等について　\02回答\"/>
    </mc:Choice>
  </mc:AlternateContent>
  <workbookProtection workbookAlgorithmName="SHA-512" workbookHashValue="IgXtRZzISbU8bK8GngR1mAo6mCyN/ovQLEW8wlD06lXcZy/kltWuOr0vbJxu31Q4ekyABIymYQbsgg0/EK663g==" workbookSaltValue="G3moP79torJSLqWrxPudY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BN12" i="5"/>
  <c r="AT12" i="5"/>
  <c r="DS11" i="5"/>
  <c r="CU11" i="5"/>
  <c r="CA11" i="5"/>
  <c r="BC11" i="5"/>
  <c r="AI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HL80" i="4" s="1"/>
  <c r="DO6" i="5"/>
  <c r="DP11" i="5" s="1"/>
  <c r="DN6" i="5"/>
  <c r="DM6" i="5"/>
  <c r="DI12" i="5" s="1"/>
  <c r="DL6" i="5"/>
  <c r="DB81" i="4"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A6" i="5"/>
  <c r="BB11" i="5" s="1"/>
  <c r="AZ6" i="5"/>
  <c r="BE90" i="4" s="1"/>
  <c r="AY6" i="5"/>
  <c r="AU12" i="5" s="1"/>
  <c r="AX6" i="5"/>
  <c r="AW6" i="5"/>
  <c r="AS12" i="5" s="1"/>
  <c r="AV6" i="5"/>
  <c r="AR12" i="5" s="1"/>
  <c r="AU6" i="5"/>
  <c r="AQ12" i="5" s="1"/>
  <c r="AT6" i="5"/>
  <c r="AU11" i="5" s="1"/>
  <c r="AS6" i="5"/>
  <c r="AT11" i="5" s="1"/>
  <c r="AR6" i="5"/>
  <c r="KZ32" i="4" s="1"/>
  <c r="AQ6" i="5"/>
  <c r="AR11" i="5" s="1"/>
  <c r="AP6" i="5"/>
  <c r="AQ11" i="5" s="1"/>
  <c r="AO6" i="5"/>
  <c r="AD90" i="4" s="1"/>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EH90" i="4"/>
  <c r="DG90" i="4"/>
  <c r="CF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Z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AR32" i="4"/>
  <c r="RH31" i="4"/>
  <c r="QN31" i="4"/>
  <c r="PT31" i="4"/>
  <c r="OZ31" i="4"/>
  <c r="OF31" i="4"/>
  <c r="LT31" i="4"/>
  <c r="KZ31" i="4"/>
  <c r="KF31" i="4"/>
  <c r="HT31" i="4"/>
  <c r="GZ31" i="4"/>
  <c r="GF31" i="4"/>
  <c r="FL31" i="4"/>
  <c r="CZ31" i="4"/>
  <c r="CF31" i="4"/>
  <c r="BL31" i="4"/>
  <c r="AR31" i="4"/>
  <c r="X31" i="4"/>
  <c r="LZ10" i="4"/>
  <c r="IT10" i="4"/>
  <c r="FN10" i="4"/>
  <c r="CH10" i="4"/>
  <c r="B10" i="4"/>
  <c r="PF8" i="4"/>
  <c r="LZ8" i="4"/>
  <c r="IT8" i="4"/>
  <c r="FN8" i="4"/>
  <c r="CH8" i="4"/>
  <c r="B8" i="4"/>
  <c r="B5" i="4"/>
  <c r="ER31" i="4" l="1"/>
  <c r="ER33" i="4"/>
  <c r="PT33" i="4"/>
  <c r="ER54" i="4"/>
  <c r="HT56" i="4"/>
  <c r="PT56" i="4"/>
  <c r="GK79" i="4"/>
  <c r="KO79" i="4"/>
  <c r="V10" i="5"/>
  <c r="AF10" i="5"/>
  <c r="AJ10" i="5"/>
  <c r="AT10" i="5"/>
  <c r="BD10" i="5"/>
  <c r="BN10" i="5"/>
  <c r="BX10" i="5"/>
  <c r="CB10" i="5"/>
  <c r="CL10" i="5"/>
  <c r="CV10" i="5"/>
  <c r="DF10" i="5"/>
  <c r="DP10" i="5"/>
  <c r="DT10" i="5"/>
  <c r="ED10" i="5"/>
  <c r="W11" i="5"/>
  <c r="AG11" i="5"/>
  <c r="BE11" i="5"/>
  <c r="BY11" i="5"/>
  <c r="CW11" i="5"/>
  <c r="DQ11" i="5"/>
  <c r="DH12" i="5"/>
  <c r="EB12" i="5"/>
  <c r="CZ32" i="4"/>
  <c r="HT33" i="4"/>
  <c r="HT54" i="4"/>
  <c r="ER56" i="4"/>
  <c r="JL31" i="4"/>
  <c r="MN31" i="4"/>
  <c r="JL54" i="4"/>
  <c r="MN54" i="4"/>
  <c r="MW79" i="4"/>
  <c r="RA79" i="4"/>
  <c r="W10" i="5"/>
  <c r="AG10" i="5"/>
  <c r="AQ10" i="5"/>
  <c r="AU10" i="5"/>
  <c r="BE10" i="5"/>
  <c r="BO10" i="5"/>
  <c r="BY10" i="5"/>
  <c r="CI10" i="5"/>
  <c r="CM10" i="5"/>
  <c r="CW10" i="5"/>
  <c r="DG10" i="5"/>
  <c r="DQ10" i="5"/>
  <c r="EA10" i="5"/>
  <c r="EE10" i="5"/>
  <c r="BB10" i="5"/>
  <c r="BF10" i="5"/>
  <c r="CT10" i="5"/>
  <c r="CX10" i="5"/>
  <c r="U11" i="5"/>
  <c r="AS11" i="5"/>
  <c r="BM11" i="5"/>
  <c r="BQ11" i="5"/>
  <c r="CK11" i="5"/>
  <c r="X54" i="4"/>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<sst xmlns="http://schemas.openxmlformats.org/spreadsheetml/2006/main" count="262" uniqueCount="107">
  <si>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</si>
  <si>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</si>
  <si>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</si>
  <si>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</si>
  <si>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</si>
  <si>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</si>
  <si>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</si>
  <si>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</si>
  <si>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</si>
  <si>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</si>
  <si>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</si>
  <si>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</si>
  <si>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</si>
  <si>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</si>
  <si>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</si>
  <si>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</si>
  <si>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</si>
  <si>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</si>
  <si>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</si>
  <si>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</si>
  <si>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</si>
  <si>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</si>
  <si>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</si>
  <si>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</si>
  <si>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</si>
  <si>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</si>
  <si>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</si>
  <si>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</si>
  <si>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</si>
  <si>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</si>
  <si>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</si>
  <si>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</si>
  <si>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</si>
  <si>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</si>
  <si>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</si>
  <si>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</si>
  <si>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</si>
  <si>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</si>
  <si>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</si>
  <si>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</si>
  <si>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</si>
  <si>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</si>
  <si>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</si>
  <si>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</si>
  <si>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</si>
  <si>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</si>
  <si>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</si>
  <si>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</si>
  <si>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</si>
  <si>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</si>
  <si>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</si>
  <si>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</si>
  <si>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</si>
  <si>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</si>
  <si>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</si>
  <si>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</si>
  <si>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</si>
  <si>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</si>
  <si>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</si>
  <si>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</si>
  <si>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</si>
  <si>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</si>
  <si>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</si>
  <si>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</si>
  <si>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</si>
  <si>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</si>
  <si>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</si>
  <si>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</si>
  <si>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</si>
  <si>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</si>
  <si>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</si>
  <si>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</si>
  <si>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</si>
  <si>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</si>
  <si>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</si>
  <si>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</si>
  <si>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</si>
  <si>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</si>
  <si>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</si>
  <si>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</si>
  <si>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</si>
  <si>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</si>
  <si>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</si>
  <si>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</si>
  <si>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</si>
  <si>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</si>
  <si>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</si>
  <si>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</si>
  <si>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222151</t>
  </si>
  <si>
    <t>46</t>
  </si>
  <si>
    <t>02</t>
  </si>
  <si>
    <t>0</t>
  </si>
  <si>
    <t>000</t>
  </si>
  <si>
    <t>静岡県　御殿場市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</si>
  <si>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</si>
  <si>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</si>
  <si>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</si>
  <si>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</si>
  <si>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</si>
  <si>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</si>
  <si>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</si>
  <si>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</si>
  <si>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</si>
  <si>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</si>
  <si>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①経常収支比率は100％を超えており、類似団体平均値より高い数値を維持しています。収支は黒字であり、更なる更新投資等に充てる財源が確保されており、健全な運営を続けています。
②累積欠損金比率は0％になっており、営業活動による損失は発生していません。
③流動比率は、類似団体平均値より高い数値となっています。１年以内の支払債務に対して現金が十分にあることを示しています。
④企業債残高対給水収益比率については、企業債を返し終えているため0％となっています。
⑤料金回収率は類似団体平均値より高く、給水に係る費用が給水収益で賄えています。類似団体平均値より高い理由は、施設規模が小さく、また、施設自体が新しいため、維持管理費が抑えられているためです。経常収支比率と同様に収支は黒字であり、更なる更新投資等に充てる財源が確保されており、健全な運営を続けていると考えられます。
⑥給水原価は類似団体平均値と比較して、やや安価な状態を維持しています。今後施設の老朽化により費用が増加することで、給水原価が増加することが予想されます。
⑦施設利用率は、類似団体平均値より高い数値を維持しており、施設の利用状況や規模は類似団体と比べて適正な状態であると考えられます。
⑧契約率は、類似団体平均値より高い数値を維持しています。</t>
    <rPh sb="1" eb="3">
      <t>ケイジョウ</t>
    </rPh>
    <rPh sb="3" eb="5">
      <t>シュウシ</t>
    </rPh>
    <rPh sb="5" eb="7">
      <t>ヒリツ</t>
    </rPh>
    <rPh sb="13" eb="14">
      <t>コ</t>
    </rPh>
    <rPh sb="19" eb="21">
      <t>ルイジ</t>
    </rPh>
    <rPh sb="21" eb="23">
      <t>ダンタイ</t>
    </rPh>
    <rPh sb="23" eb="25">
      <t>ヘイキン</t>
    </rPh>
    <rPh sb="25" eb="26">
      <t>チ</t>
    </rPh>
    <rPh sb="28" eb="29">
      <t>タカ</t>
    </rPh>
    <rPh sb="30" eb="32">
      <t>スウチ</t>
    </rPh>
    <rPh sb="33" eb="35">
      <t>イジ</t>
    </rPh>
    <rPh sb="41" eb="43">
      <t>シュウシ</t>
    </rPh>
    <rPh sb="44" eb="46">
      <t>クロジ</t>
    </rPh>
    <rPh sb="50" eb="51">
      <t>サラ</t>
    </rPh>
    <rPh sb="53" eb="55">
      <t>コウシン</t>
    </rPh>
    <rPh sb="55" eb="57">
      <t>トウシ</t>
    </rPh>
    <rPh sb="57" eb="58">
      <t>トウ</t>
    </rPh>
    <rPh sb="59" eb="60">
      <t>ア</t>
    </rPh>
    <rPh sb="62" eb="64">
      <t>ザイゲン</t>
    </rPh>
    <rPh sb="65" eb="67">
      <t>カクホ</t>
    </rPh>
    <rPh sb="73" eb="75">
      <t>ケンゼン</t>
    </rPh>
    <rPh sb="76" eb="78">
      <t>ウンエイ</t>
    </rPh>
    <rPh sb="79" eb="80">
      <t>ツヅ</t>
    </rPh>
    <rPh sb="88" eb="90">
      <t>ルイセキ</t>
    </rPh>
    <rPh sb="90" eb="92">
      <t>ケッソン</t>
    </rPh>
    <rPh sb="92" eb="93">
      <t>キン</t>
    </rPh>
    <rPh sb="93" eb="95">
      <t>ヒリツ</t>
    </rPh>
    <rPh sb="105" eb="107">
      <t>エイギョウ</t>
    </rPh>
    <rPh sb="107" eb="109">
      <t>カツドウ</t>
    </rPh>
    <rPh sb="112" eb="114">
      <t>ソンシツ</t>
    </rPh>
    <rPh sb="115" eb="117">
      <t>ハッセイ</t>
    </rPh>
    <rPh sb="126" eb="128">
      <t>リュウドウ</t>
    </rPh>
    <rPh sb="128" eb="130">
      <t>ヒリツ</t>
    </rPh>
    <rPh sb="132" eb="134">
      <t>ルイジ</t>
    </rPh>
    <rPh sb="134" eb="136">
      <t>ダンタイ</t>
    </rPh>
    <rPh sb="136" eb="139">
      <t>ヘイキンチ</t>
    </rPh>
    <rPh sb="141" eb="142">
      <t>タカ</t>
    </rPh>
    <rPh sb="143" eb="145">
      <t>スウチ</t>
    </rPh>
    <rPh sb="154" eb="155">
      <t>ネン</t>
    </rPh>
    <rPh sb="155" eb="157">
      <t>イナイ</t>
    </rPh>
    <rPh sb="158" eb="160">
      <t>シハラ</t>
    </rPh>
    <rPh sb="160" eb="162">
      <t>サイム</t>
    </rPh>
    <rPh sb="163" eb="164">
      <t>タイ</t>
    </rPh>
    <rPh sb="166" eb="168">
      <t>ゲンキン</t>
    </rPh>
    <rPh sb="169" eb="171">
      <t>ジュウブン</t>
    </rPh>
    <rPh sb="177" eb="178">
      <t>シメ</t>
    </rPh>
    <rPh sb="186" eb="188">
      <t>キギョウ</t>
    </rPh>
    <rPh sb="188" eb="189">
      <t>サイ</t>
    </rPh>
    <rPh sb="189" eb="191">
      <t>ザンダカ</t>
    </rPh>
    <rPh sb="191" eb="192">
      <t>タイ</t>
    </rPh>
    <rPh sb="192" eb="194">
      <t>キュウスイ</t>
    </rPh>
    <rPh sb="194" eb="196">
      <t>シュウエキ</t>
    </rPh>
    <rPh sb="196" eb="198">
      <t>ヒリツ</t>
    </rPh>
    <rPh sb="204" eb="206">
      <t>キギョウ</t>
    </rPh>
    <rPh sb="206" eb="207">
      <t>サイ</t>
    </rPh>
    <rPh sb="208" eb="209">
      <t>カエ</t>
    </rPh>
    <rPh sb="210" eb="211">
      <t>オ</t>
    </rPh>
    <rPh sb="229" eb="231">
      <t>リョウキン</t>
    </rPh>
    <rPh sb="231" eb="233">
      <t>カイシュウ</t>
    </rPh>
    <rPh sb="233" eb="234">
      <t>リツ</t>
    </rPh>
    <rPh sb="235" eb="237">
      <t>ルイジ</t>
    </rPh>
    <rPh sb="237" eb="239">
      <t>ダンタイ</t>
    </rPh>
    <rPh sb="239" eb="242">
      <t>ヘイキンチ</t>
    </rPh>
    <rPh sb="244" eb="245">
      <t>タカ</t>
    </rPh>
    <rPh sb="247" eb="249">
      <t>キュウスイ</t>
    </rPh>
    <rPh sb="250" eb="251">
      <t>カカ</t>
    </rPh>
    <rPh sb="252" eb="254">
      <t>ヒヨウ</t>
    </rPh>
    <rPh sb="255" eb="257">
      <t>キュウスイ</t>
    </rPh>
    <rPh sb="257" eb="259">
      <t>シュウエキ</t>
    </rPh>
    <rPh sb="260" eb="261">
      <t>マカナ</t>
    </rPh>
    <rPh sb="267" eb="271">
      <t>ルイジダンタイ</t>
    </rPh>
    <rPh sb="271" eb="274">
      <t>ヘイキンチ</t>
    </rPh>
    <rPh sb="276" eb="277">
      <t>タカ</t>
    </rPh>
    <rPh sb="278" eb="280">
      <t>リユウ</t>
    </rPh>
    <rPh sb="282" eb="284">
      <t>シセツ</t>
    </rPh>
    <rPh sb="284" eb="286">
      <t>キボ</t>
    </rPh>
    <rPh sb="287" eb="288">
      <t>チイ</t>
    </rPh>
    <rPh sb="294" eb="296">
      <t>シセツ</t>
    </rPh>
    <rPh sb="296" eb="298">
      <t>ジタイ</t>
    </rPh>
    <rPh sb="299" eb="300">
      <t>アタラ</t>
    </rPh>
    <rPh sb="305" eb="307">
      <t>イジ</t>
    </rPh>
    <rPh sb="307" eb="309">
      <t>カンリ</t>
    </rPh>
    <rPh sb="309" eb="310">
      <t>ヒ</t>
    </rPh>
    <rPh sb="311" eb="312">
      <t>オサ</t>
    </rPh>
    <rPh sb="323" eb="325">
      <t>ケイジョウ</t>
    </rPh>
    <rPh sb="325" eb="327">
      <t>シュウシ</t>
    </rPh>
    <rPh sb="327" eb="329">
      <t>ヒリツ</t>
    </rPh>
    <rPh sb="330" eb="332">
      <t>ドウヨウ</t>
    </rPh>
    <rPh sb="377" eb="378">
      <t>カンガ</t>
    </rPh>
    <rPh sb="386" eb="388">
      <t>キュウスイ</t>
    </rPh>
    <rPh sb="388" eb="390">
      <t>ゲンカ</t>
    </rPh>
    <rPh sb="391" eb="398">
      <t>ルイジダンタイヘイキンチ</t>
    </rPh>
    <rPh sb="399" eb="401">
      <t>ヒカク</t>
    </rPh>
    <rPh sb="406" eb="408">
      <t>アンカ</t>
    </rPh>
    <rPh sb="409" eb="411">
      <t>ジョウタイ</t>
    </rPh>
    <rPh sb="412" eb="414">
      <t>イジ</t>
    </rPh>
    <rPh sb="420" eb="422">
      <t>コンゴ</t>
    </rPh>
    <rPh sb="422" eb="424">
      <t>シセツ</t>
    </rPh>
    <rPh sb="425" eb="428">
      <t>ロウキュウカ</t>
    </rPh>
    <rPh sb="431" eb="433">
      <t>ヒヨウ</t>
    </rPh>
    <rPh sb="434" eb="436">
      <t>ゾウカ</t>
    </rPh>
    <rPh sb="442" eb="444">
      <t>キュウスイ</t>
    </rPh>
    <rPh sb="444" eb="446">
      <t>ゲンカ</t>
    </rPh>
    <rPh sb="447" eb="449">
      <t>ゾウカ</t>
    </rPh>
    <rPh sb="454" eb="456">
      <t>ヨソウ</t>
    </rPh>
    <rPh sb="463" eb="465">
      <t>シセツ</t>
    </rPh>
    <rPh sb="465" eb="467">
      <t>リヨウ</t>
    </rPh>
    <rPh sb="467" eb="468">
      <t>リツ</t>
    </rPh>
    <rPh sb="470" eb="477">
      <t>ルイジダンタイヘイキンチ</t>
    </rPh>
    <rPh sb="479" eb="480">
      <t>タカ</t>
    </rPh>
    <rPh sb="481" eb="483">
      <t>スウチ</t>
    </rPh>
    <rPh sb="484" eb="486">
      <t>イジ</t>
    </rPh>
    <rPh sb="491" eb="493">
      <t>シセツ</t>
    </rPh>
    <rPh sb="494" eb="496">
      <t>リヨウ</t>
    </rPh>
    <rPh sb="496" eb="498">
      <t>ジョウキョウ</t>
    </rPh>
    <rPh sb="499" eb="501">
      <t>キボ</t>
    </rPh>
    <rPh sb="502" eb="506">
      <t>ルイジダンタイ</t>
    </rPh>
    <rPh sb="507" eb="508">
      <t>クラ</t>
    </rPh>
    <rPh sb="510" eb="512">
      <t>テキセイ</t>
    </rPh>
    <rPh sb="513" eb="515">
      <t>ジョウタイ</t>
    </rPh>
    <rPh sb="519" eb="520">
      <t>カンガ</t>
    </rPh>
    <rPh sb="528" eb="530">
      <t>ケイヤク</t>
    </rPh>
    <rPh sb="530" eb="531">
      <t>リツ</t>
    </rPh>
    <rPh sb="533" eb="540">
      <t>ルイジダンタイヘイキンチ</t>
    </rPh>
    <rPh sb="542" eb="543">
      <t>タカ</t>
    </rPh>
    <rPh sb="544" eb="546">
      <t>スウチ</t>
    </rPh>
    <rPh sb="547" eb="549">
      <t>イジ</t>
    </rPh>
    <phoneticPr fontId="5"/>
  </si>
  <si>
    <t>①有形固定資産減価償却率は、昨年度に引き続き、全国平均・類似団体平均値より低い数値となっています。
②管路経年化率は、法定耐用年数を超えた管路がまだ存在しないため、0％となっています。
③&lt;補足&gt;管路更新率の当該値が表示されていませんが、正しくはH30（0.68）、R1（9.49）、R2（2.06）です。
管路更新率は、法定耐用年数を超えた管路が存在しないため、0％となっています。経常収支比率が高く、更新等の財源も十分にあるといえるため、引き続き、計画的な老朽管の更新に努めます。</t>
    <rPh sb="1" eb="3">
      <t>ユウケイ</t>
    </rPh>
    <rPh sb="3" eb="5">
      <t>コテイ</t>
    </rPh>
    <rPh sb="5" eb="7">
      <t>シサン</t>
    </rPh>
    <rPh sb="7" eb="9">
      <t>ゲンカ</t>
    </rPh>
    <rPh sb="9" eb="11">
      <t>ショウキャク</t>
    </rPh>
    <rPh sb="11" eb="12">
      <t>リツ</t>
    </rPh>
    <rPh sb="14" eb="17">
      <t>サクネンド</t>
    </rPh>
    <rPh sb="18" eb="19">
      <t>ヒ</t>
    </rPh>
    <rPh sb="20" eb="21">
      <t>ツヅ</t>
    </rPh>
    <rPh sb="23" eb="25">
      <t>ゼンコク</t>
    </rPh>
    <rPh sb="25" eb="27">
      <t>ヘイキン</t>
    </rPh>
    <rPh sb="28" eb="35">
      <t>ルイジダンタイヘイキンチ</t>
    </rPh>
    <rPh sb="37" eb="38">
      <t>ヒク</t>
    </rPh>
    <rPh sb="39" eb="41">
      <t>スウチ</t>
    </rPh>
    <rPh sb="51" eb="53">
      <t>カンロ</t>
    </rPh>
    <rPh sb="53" eb="56">
      <t>ケイネンカ</t>
    </rPh>
    <rPh sb="56" eb="57">
      <t>リツ</t>
    </rPh>
    <rPh sb="59" eb="63">
      <t>ホウテイタイヨウ</t>
    </rPh>
    <rPh sb="63" eb="65">
      <t>ネンスウ</t>
    </rPh>
    <rPh sb="66" eb="67">
      <t>コ</t>
    </rPh>
    <rPh sb="69" eb="71">
      <t>カンロ</t>
    </rPh>
    <rPh sb="74" eb="76">
      <t>ソンザイ</t>
    </rPh>
    <rPh sb="95" eb="97">
      <t>ホソク</t>
    </rPh>
    <rPh sb="98" eb="100">
      <t>カンロ</t>
    </rPh>
    <rPh sb="100" eb="102">
      <t>コウシン</t>
    </rPh>
    <rPh sb="102" eb="103">
      <t>リツ</t>
    </rPh>
    <rPh sb="104" eb="106">
      <t>トウガイ</t>
    </rPh>
    <rPh sb="106" eb="107">
      <t>アタイ</t>
    </rPh>
    <rPh sb="108" eb="110">
      <t>ヒョウジ</t>
    </rPh>
    <rPh sb="119" eb="120">
      <t>タダ</t>
    </rPh>
    <rPh sb="154" eb="156">
      <t>カンロ</t>
    </rPh>
    <rPh sb="156" eb="158">
      <t>コウシン</t>
    </rPh>
    <rPh sb="158" eb="159">
      <t>リツ</t>
    </rPh>
    <rPh sb="161" eb="163">
      <t>ホウテイ</t>
    </rPh>
    <rPh sb="163" eb="165">
      <t>タイヨウ</t>
    </rPh>
    <rPh sb="165" eb="167">
      <t>ネンスウ</t>
    </rPh>
    <rPh sb="168" eb="169">
      <t>コ</t>
    </rPh>
    <rPh sb="171" eb="173">
      <t>カンロ</t>
    </rPh>
    <rPh sb="174" eb="176">
      <t>ソンザイ</t>
    </rPh>
    <rPh sb="192" eb="194">
      <t>ケイジョウ</t>
    </rPh>
    <rPh sb="194" eb="196">
      <t>シュウシ</t>
    </rPh>
    <rPh sb="196" eb="198">
      <t>ヒリツ</t>
    </rPh>
    <rPh sb="199" eb="200">
      <t>タカ</t>
    </rPh>
    <rPh sb="202" eb="204">
      <t>コウシン</t>
    </rPh>
    <rPh sb="204" eb="205">
      <t>トウ</t>
    </rPh>
    <rPh sb="206" eb="208">
      <t>ザイゲン</t>
    </rPh>
    <rPh sb="209" eb="211">
      <t>ジュウブン</t>
    </rPh>
    <rPh sb="221" eb="222">
      <t>ヒ</t>
    </rPh>
    <rPh sb="223" eb="224">
      <t>ツヅ</t>
    </rPh>
    <rPh sb="226" eb="229">
      <t>ケイカクテキ</t>
    </rPh>
    <rPh sb="230" eb="232">
      <t>ロウキュウ</t>
    </rPh>
    <rPh sb="232" eb="233">
      <t>カン</t>
    </rPh>
    <rPh sb="234" eb="236">
      <t>コウシン</t>
    </rPh>
    <rPh sb="237" eb="238">
      <t>ツト</t>
    </rPh>
    <phoneticPr fontId="5"/>
  </si>
  <si>
    <t>経営の健全性・効率性について、現状は引き続き良好と考えられますが、今後、老朽管の更新などに対して費用が増加することが考えられます。事業者の増加の見込みも薄く、撤退する事業者もあることから、収益の減少が考えられます。そのため、計画的な給水収益の確保と老朽管の更新に努め、将来の更新需要に備えてまいります。</t>
    <rPh sb="0" eb="2">
      <t>ケイエイ</t>
    </rPh>
    <rPh sb="3" eb="6">
      <t>ケンゼンセイ</t>
    </rPh>
    <rPh sb="7" eb="9">
      <t>コウリツ</t>
    </rPh>
    <rPh sb="9" eb="10">
      <t>セイ</t>
    </rPh>
    <rPh sb="15" eb="17">
      <t>ゲンジョウ</t>
    </rPh>
    <rPh sb="18" eb="19">
      <t>ヒ</t>
    </rPh>
    <rPh sb="20" eb="21">
      <t>ツヅ</t>
    </rPh>
    <rPh sb="22" eb="24">
      <t>リョウコウ</t>
    </rPh>
    <rPh sb="25" eb="26">
      <t>カンガ</t>
    </rPh>
    <rPh sb="33" eb="35">
      <t>コンゴ</t>
    </rPh>
    <rPh sb="36" eb="38">
      <t>ロウキュウ</t>
    </rPh>
    <rPh sb="38" eb="39">
      <t>カン</t>
    </rPh>
    <rPh sb="40" eb="42">
      <t>コウシン</t>
    </rPh>
    <rPh sb="45" eb="46">
      <t>タイ</t>
    </rPh>
    <rPh sb="48" eb="50">
      <t>ヒヨウ</t>
    </rPh>
    <rPh sb="51" eb="53">
      <t>ゾウカ</t>
    </rPh>
    <rPh sb="58" eb="59">
      <t>カンガ</t>
    </rPh>
    <rPh sb="65" eb="68">
      <t>ジギョウシャ</t>
    </rPh>
    <rPh sb="69" eb="71">
      <t>ゾウカ</t>
    </rPh>
    <rPh sb="72" eb="74">
      <t>ミコミ</t>
    </rPh>
    <rPh sb="76" eb="77">
      <t>ウス</t>
    </rPh>
    <rPh sb="79" eb="81">
      <t>テッタイ</t>
    </rPh>
    <rPh sb="83" eb="86">
      <t>ジギョウシャ</t>
    </rPh>
    <rPh sb="94" eb="96">
      <t>シュウエキ</t>
    </rPh>
    <rPh sb="97" eb="99">
      <t>ゲンショウ</t>
    </rPh>
    <rPh sb="100" eb="101">
      <t>カンガ</t>
    </rPh>
    <rPh sb="112" eb="115">
      <t>ケイカクテキ</t>
    </rPh>
    <rPh sb="116" eb="118">
      <t>キュウスイ</t>
    </rPh>
    <rPh sb="118" eb="120">
      <t>シュウエキ</t>
    </rPh>
    <rPh sb="121" eb="123">
      <t>カクホ</t>
    </rPh>
    <rPh sb="124" eb="126">
      <t>ロウキュウ</t>
    </rPh>
    <rPh sb="126" eb="127">
      <t>カン</t>
    </rPh>
    <rPh sb="128" eb="130">
      <t>コウシン</t>
    </rPh>
    <rPh sb="131" eb="132">
      <t>ツト</t>
    </rPh>
    <rPh sb="134" eb="136">
      <t>ショウライ</t>
    </rPh>
    <rPh sb="137" eb="139">
      <t>コウシン</t>
    </rPh>
    <rPh sb="139" eb="141">
      <t>ジュヨウ</t>
    </rPh>
    <rPh sb="142" eb="143">
      <t>ソナ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</si>
</sst>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51.38</c:v>
                </c:pt>
                <c:pt idx="1">
                  <c:v>53.49</c:v>
                </c:pt>
                <c:pt idx="2">
                  <c:v>55.3</c:v>
                </c:pt>
                <c:pt idx="3">
                  <c:v>47.52</c:v>
                </c:pt>
                <c:pt idx="4">
                  <c:v>47.12</c:v>
                </c:pt>
              </c:numCache>
            </c:numRef>
          </c:val>
          <c:extLst>
            <c:ext xmlns:c16="http://schemas.microsoft.com/office/drawing/2014/chart" uri="{C3380CC4-5D6E-409C-BE32-E72D297353CC}">
              <c16:uniqueId val="{00000000-FB51-4440-938D-14C9CA55A0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FB51-4440-938D-14C9CA55A0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01-499A-8A78-F902C0B302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6A01-499A-8A78-F902C0B302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201.24</c:v>
                </c:pt>
                <c:pt idx="1">
                  <c:v>189.1</c:v>
                </c:pt>
                <c:pt idx="2">
                  <c:v>201.39</c:v>
                </c:pt>
                <c:pt idx="3">
                  <c:v>190.59</c:v>
                </c:pt>
                <c:pt idx="4">
                  <c:v>176.92</c:v>
                </c:pt>
              </c:numCache>
            </c:numRef>
          </c:val>
          <c:extLst>
            <c:ext xmlns:c16="http://schemas.microsoft.com/office/drawing/2014/chart" uri="{C3380CC4-5D6E-409C-BE32-E72D297353CC}">
              <c16:uniqueId val="{00000000-FE67-45FC-B4FA-EBE856B6A6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FE67-45FC-B4FA-EBE856B6A6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DE-4222-A675-A2073429D0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0DE-4222-A675-A2073429D0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2.89</c:v>
                </c:pt>
                <c:pt idx="4">
                  <c:v>0</c:v>
                </c:pt>
              </c:numCache>
            </c:numRef>
          </c:val>
          <c:extLst>
            <c:ext xmlns:c16="http://schemas.microsoft.com/office/drawing/2014/chart" uri="{C3380CC4-5D6E-409C-BE32-E72D297353CC}">
              <c16:uniqueId val="{00000000-1201-4E13-A5C3-F778469A87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1201-4E13-A5C3-F778469A87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7010.37</c:v>
                </c:pt>
                <c:pt idx="1">
                  <c:v>1516.28</c:v>
                </c:pt>
                <c:pt idx="2">
                  <c:v>5880.84</c:v>
                </c:pt>
                <c:pt idx="3">
                  <c:v>11061.45</c:v>
                </c:pt>
                <c:pt idx="4">
                  <c:v>5741.12</c:v>
                </c:pt>
              </c:numCache>
            </c:numRef>
          </c:val>
          <c:extLst>
            <c:ext xmlns:c16="http://schemas.microsoft.com/office/drawing/2014/chart" uri="{C3380CC4-5D6E-409C-BE32-E72D297353CC}">
              <c16:uniqueId val="{00000000-F964-4E58-95F7-CF32B8C329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F964-4E58-95F7-CF32B8C329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C3-40D9-ADB2-ECDED27B6D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6EC3-40D9-ADB2-ECDED27B6D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211.02</c:v>
                </c:pt>
                <c:pt idx="1">
                  <c:v>192.06</c:v>
                </c:pt>
                <c:pt idx="2">
                  <c:v>205.3</c:v>
                </c:pt>
                <c:pt idx="3">
                  <c:v>204.08</c:v>
                </c:pt>
                <c:pt idx="4">
                  <c:v>178.5</c:v>
                </c:pt>
              </c:numCache>
            </c:numRef>
          </c:val>
          <c:extLst>
            <c:ext xmlns:c16="http://schemas.microsoft.com/office/drawing/2014/chart" uri="{C3380CC4-5D6E-409C-BE32-E72D297353CC}">
              <c16:uniqueId val="{00000000-F512-427D-9C26-805373F137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F512-427D-9C26-805373F137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29.3</c:v>
                </c:pt>
                <c:pt idx="1">
                  <c:v>32.97</c:v>
                </c:pt>
                <c:pt idx="2">
                  <c:v>31.04</c:v>
                </c:pt>
                <c:pt idx="3">
                  <c:v>30.69</c:v>
                </c:pt>
                <c:pt idx="4">
                  <c:v>34.76</c:v>
                </c:pt>
              </c:numCache>
            </c:numRef>
          </c:val>
          <c:extLst>
            <c:ext xmlns:c16="http://schemas.microsoft.com/office/drawing/2014/chart" uri="{C3380CC4-5D6E-409C-BE32-E72D297353CC}">
              <c16:uniqueId val="{00000000-972A-49D8-BED9-578962F000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972A-49D8-BED9-578962F000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41.78</c:v>
                </c:pt>
                <c:pt idx="1">
                  <c:v>39.42</c:v>
                </c:pt>
                <c:pt idx="2">
                  <c:v>38.93</c:v>
                </c:pt>
                <c:pt idx="3">
                  <c:v>40.04</c:v>
                </c:pt>
                <c:pt idx="4">
                  <c:v>40.71</c:v>
                </c:pt>
              </c:numCache>
            </c:numRef>
          </c:val>
          <c:extLst>
            <c:ext xmlns:c16="http://schemas.microsoft.com/office/drawing/2014/chart" uri="{C3380CC4-5D6E-409C-BE32-E72D297353CC}">
              <c16:uniqueId val="{00000000-5390-40E6-B3EA-34556FAE23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5390-40E6-B3EA-34556FAE23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65.22</c:v>
                </c:pt>
                <c:pt idx="1">
                  <c:v>65.22</c:v>
                </c:pt>
                <c:pt idx="2">
                  <c:v>65.22</c:v>
                </c:pt>
                <c:pt idx="3">
                  <c:v>65.22</c:v>
                </c:pt>
                <c:pt idx="4">
                  <c:v>65.22</c:v>
                </c:pt>
              </c:numCache>
            </c:numRef>
          </c:val>
          <c:extLst>
            <c:ext xmlns:c16="http://schemas.microsoft.com/office/drawing/2014/chart" uri="{C3380CC4-5D6E-409C-BE32-E72D297353CC}">
              <c16:uniqueId val="{00000000-8C07-4B7D-98CD-BD303CD5C6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8C07-4B7D-98CD-BD303CD5C6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M40"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静岡県　御殿場市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7156</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2913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93.3</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4667</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201.24</v>
      </c>
      <c r="Y32" s="121"/>
      <c r="Z32" s="121"/>
      <c r="AA32" s="121"/>
      <c r="AB32" s="121"/>
      <c r="AC32" s="121"/>
      <c r="AD32" s="121"/>
      <c r="AE32" s="121"/>
      <c r="AF32" s="121"/>
      <c r="AG32" s="121"/>
      <c r="AH32" s="121"/>
      <c r="AI32" s="121"/>
      <c r="AJ32" s="121"/>
      <c r="AK32" s="121"/>
      <c r="AL32" s="121"/>
      <c r="AM32" s="121"/>
      <c r="AN32" s="121"/>
      <c r="AO32" s="121"/>
      <c r="AP32" s="121"/>
      <c r="AQ32" s="122"/>
      <c r="AR32" s="120">
        <f>データ!U6</f>
        <v>189.1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201.39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190.59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176.92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7010.37</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1516.28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5880.84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11061.45</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5741.12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211.02</v>
      </c>
      <c r="Y55" s="121"/>
      <c r="Z55" s="121"/>
      <c r="AA55" s="121"/>
      <c r="AB55" s="121"/>
      <c r="AC55" s="121"/>
      <c r="AD55" s="121"/>
      <c r="AE55" s="121"/>
      <c r="AF55" s="121"/>
      <c r="AG55" s="121"/>
      <c r="AH55" s="121"/>
      <c r="AI55" s="121"/>
      <c r="AJ55" s="121"/>
      <c r="AK55" s="121"/>
      <c r="AL55" s="121"/>
      <c r="AM55" s="121"/>
      <c r="AN55" s="121"/>
      <c r="AO55" s="121"/>
      <c r="AP55" s="121"/>
      <c r="AQ55" s="122"/>
      <c r="AR55" s="120">
        <f>データ!BM6</f>
        <v>192.06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205.3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204.08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178.5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29.3</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32.97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31.04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30.69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34.76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41.78</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39.42</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38.93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40.04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40.71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65.22</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65.22</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65.22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65.22</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65.22</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51.38</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53.49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55.3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47.52</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47.12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2.89</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ZP+fdS5mpUssmLwGVUL2j6I4mtXoElBOEh9muP0qbgMUmLV4LZ6Prx34x1AeFKavKF/CWBow0tWksd4Ef21cQ==" saltValue="j4LAnnjBoB4nf+W+hfRwu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201.24</v>
      </c>
      <c r="U6" s="35">
        <f>U7</f>
        <v>189.1</v>
      </c>
      <c r="V6" s="35">
        <f>V7</f>
        <v>201.39</v>
      </c>
      <c r="W6" s="35">
        <f>W7</f>
        <v>190.59</v>
      </c>
      <c r="X6" s="35">
        <f t="shared" si="3"/>
        <v>176.92</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7010.37</v>
      </c>
      <c r="AQ6" s="35">
        <f>AQ7</f>
        <v>1516.28</v>
      </c>
      <c r="AR6" s="35">
        <f>AR7</f>
        <v>5880.84</v>
      </c>
      <c r="AS6" s="35">
        <f>AS7</f>
        <v>11061.45</v>
      </c>
      <c r="AT6" s="35">
        <f t="shared" si="3"/>
        <v>5741.12</v>
      </c>
      <c r="AU6" s="35">
        <f t="shared" si="3"/>
        <v>868.31</v>
      </c>
      <c r="AV6" s="35">
        <f t="shared" si="3"/>
        <v>732.52</v>
      </c>
      <c r="AW6" s="35">
        <f t="shared" si="3"/>
        <v>819.73</v>
      </c>
      <c r="AX6" s="35">
        <f t="shared" si="3"/>
        <v>834.05</v>
      </c>
      <c r="AY6" s="35">
        <f t="shared" si="3"/>
        <v>1011.55</v>
      </c>
      <c r="AZ6" s="33" t="str">
        <f>IF(AZ7="-","【-】","【"&amp;SUBSTITUTE(TEXT(AZ7,"#,##0.00"),"-","△")&amp;"】")</f>
        <v>【473.00】</v>
      </c>
      <c r="BA6" s="35">
        <f t="shared" si="3"/>
        <v>0</v>
      </c>
      <c r="BB6" s="35">
        <f>BB7</f>
        <v>0</v>
      </c>
      <c r="BC6" s="35">
        <f>BC7</f>
        <v>0</v>
      </c>
      <c r="BD6" s="35">
        <f>BD7</f>
        <v>0</v>
      </c>
      <c r="BE6" s="35">
        <f t="shared" si="3"/>
        <v>0</v>
      </c>
      <c r="BF6" s="35">
        <f t="shared" si="3"/>
        <v>504.81</v>
      </c>
      <c r="BG6" s="35">
        <f t="shared" si="3"/>
        <v>498.01</v>
      </c>
      <c r="BH6" s="35">
        <f t="shared" si="3"/>
        <v>490.39</v>
      </c>
      <c r="BI6" s="35">
        <f t="shared" si="3"/>
        <v>475.44</v>
      </c>
      <c r="BJ6" s="35">
        <f t="shared" si="3"/>
        <v>413.6</v>
      </c>
      <c r="BK6" s="33" t="str">
        <f>IF(BK7="-","【-】","【"&amp;SUBSTITUTE(TEXT(BK7,"#,##0.00"),"-","△")&amp;"】")</f>
        <v>【233.74】</v>
      </c>
      <c r="BL6" s="35">
        <f t="shared" si="3"/>
        <v>211.02</v>
      </c>
      <c r="BM6" s="35">
        <f>BM7</f>
        <v>192.06</v>
      </c>
      <c r="BN6" s="35">
        <f>BN7</f>
        <v>205.3</v>
      </c>
      <c r="BO6" s="35">
        <f>BO7</f>
        <v>204.08</v>
      </c>
      <c r="BP6" s="35">
        <f t="shared" si="3"/>
        <v>178.5</v>
      </c>
      <c r="BQ6" s="35">
        <f t="shared" si="3"/>
        <v>94.91</v>
      </c>
      <c r="BR6" s="35">
        <f t="shared" si="3"/>
        <v>90.22</v>
      </c>
      <c r="BS6" s="35">
        <f t="shared" si="3"/>
        <v>90.8</v>
      </c>
      <c r="BT6" s="35">
        <f t="shared" si="3"/>
        <v>93.49</v>
      </c>
      <c r="BU6" s="35">
        <f t="shared" si="3"/>
        <v>94.77</v>
      </c>
      <c r="BV6" s="33" t="str">
        <f>IF(BV7="-","【-】","【"&amp;SUBSTITUTE(TEXT(BV7,"#,##0.00"),"-","△")&amp;"】")</f>
        <v>【106.87】</v>
      </c>
      <c r="BW6" s="35">
        <f t="shared" si="3"/>
        <v>29.3</v>
      </c>
      <c r="BX6" s="35">
        <f>BX7</f>
        <v>32.97</v>
      </c>
      <c r="BY6" s="35">
        <f>BY7</f>
        <v>31.04</v>
      </c>
      <c r="BZ6" s="35">
        <f>BZ7</f>
        <v>30.69</v>
      </c>
      <c r="CA6" s="35">
        <f t="shared" si="3"/>
        <v>34.76</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41.78</v>
      </c>
      <c r="CI6" s="35">
        <f>CI7</f>
        <v>39.42</v>
      </c>
      <c r="CJ6" s="35">
        <f>CJ7</f>
        <v>38.93</v>
      </c>
      <c r="CK6" s="35">
        <f>CK7</f>
        <v>40.04</v>
      </c>
      <c r="CL6" s="35">
        <f t="shared" si="5"/>
        <v>40.71</v>
      </c>
      <c r="CM6" s="35">
        <f t="shared" si="5"/>
        <v>35.22</v>
      </c>
      <c r="CN6" s="35">
        <f t="shared" si="5"/>
        <v>34.92</v>
      </c>
      <c r="CO6" s="35">
        <f t="shared" si="5"/>
        <v>34.19</v>
      </c>
      <c r="CP6" s="35">
        <f t="shared" si="5"/>
        <v>36.65</v>
      </c>
      <c r="CQ6" s="35">
        <f t="shared" si="5"/>
        <v>33.29</v>
      </c>
      <c r="CR6" s="33" t="str">
        <f>IF(CR7="-","【-】","【"&amp;SUBSTITUTE(TEXT(CR7,"#,##0.00"),"-","△")&amp;"】")</f>
        <v>【53.19】</v>
      </c>
      <c r="CS6" s="35">
        <f t="shared" ref="CS6:DB6" si="6">CS7</f>
        <v>65.22</v>
      </c>
      <c r="CT6" s="35">
        <f>CT7</f>
        <v>65.22</v>
      </c>
      <c r="CU6" s="35">
        <f>CU7</f>
        <v>65.22</v>
      </c>
      <c r="CV6" s="35">
        <f>CV7</f>
        <v>65.22</v>
      </c>
      <c r="CW6" s="35">
        <f t="shared" si="6"/>
        <v>65.22</v>
      </c>
      <c r="CX6" s="35">
        <f t="shared" si="6"/>
        <v>51.42</v>
      </c>
      <c r="CY6" s="35">
        <f t="shared" si="6"/>
        <v>50.9</v>
      </c>
      <c r="CZ6" s="35">
        <f t="shared" si="6"/>
        <v>49.05</v>
      </c>
      <c r="DA6" s="35">
        <f t="shared" si="6"/>
        <v>50.94</v>
      </c>
      <c r="DB6" s="35">
        <f t="shared" si="6"/>
        <v>49.76</v>
      </c>
      <c r="DC6" s="33" t="str">
        <f>IF(DC7="-","【-】","【"&amp;SUBSTITUTE(TEXT(DC7,"#,##0.00"),"-","△")&amp;"】")</f>
        <v>【75.85】</v>
      </c>
      <c r="DD6" s="35">
        <f t="shared" ref="DD6:DM6" si="7">DD7</f>
        <v>51.38</v>
      </c>
      <c r="DE6" s="35">
        <f>DE7</f>
        <v>53.49</v>
      </c>
      <c r="DF6" s="35">
        <f>DF7</f>
        <v>55.3</v>
      </c>
      <c r="DG6" s="35">
        <f>DG7</f>
        <v>47.52</v>
      </c>
      <c r="DH6" s="35">
        <f t="shared" si="7"/>
        <v>47.12</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2.89</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7156</v>
      </c>
      <c r="L7" s="37" t="s">
        <v>96</v>
      </c>
      <c r="M7" s="38">
        <v>1</v>
      </c>
      <c r="N7" s="38">
        <v>2913</v>
      </c>
      <c r="O7" s="39" t="s">
        <v>97</v>
      </c>
      <c r="P7" s="39">
        <v>93.3</v>
      </c>
      <c r="Q7" s="38">
        <v>12</v>
      </c>
      <c r="R7" s="38">
        <v>4667</v>
      </c>
      <c r="S7" s="37" t="s">
        <v>98</v>
      </c>
      <c r="T7" s="40">
        <v>201.24</v>
      </c>
      <c r="U7" s="40">
        <v>189.1</v>
      </c>
      <c r="V7" s="40">
        <v>201.39</v>
      </c>
      <c r="W7" s="40">
        <v>190.59</v>
      </c>
      <c r="X7" s="40">
        <v>176.92</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7010.37</v>
      </c>
      <c r="AQ7" s="40">
        <v>1516.28</v>
      </c>
      <c r="AR7" s="40">
        <v>5880.84</v>
      </c>
      <c r="AS7" s="40">
        <v>11061.45</v>
      </c>
      <c r="AT7" s="40">
        <v>5741.12</v>
      </c>
      <c r="AU7" s="40">
        <v>868.31</v>
      </c>
      <c r="AV7" s="40">
        <v>732.52</v>
      </c>
      <c r="AW7" s="40">
        <v>819.73</v>
      </c>
      <c r="AX7" s="40">
        <v>834.05</v>
      </c>
      <c r="AY7" s="40">
        <v>1011.55</v>
      </c>
      <c r="AZ7" s="40">
        <v>473</v>
      </c>
      <c r="BA7" s="40">
        <v>0</v>
      </c>
      <c r="BB7" s="40">
        <v>0</v>
      </c>
      <c r="BC7" s="40">
        <v>0</v>
      </c>
      <c r="BD7" s="40">
        <v>0</v>
      </c>
      <c r="BE7" s="40">
        <v>0</v>
      </c>
      <c r="BF7" s="40">
        <v>504.81</v>
      </c>
      <c r="BG7" s="40">
        <v>498.01</v>
      </c>
      <c r="BH7" s="40">
        <v>490.39</v>
      </c>
      <c r="BI7" s="40">
        <v>475.44</v>
      </c>
      <c r="BJ7" s="40">
        <v>413.6</v>
      </c>
      <c r="BK7" s="40">
        <v>233.74</v>
      </c>
      <c r="BL7" s="40">
        <v>211.02</v>
      </c>
      <c r="BM7" s="40">
        <v>192.06</v>
      </c>
      <c r="BN7" s="40">
        <v>205.3</v>
      </c>
      <c r="BO7" s="40">
        <v>204.08</v>
      </c>
      <c r="BP7" s="40">
        <v>178.5</v>
      </c>
      <c r="BQ7" s="40">
        <v>94.91</v>
      </c>
      <c r="BR7" s="40">
        <v>90.22</v>
      </c>
      <c r="BS7" s="40">
        <v>90.8</v>
      </c>
      <c r="BT7" s="40">
        <v>93.49</v>
      </c>
      <c r="BU7" s="40">
        <v>94.77</v>
      </c>
      <c r="BV7" s="40">
        <v>106.87</v>
      </c>
      <c r="BW7" s="40">
        <v>29.3</v>
      </c>
      <c r="BX7" s="40">
        <v>32.97</v>
      </c>
      <c r="BY7" s="40">
        <v>31.04</v>
      </c>
      <c r="BZ7" s="40">
        <v>30.69</v>
      </c>
      <c r="CA7" s="40">
        <v>34.76</v>
      </c>
      <c r="CB7" s="40">
        <v>47.36</v>
      </c>
      <c r="CC7" s="40">
        <v>49.94</v>
      </c>
      <c r="CD7" s="40">
        <v>50.56</v>
      </c>
      <c r="CE7" s="40">
        <v>49.4</v>
      </c>
      <c r="CF7" s="40">
        <v>49.51</v>
      </c>
      <c r="CG7" s="40">
        <v>20.260000000000002</v>
      </c>
      <c r="CH7" s="40">
        <v>41.78</v>
      </c>
      <c r="CI7" s="40">
        <v>39.42</v>
      </c>
      <c r="CJ7" s="40">
        <v>38.93</v>
      </c>
      <c r="CK7" s="40">
        <v>40.04</v>
      </c>
      <c r="CL7" s="40">
        <v>40.71</v>
      </c>
      <c r="CM7" s="40">
        <v>35.22</v>
      </c>
      <c r="CN7" s="40">
        <v>34.92</v>
      </c>
      <c r="CO7" s="40">
        <v>34.19</v>
      </c>
      <c r="CP7" s="40">
        <v>36.65</v>
      </c>
      <c r="CQ7" s="40">
        <v>33.29</v>
      </c>
      <c r="CR7" s="40">
        <v>53.19</v>
      </c>
      <c r="CS7" s="40">
        <v>65.22</v>
      </c>
      <c r="CT7" s="40">
        <v>65.22</v>
      </c>
      <c r="CU7" s="40">
        <v>65.22</v>
      </c>
      <c r="CV7" s="40">
        <v>65.22</v>
      </c>
      <c r="CW7" s="40">
        <v>65.22</v>
      </c>
      <c r="CX7" s="40">
        <v>51.42</v>
      </c>
      <c r="CY7" s="40">
        <v>50.9</v>
      </c>
      <c r="CZ7" s="40">
        <v>49.05</v>
      </c>
      <c r="DA7" s="40">
        <v>50.94</v>
      </c>
      <c r="DB7" s="40">
        <v>49.76</v>
      </c>
      <c r="DC7" s="40">
        <v>75.849999999999994</v>
      </c>
      <c r="DD7" s="40">
        <v>51.38</v>
      </c>
      <c r="DE7" s="40">
        <v>53.49</v>
      </c>
      <c r="DF7" s="40">
        <v>55.3</v>
      </c>
      <c r="DG7" s="40">
        <v>47.52</v>
      </c>
      <c r="DH7" s="40">
        <v>47.12</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2.89</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201.24</v>
      </c>
      <c r="V11" s="48">
        <f>IF(U6="-",NA(),U6)</f>
        <v>189.1</v>
      </c>
      <c r="W11" s="48">
        <f>IF(V6="-",NA(),V6)</f>
        <v>201.39</v>
      </c>
      <c r="X11" s="48">
        <f>IF(W6="-",NA(),W6)</f>
        <v>190.59</v>
      </c>
      <c r="Y11" s="48">
        <f>IF(X6="-",NA(),X6)</f>
        <v>176.92</v>
      </c>
      <c r="AE11" s="47" t="s">
        <v>23</v>
      </c>
      <c r="AF11" s="48">
        <f>IF(AE6="-",NA(),AE6)</f>
        <v>0</v>
      </c>
      <c r="AG11" s="48">
        <f>IF(AF6="-",NA(),AF6)</f>
        <v>0</v>
      </c>
      <c r="AH11" s="48">
        <f>IF(AG6="-",NA(),AG6)</f>
        <v>0</v>
      </c>
      <c r="AI11" s="48">
        <f>IF(AH6="-",NA(),AH6)</f>
        <v>0</v>
      </c>
      <c r="AJ11" s="48">
        <f>IF(AI6="-",NA(),AI6)</f>
        <v>0</v>
      </c>
      <c r="AP11" s="47" t="s">
        <v>23</v>
      </c>
      <c r="AQ11" s="48">
        <f>IF(AP6="-",NA(),AP6)</f>
        <v>7010.37</v>
      </c>
      <c r="AR11" s="48">
        <f>IF(AQ6="-",NA(),AQ6)</f>
        <v>1516.28</v>
      </c>
      <c r="AS11" s="48">
        <f>IF(AR6="-",NA(),AR6)</f>
        <v>5880.84</v>
      </c>
      <c r="AT11" s="48">
        <f>IF(AS6="-",NA(),AS6)</f>
        <v>11061.45</v>
      </c>
      <c r="AU11" s="48">
        <f>IF(AT6="-",NA(),AT6)</f>
        <v>5741.12</v>
      </c>
      <c r="BA11" s="47" t="s">
        <v>23</v>
      </c>
      <c r="BB11" s="48">
        <f>IF(BA6="-",NA(),BA6)</f>
        <v>0</v>
      </c>
      <c r="BC11" s="48">
        <f>IF(BB6="-",NA(),BB6)</f>
        <v>0</v>
      </c>
      <c r="BD11" s="48">
        <f>IF(BC6="-",NA(),BC6)</f>
        <v>0</v>
      </c>
      <c r="BE11" s="48">
        <f>IF(BD6="-",NA(),BD6)</f>
        <v>0</v>
      </c>
      <c r="BF11" s="48">
        <f>IF(BE6="-",NA(),BE6)</f>
        <v>0</v>
      </c>
      <c r="BL11" s="47" t="s">
        <v>23</v>
      </c>
      <c r="BM11" s="48">
        <f>IF(BL6="-",NA(),BL6)</f>
        <v>211.02</v>
      </c>
      <c r="BN11" s="48">
        <f>IF(BM6="-",NA(),BM6)</f>
        <v>192.06</v>
      </c>
      <c r="BO11" s="48">
        <f>IF(BN6="-",NA(),BN6)</f>
        <v>205.3</v>
      </c>
      <c r="BP11" s="48">
        <f>IF(BO6="-",NA(),BO6)</f>
        <v>204.08</v>
      </c>
      <c r="BQ11" s="48">
        <f>IF(BP6="-",NA(),BP6)</f>
        <v>178.5</v>
      </c>
      <c r="BW11" s="47" t="s">
        <v>23</v>
      </c>
      <c r="BX11" s="48">
        <f>IF(BW6="-",NA(),BW6)</f>
        <v>29.3</v>
      </c>
      <c r="BY11" s="48">
        <f>IF(BX6="-",NA(),BX6)</f>
        <v>32.97</v>
      </c>
      <c r="BZ11" s="48">
        <f>IF(BY6="-",NA(),BY6)</f>
        <v>31.04</v>
      </c>
      <c r="CA11" s="48">
        <f>IF(BZ6="-",NA(),BZ6)</f>
        <v>30.69</v>
      </c>
      <c r="CB11" s="48">
        <f>IF(CA6="-",NA(),CA6)</f>
        <v>34.76</v>
      </c>
      <c r="CH11" s="47" t="s">
        <v>23</v>
      </c>
      <c r="CI11" s="48">
        <f>IF(CH6="-",NA(),CH6)</f>
        <v>41.78</v>
      </c>
      <c r="CJ11" s="48">
        <f>IF(CI6="-",NA(),CI6)</f>
        <v>39.42</v>
      </c>
      <c r="CK11" s="48">
        <f>IF(CJ6="-",NA(),CJ6)</f>
        <v>38.93</v>
      </c>
      <c r="CL11" s="48">
        <f>IF(CK6="-",NA(),CK6)</f>
        <v>40.04</v>
      </c>
      <c r="CM11" s="48">
        <f>IF(CL6="-",NA(),CL6)</f>
        <v>40.71</v>
      </c>
      <c r="CS11" s="47" t="s">
        <v>23</v>
      </c>
      <c r="CT11" s="48">
        <f>IF(CS6="-",NA(),CS6)</f>
        <v>65.22</v>
      </c>
      <c r="CU11" s="48">
        <f>IF(CT6="-",NA(),CT6)</f>
        <v>65.22</v>
      </c>
      <c r="CV11" s="48">
        <f>IF(CU6="-",NA(),CU6)</f>
        <v>65.22</v>
      </c>
      <c r="CW11" s="48">
        <f>IF(CV6="-",NA(),CV6)</f>
        <v>65.22</v>
      </c>
      <c r="CX11" s="48">
        <f>IF(CW6="-",NA(),CW6)</f>
        <v>65.22</v>
      </c>
      <c r="DD11" s="47" t="s">
        <v>23</v>
      </c>
      <c r="DE11" s="48">
        <f>IF(DD6="-",NA(),DD6)</f>
        <v>51.38</v>
      </c>
      <c r="DF11" s="48">
        <f>IF(DE6="-",NA(),DE6)</f>
        <v>53.49</v>
      </c>
      <c r="DG11" s="48">
        <f>IF(DF6="-",NA(),DF6)</f>
        <v>55.3</v>
      </c>
      <c r="DH11" s="48">
        <f>IF(DG6="-",NA(),DG6)</f>
        <v>47.52</v>
      </c>
      <c r="DI11" s="48">
        <f>IF(DH6="-",NA(),DH6)</f>
        <v>47.12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2.89</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2024-01-18T06:31:18Z</cp:lastPrinted>
  <dcterms:created xsi:type="dcterms:W3CDTF">2023-12-05T01:31:46Z</dcterms:created>
  <dcterms:modified xsi:type="dcterms:W3CDTF">2024-01-18T06:32:22Z</dcterms:modified>
  <cp:category/>
</cp:coreProperties>
</file>