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水道\上水道\総務\経営分析(H27から)\R5(R4決算分)\02_県へ提出（〇月〇日〆→財政課へ）\"/>
    </mc:Choice>
  </mc:AlternateContent>
  <xr:revisionPtr revIDLastSave="0" documentId="13_ncr:1_{645E42E6-DE45-46DE-9756-5B0D50D71A79}" xr6:coauthVersionLast="47" xr6:coauthVersionMax="47" xr10:uidLastSave="{00000000-0000-0000-0000-000000000000}"/>
  <workbookProtection workbookAlgorithmName="SHA-512" workbookHashValue="34YZ5NhznukhAckwrx1aF8grvNjeHlCEKyVrecEh4o+nxI0ZL0Hpfy2FQqSSyk65YjpA9LY3ONiG1pNXonG7Uw==" workbookSaltValue="yCECDBjcGHHXGKlj8IOgP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G85" i="4"/>
  <c r="F85" i="4"/>
  <c r="BB10" i="4"/>
  <c r="AT10" i="4"/>
  <c r="AL10" i="4"/>
  <c r="P10" i="4"/>
  <c r="B10" i="4"/>
  <c r="BB8" i="4"/>
  <c r="W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<sst xmlns="http://schemas.openxmlformats.org/spreadsheetml/2006/main" count="272" uniqueCount="113">
  <si>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</si>
  <si>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</si>
  <si>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</si>
  <si>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</si>
  <si>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</si>
  <si>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</si>
  <si>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</si>
  <si>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</si>
  <si>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</si>
  <si>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</si>
  <si>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</si>
  <si>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</si>
  <si>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</si>
  <si>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</si>
  <si>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</si>
  <si>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</si>
  <si>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</si>
  <si>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</si>
  <si>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</si>
  <si>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</si>
  <si>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</si>
  <si>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</si>
  <si>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</si>
  <si>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</si>
  <si>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</si>
  <si>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</si>
  <si>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</si>
  <si>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</si>
  <si>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</si>
  <si>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</si>
  <si>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</si>
  <si>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</si>
  <si>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</si>
  <si>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</si>
  <si>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</si>
  <si>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</si>
  <si>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</si>
  <si>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</si>
  <si>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</si>
  <si>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</si>
  <si>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</si>
  <si>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</si>
  <si>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</si>
  <si>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</si>
  <si>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</si>
  <si>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</si>
  <si>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</si>
  <si>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</si>
  <si>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</si>
  <si>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</si>
  <si>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</si>
  <si>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</si>
  <si>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</si>
  <si>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</si>
  <si>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</si>
  <si>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</si>
  <si>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</si>
  <si>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</si>
  <si>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</si>
  <si>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</si>
  <si>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</si>
  <si>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</si>
  <si>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</si>
  <si>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</si>
  <si>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</si>
  <si>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</si>
  <si>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</si>
  <si>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</si>
  <si>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</si>
  <si>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</si>
  <si>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</si>
  <si>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</si>
  <si>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</si>
  <si>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</si>
  <si>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</si>
  <si>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</si>
  <si>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</si>
  <si>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</si>
  <si>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</si>
  <si>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</si>
  <si>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</si>
  <si>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</si>
  <si>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</si>
  <si>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</si>
  <si>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</si>
  <si>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</si>
  <si>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</si>
  <si>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</si>
  <si>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</si>
  <si>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</si>
  <si>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</si>
  <si>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</si>
  <si>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</si>
  <si>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</si>
  <si>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</si>
  <si>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</si>
  <si>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</si>
  <si>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</si>
  <si>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</si>
  <si>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</si>
  <si>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</si>
  <si>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</si>
  <si>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</si>
  <si>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</si>
  <si>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</si>
  <si>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</si>
  <si>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</si>
  <si>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</si>
  <si>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</si>
  <si>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</si>
  <si>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事業は、昭和40年代に開発事業者から施設の一部を譲渡された簡易水道であり、管理業務全般を同事業者に委託する形で事業を運営している。開発により整備された水道施設のほとんどが更新されていないため、老朽化した施設の更新、特に老朽化した管からの漏水を要因とした低有収率の改善が喫緊の課題となっており、管理業者の協力を得ながら、漏水対策の継続による有収率の改善及び施設の効率化に向けた根本的な対策に取り組んでいく。
　令和2年度より公営企業会計へ移行したことにより、経営状況の正確な把握や類似団体と比較ができる為、経営基盤の強化や財政マネジメントの向上に取り組むことが可能となった。今後、収支の均衡を保ちつつ、令和3年3月に策定した経営戦略に基づき、老朽化した管路の計画的な更新による有収率の向上及びそれに伴う経費の削減を図り、管路以外の施設の更新及び安定供給に向けた財源確保に努めていく。</t>
    <rPh sb="15" eb="17">
      <t>ジギョウ</t>
    </rPh>
    <rPh sb="17" eb="18">
      <t>シャ</t>
    </rPh>
    <rPh sb="47" eb="48">
      <t>ジ</t>
    </rPh>
    <rPh sb="252" eb="253">
      <t>タメ</t>
    </rPh>
    <phoneticPr fontId="4"/>
  </si>
  <si>
    <t>　公営企業会計適用三年目であるため、有形固定資産減価償却率は全国平均よりも低くなっている。減価償却率は低いものの、事業認可時よりほとんどの水道施設を更新しておらず、中でも管路の半分以上が経年管路となっており、劣化が進み、低い有収率となっている。この状況は、過去から老朽管対策が十分にできていなかったことや自然災害等により漏水が増加したと想定される。しかし管路更新事業などが、管理事業者との調整事情により、計画的に実施できなかったことが主な要因となっている。
　今後は、平成30年度に実施した漏水調査、令和元年度に実施した資産調査をもとにした、漏水対策や老朽管布設替工事、各種機械設備の更新等の実施が必要である。</t>
    <rPh sb="7" eb="9">
      <t>テキヨウ</t>
    </rPh>
    <rPh sb="107" eb="108">
      <t>スス</t>
    </rPh>
    <rPh sb="110" eb="111">
      <t>ヒク</t>
    </rPh>
    <rPh sb="152" eb="154">
      <t>シゼン</t>
    </rPh>
    <rPh sb="154" eb="156">
      <t>サイガイ</t>
    </rPh>
    <rPh sb="156" eb="157">
      <t>ナド</t>
    </rPh>
    <rPh sb="189" eb="190">
      <t>ジ</t>
    </rPh>
    <phoneticPr fontId="4"/>
  </si>
  <si>
    <t>　裾野市簡易水道事業は、令和2年度より地方公営企業法を適用したため、数値は三年度分となっている。
　①経常収支比率については、100％を超えており、収支の均衡は保たれている。しかし、法適用前に実施した資産調査により、貸借対照表上負債及び資本が資産を上回ったため、欠損金がある状態で公営企業会計を開始している。②累積欠損金比率の減少に向けては、発生した純利益を欠損金の補てんに充てているが、令和4年度においても欠損金は残っている状態である。③流動比率は令和3年度より100％以上となったが、償還にあたっては全額繰入金を充てている。④企業債残高対給水収益比率については、平成24年度・令和元年度以外は起債をしていないため、類似団体を大きく下回っている。⑤料金回収率は類似団体・全国平均を上回っているものの、100%を下回っており、不足分を繰入金等で補てんしている。⑥給水原価は、全国平均より大幅に高額となっているが、これは当事業が管理業務全般を委託しており、多額の委託料がかかっているためである。⑦施設利用率は、類似団体及び全国平均より低く効率が悪いため、施設更新時に現状に合わせたダウンサイジングを行い、施設規模の適正化を図っていく。⑧有収率が著しく低いのは、配水管の老朽化による漏水が多いためであるが、令和4年度においては、漏水調査を行い特に漏水の激しい配水管を修繕したことにより、少し有収率が改善された。</t>
    <rPh sb="37" eb="38">
      <t>サン</t>
    </rPh>
    <rPh sb="39" eb="40">
      <t>ド</t>
    </rPh>
    <rPh sb="40" eb="41">
      <t>ブン</t>
    </rPh>
    <rPh sb="171" eb="173">
      <t>ハッセイ</t>
    </rPh>
    <rPh sb="194" eb="196">
      <t>レイワ</t>
    </rPh>
    <rPh sb="197" eb="199">
      <t>ネンド</t>
    </rPh>
    <rPh sb="225" eb="227">
      <t>レイワ</t>
    </rPh>
    <rPh sb="228" eb="230">
      <t>ネンド</t>
    </rPh>
    <rPh sb="236" eb="238">
      <t>イジョウ</t>
    </rPh>
    <rPh sb="370" eb="371">
      <t>トウ</t>
    </rPh>
    <rPh sb="551" eb="553">
      <t>レイワ</t>
    </rPh>
    <rPh sb="554" eb="556">
      <t>ネンド</t>
    </rPh>
    <rPh sb="562" eb="564">
      <t>ロウスイ</t>
    </rPh>
    <rPh sb="564" eb="566">
      <t>チョウサ</t>
    </rPh>
    <rPh sb="567" eb="568">
      <t>オコナ</t>
    </rPh>
    <rPh sb="569" eb="570">
      <t>トク</t>
    </rPh>
    <rPh sb="571" eb="573">
      <t>ロウスイ</t>
    </rPh>
    <rPh sb="574" eb="575">
      <t>ハゲ</t>
    </rPh>
    <rPh sb="577" eb="580">
      <t>ハイスイカン</t>
    </rPh>
    <rPh sb="581" eb="583">
      <t>シュウゼン</t>
    </rPh>
    <rPh sb="591" eb="592">
      <t>スコ</t>
    </rPh>
    <rPh sb="593" eb="596">
      <t>ユウシュウリツ</t>
    </rPh>
    <rPh sb="597" eb="59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</si>
</sst>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0.85</c:v>
                </c:pt>
                <c:pt idx="3">
                  <c:v>0.8</c:v>
                </c:pt>
                <c:pt idx="4" formatCode="#,##0.00;&quot;△&quot;#,##0.00">
                  <c:v>0</c:v>
                </c:pt>
              </c:numCache>
            </c:numRef>
          </c:val>
          <c:extLst>
            <c:ext xmlns:c16="http://schemas.microsoft.com/office/drawing/2014/chart" uri="{C3380CC4-5D6E-409C-BE32-E72D297353CC}">
              <c16:uniqueId val="{00000000-76F5-4FC0-B75D-B928C663B9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76F5-4FC0-B75D-B928C663B9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48.75</c:v>
                </c:pt>
                <c:pt idx="3">
                  <c:v>39.33</c:v>
                </c:pt>
                <c:pt idx="4">
                  <c:v>39.340000000000003</c:v>
                </c:pt>
              </c:numCache>
            </c:numRef>
          </c:val>
          <c:extLst>
            <c:ext xmlns:c16="http://schemas.microsoft.com/office/drawing/2014/chart" uri="{C3380CC4-5D6E-409C-BE32-E72D297353CC}">
              <c16:uniqueId val="{00000000-701A-4529-97F4-CC46F992FE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701A-4529-97F4-CC46F992FE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21.21</c:v>
                </c:pt>
                <c:pt idx="3">
                  <c:v>25.31</c:v>
                </c:pt>
                <c:pt idx="4">
                  <c:v>25.94</c:v>
                </c:pt>
              </c:numCache>
            </c:numRef>
          </c:val>
          <c:extLst>
            <c:ext xmlns:c16="http://schemas.microsoft.com/office/drawing/2014/chart" uri="{C3380CC4-5D6E-409C-BE32-E72D297353CC}">
              <c16:uniqueId val="{00000000-AE93-409F-9860-4B618A0DB5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AE93-409F-9860-4B618A0DB5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101.39</c:v>
                </c:pt>
                <c:pt idx="3">
                  <c:v>101.67</c:v>
                </c:pt>
                <c:pt idx="4">
                  <c:v>103</c:v>
                </c:pt>
              </c:numCache>
            </c:numRef>
          </c:val>
          <c:extLst>
            <c:ext xmlns:c16="http://schemas.microsoft.com/office/drawing/2014/chart" uri="{C3380CC4-5D6E-409C-BE32-E72D297353CC}">
              <c16:uniqueId val="{00000000-7E62-4049-88F1-35D256EC72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7E62-4049-88F1-35D256EC72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8.5399999999999991</c:v>
                </c:pt>
                <c:pt idx="3">
                  <c:v>16.23</c:v>
                </c:pt>
                <c:pt idx="4">
                  <c:v>19.18</c:v>
                </c:pt>
              </c:numCache>
            </c:numRef>
          </c:val>
          <c:extLst>
            <c:ext xmlns:c16="http://schemas.microsoft.com/office/drawing/2014/chart" uri="{C3380CC4-5D6E-409C-BE32-E72D297353CC}">
              <c16:uniqueId val="{00000000-B3FB-40B9-B1E3-B2629E6FF9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B3FB-40B9-B1E3-B2629E6FF9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52.54</c:v>
                </c:pt>
                <c:pt idx="3">
                  <c:v>52.54</c:v>
                </c:pt>
                <c:pt idx="4">
                  <c:v>52.44</c:v>
                </c:pt>
              </c:numCache>
            </c:numRef>
          </c:val>
          <c:extLst>
            <c:ext xmlns:c16="http://schemas.microsoft.com/office/drawing/2014/chart" uri="{C3380CC4-5D6E-409C-BE32-E72D297353CC}">
              <c16:uniqueId val="{00000000-ED7C-49EA-A534-4F720FA7E8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ED7C-49EA-A534-4F720FA7E8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9.93</c:v>
                </c:pt>
                <c:pt idx="3">
                  <c:v>8.0299999999999994</c:v>
                </c:pt>
                <c:pt idx="4">
                  <c:v>2.04</c:v>
                </c:pt>
              </c:numCache>
            </c:numRef>
          </c:val>
          <c:extLst>
            <c:ext xmlns:c16="http://schemas.microsoft.com/office/drawing/2014/chart" uri="{C3380CC4-5D6E-409C-BE32-E72D297353CC}">
              <c16:uniqueId val="{00000000-C39D-490A-A936-81630A5725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C39D-490A-A936-81630A5725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82.9</c:v>
                </c:pt>
                <c:pt idx="3">
                  <c:v>107.05</c:v>
                </c:pt>
                <c:pt idx="4">
                  <c:v>126.49</c:v>
                </c:pt>
              </c:numCache>
            </c:numRef>
          </c:val>
          <c:extLst>
            <c:ext xmlns:c16="http://schemas.microsoft.com/office/drawing/2014/chart" uri="{C3380CC4-5D6E-409C-BE32-E72D297353CC}">
              <c16:uniqueId val="{00000000-3F9F-4DCB-A958-4003F4963C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3F9F-4DCB-A958-4003F4963C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91.92</c:v>
                </c:pt>
                <c:pt idx="3">
                  <c:v>93.53</c:v>
                </c:pt>
                <c:pt idx="4">
                  <c:v>65.92</c:v>
                </c:pt>
              </c:numCache>
            </c:numRef>
          </c:val>
          <c:extLst>
            <c:ext xmlns:c16="http://schemas.microsoft.com/office/drawing/2014/chart" uri="{C3380CC4-5D6E-409C-BE32-E72D297353CC}">
              <c16:uniqueId val="{00000000-F440-4E9C-B0C0-459E8D7F3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F440-4E9C-B0C0-459E8D7F3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75.239999999999995</c:v>
                </c:pt>
                <c:pt idx="3">
                  <c:v>65.349999999999994</c:v>
                </c:pt>
                <c:pt idx="4">
                  <c:v>76.92</c:v>
                </c:pt>
              </c:numCache>
            </c:numRef>
          </c:val>
          <c:extLst>
            <c:ext xmlns:c16="http://schemas.microsoft.com/office/drawing/2014/chart" uri="{C3380CC4-5D6E-409C-BE32-E72D297353CC}">
              <c16:uniqueId val="{00000000-1737-4FE3-A719-83570ABD45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1737-4FE3-A719-83570ABD45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454.1</c:v>
                </c:pt>
                <c:pt idx="3">
                  <c:v>465.06</c:v>
                </c:pt>
                <c:pt idx="4">
                  <c:v>466.05</c:v>
                </c:pt>
              </c:numCache>
            </c:numRef>
          </c:val>
          <c:extLst>
            <c:ext xmlns:c16="http://schemas.microsoft.com/office/drawing/2014/chart" uri="{C3380CC4-5D6E-409C-BE32-E72D297353CC}">
              <c16:uniqueId val="{00000000-EA25-4669-98E3-10E418150A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EA25-4669-98E3-10E418150A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6" zoomScaleNormal="100" workbookViewId="0">
      <selection activeCell="BB38" sqref="BB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裾野市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49779</v>
      </c>
      <c r="AM8" s="45"/>
      <c r="AN8" s="45"/>
      <c r="AO8" s="45"/>
      <c r="AP8" s="45"/>
      <c r="AQ8" s="45"/>
      <c r="AR8" s="45"/>
      <c r="AS8" s="45"/>
      <c r="AT8" s="46">
        <f>データ!$S$6</f>
        <v>138.12</v>
      </c>
      <c r="AU8" s="47"/>
      <c r="AV8" s="47"/>
      <c r="AW8" s="47"/>
      <c r="AX8" s="47"/>
      <c r="AY8" s="47"/>
      <c r="AZ8" s="47"/>
      <c r="BA8" s="47"/>
      <c r="BB8" s="48">
        <f>データ!$T$6</f>
        <v>360.4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84.98</v>
      </c>
      <c r="J10" s="47"/>
      <c r="K10" s="47"/>
      <c r="L10" s="47"/>
      <c r="M10" s="47"/>
      <c r="N10" s="47"/>
      <c r="O10" s="81"/>
      <c r="P10" s="48">
        <f>データ!$P$6</f>
        <v>1.99</v>
      </c>
      <c r="Q10" s="48"/>
      <c r="R10" s="48"/>
      <c r="S10" s="48"/>
      <c r="T10" s="48"/>
      <c r="U10" s="48"/>
      <c r="V10" s="48"/>
      <c r="W10" s="45">
        <f>データ!$Q$6</f>
        <v>3938</v>
      </c>
      <c r="X10" s="45"/>
      <c r="Y10" s="45"/>
      <c r="Z10" s="45"/>
      <c r="AA10" s="45"/>
      <c r="AB10" s="45"/>
      <c r="AC10" s="45"/>
      <c r="AD10" s="2"/>
      <c r="AE10" s="2"/>
      <c r="AF10" s="2"/>
      <c r="AG10" s="2"/>
      <c r="AH10" s="2"/>
      <c r="AI10" s="2"/>
      <c r="AJ10" s="2"/>
      <c r="AK10" s="2"/>
      <c r="AL10" s="45">
        <f>データ!$U$6</f>
        <v>984</v>
      </c>
      <c r="AM10" s="45"/>
      <c r="AN10" s="45"/>
      <c r="AO10" s="45"/>
      <c r="AP10" s="45"/>
      <c r="AQ10" s="45"/>
      <c r="AR10" s="45"/>
      <c r="AS10" s="45"/>
      <c r="AT10" s="46">
        <f>データ!$V$6</f>
        <v>1.66</v>
      </c>
      <c r="AU10" s="47"/>
      <c r="AV10" s="47"/>
      <c r="AW10" s="47"/>
      <c r="AX10" s="47"/>
      <c r="AY10" s="47"/>
      <c r="AZ10" s="47"/>
      <c r="BA10" s="47"/>
      <c r="BB10" s="48">
        <f>データ!$W$6</f>
        <v>592.77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RSb8s37FpQ5XLJmnnlemjr39ujI833Oy42EI2EfthZJeffOSwtcRW6YmeqOCNPWP5v0v2GsdNdL1315K0QImtw==" saltValue="l1ShOhWzmI0IYwVRfZOJ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222208</v>
      </c>
      <c r="D6" s="20">
        <f t="shared" si="3"/>
        <v>46</v>
      </c>
      <c r="E6" s="20">
        <f t="shared" si="3"/>
        <v>1</v>
      </c>
      <c r="F6" s="20">
        <f t="shared" si="3"/>
        <v>0</v>
      </c>
      <c r="G6" s="20">
        <f t="shared" si="3"/>
        <v>5</v>
      </c>
      <c r="H6" s="20" t="str">
        <f t="shared" si="3"/>
        <v>静岡県　裾野市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84.98</v>
      </c>
      <c r="P6" s="21">
        <f t="shared" si="3"/>
        <v>1.99</v>
      </c>
      <c r="Q6" s="21">
        <f t="shared" si="3"/>
        <v>3938</v>
      </c>
      <c r="R6" s="21">
        <f t="shared" si="3"/>
        <v>49779</v>
      </c>
      <c r="S6" s="21">
        <f t="shared" si="3"/>
        <v>138.12</v>
      </c>
      <c r="T6" s="21">
        <f t="shared" si="3"/>
        <v>360.4</v>
      </c>
      <c r="U6" s="21">
        <f t="shared" si="3"/>
        <v>984</v>
      </c>
      <c r="V6" s="21">
        <f t="shared" si="3"/>
        <v>1.66</v>
      </c>
      <c r="W6" s="21">
        <f t="shared" si="3"/>
        <v>592.77</v>
      </c>
      <c r="X6" s="22" t="str">
        <f>IF(X7="",NA(),X7)</f>
        <v>-</v>
      </c>
      <c r="Y6" s="22" t="str">
        <f t="shared" ref="Y6:AG6" si="4">IF(Y7="",NA(),Y7)</f>
        <v>-</v>
      </c>
      <c r="Z6" s="22">
        <f t="shared" si="4"/>
        <v>101.39</v>
      </c>
      <c r="AA6" s="22">
        <f t="shared" si="4"/>
        <v>101.67</v>
      </c>
      <c r="AB6" s="22">
        <f t="shared" si="4"/>
        <v>103</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2">
        <f t="shared" si="5"/>
        <v>9.93</v>
      </c>
      <c r="AL6" s="22">
        <f t="shared" si="5"/>
        <v>8.0299999999999994</v>
      </c>
      <c r="AM6" s="22">
        <f t="shared" si="5"/>
        <v>2.04</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82.9</v>
      </c>
      <c r="AW6" s="22">
        <f t="shared" si="6"/>
        <v>107.05</v>
      </c>
      <c r="AX6" s="22">
        <f t="shared" si="6"/>
        <v>126.49</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91.92</v>
      </c>
      <c r="BH6" s="22">
        <f t="shared" si="7"/>
        <v>93.53</v>
      </c>
      <c r="BI6" s="22">
        <f t="shared" si="7"/>
        <v>65.92</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75.239999999999995</v>
      </c>
      <c r="BS6" s="22">
        <f t="shared" si="8"/>
        <v>65.349999999999994</v>
      </c>
      <c r="BT6" s="22">
        <f t="shared" si="8"/>
        <v>76.92</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454.1</v>
      </c>
      <c r="CD6" s="22">
        <f t="shared" si="9"/>
        <v>465.06</v>
      </c>
      <c r="CE6" s="22">
        <f t="shared" si="9"/>
        <v>466.05</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48.75</v>
      </c>
      <c r="CO6" s="22">
        <f t="shared" si="10"/>
        <v>39.33</v>
      </c>
      <c r="CP6" s="22">
        <f t="shared" si="10"/>
        <v>39.340000000000003</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21.21</v>
      </c>
      <c r="CZ6" s="22">
        <f t="shared" si="11"/>
        <v>25.31</v>
      </c>
      <c r="DA6" s="22">
        <f t="shared" si="11"/>
        <v>25.94</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8.5399999999999991</v>
      </c>
      <c r="DK6" s="22">
        <f t="shared" si="12"/>
        <v>16.23</v>
      </c>
      <c r="DL6" s="22">
        <f t="shared" si="12"/>
        <v>19.18</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52.54</v>
      </c>
      <c r="DV6" s="22">
        <f t="shared" si="13"/>
        <v>52.54</v>
      </c>
      <c r="DW6" s="22">
        <f t="shared" si="13"/>
        <v>52.44</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2">
        <f t="shared" si="14"/>
        <v>0.85</v>
      </c>
      <c r="EG6" s="22">
        <f t="shared" si="14"/>
        <v>0.8</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222208</v>
      </c>
      <c r="D7" s="24">
        <v>46</v>
      </c>
      <c r="E7" s="24">
        <v>1</v>
      </c>
      <c r="F7" s="24">
        <v>0</v>
      </c>
      <c r="G7" s="24">
        <v>5</v>
      </c>
      <c r="H7" s="24" t="s">
        <v>93</v>
      </c>
      <c r="I7" s="24" t="s">
        <v>94</v>
      </c>
      <c r="J7" s="24" t="s">
        <v>95</v>
      </c>
      <c r="K7" s="24" t="s">
        <v>96</v>
      </c>
      <c r="L7" s="24" t="s">
        <v>97</v>
      </c>
      <c r="M7" s="24" t="s">
        <v>98</v>
      </c>
      <c r="N7" s="25" t="s">
        <v>99</v>
      </c>
      <c r="O7" s="25">
        <v>84.98</v>
      </c>
      <c r="P7" s="25">
        <v>1.99</v>
      </c>
      <c r="Q7" s="25">
        <v>3938</v>
      </c>
      <c r="R7" s="25">
        <v>49779</v>
      </c>
      <c r="S7" s="25">
        <v>138.12</v>
      </c>
      <c r="T7" s="25">
        <v>360.4</v>
      </c>
      <c r="U7" s="25">
        <v>984</v>
      </c>
      <c r="V7" s="25">
        <v>1.66</v>
      </c>
      <c r="W7" s="25">
        <v>592.77</v>
      </c>
      <c r="X7" s="25" t="s">
        <v>99</v>
      </c>
      <c r="Y7" s="25" t="s">
        <v>99</v>
      </c>
      <c r="Z7" s="25">
        <v>101.39</v>
      </c>
      <c r="AA7" s="25">
        <v>101.67</v>
      </c>
      <c r="AB7" s="25">
        <v>103</v>
      </c>
      <c r="AC7" s="25" t="s">
        <v>99</v>
      </c>
      <c r="AD7" s="25" t="s">
        <v>99</v>
      </c>
      <c r="AE7" s="25">
        <v>97.61</v>
      </c>
      <c r="AF7" s="25">
        <v>98.78</v>
      </c>
      <c r="AG7" s="25">
        <v>101.23</v>
      </c>
      <c r="AH7" s="25">
        <v>104.96</v>
      </c>
      <c r="AI7" s="25" t="s">
        <v>99</v>
      </c>
      <c r="AJ7" s="25" t="s">
        <v>99</v>
      </c>
      <c r="AK7" s="25">
        <v>9.93</v>
      </c>
      <c r="AL7" s="25">
        <v>8.0299999999999994</v>
      </c>
      <c r="AM7" s="25">
        <v>2.04</v>
      </c>
      <c r="AN7" s="25" t="s">
        <v>99</v>
      </c>
      <c r="AO7" s="25" t="s">
        <v>99</v>
      </c>
      <c r="AP7" s="25">
        <v>143.65</v>
      </c>
      <c r="AQ7" s="25">
        <v>155.82</v>
      </c>
      <c r="AR7" s="25">
        <v>155.18</v>
      </c>
      <c r="AS7" s="25">
        <v>30.67</v>
      </c>
      <c r="AT7" s="25" t="s">
        <v>99</v>
      </c>
      <c r="AU7" s="25" t="s">
        <v>99</v>
      </c>
      <c r="AV7" s="25">
        <v>82.9</v>
      </c>
      <c r="AW7" s="25">
        <v>107.05</v>
      </c>
      <c r="AX7" s="25">
        <v>126.49</v>
      </c>
      <c r="AY7" s="25" t="s">
        <v>99</v>
      </c>
      <c r="AZ7" s="25" t="s">
        <v>99</v>
      </c>
      <c r="BA7" s="25">
        <v>94.01</v>
      </c>
      <c r="BB7" s="25">
        <v>111.08</v>
      </c>
      <c r="BC7" s="25">
        <v>118.28</v>
      </c>
      <c r="BD7" s="25">
        <v>195.24</v>
      </c>
      <c r="BE7" s="25" t="s">
        <v>99</v>
      </c>
      <c r="BF7" s="25" t="s">
        <v>99</v>
      </c>
      <c r="BG7" s="25">
        <v>91.92</v>
      </c>
      <c r="BH7" s="25">
        <v>93.53</v>
      </c>
      <c r="BI7" s="25">
        <v>65.92</v>
      </c>
      <c r="BJ7" s="25" t="s">
        <v>99</v>
      </c>
      <c r="BK7" s="25" t="s">
        <v>99</v>
      </c>
      <c r="BL7" s="25">
        <v>1421.84</v>
      </c>
      <c r="BM7" s="25">
        <v>1596.62</v>
      </c>
      <c r="BN7" s="25">
        <v>1456.79</v>
      </c>
      <c r="BO7" s="25">
        <v>1090.93</v>
      </c>
      <c r="BP7" s="25" t="s">
        <v>99</v>
      </c>
      <c r="BQ7" s="25" t="s">
        <v>99</v>
      </c>
      <c r="BR7" s="25">
        <v>75.239999999999995</v>
      </c>
      <c r="BS7" s="25">
        <v>65.349999999999994</v>
      </c>
      <c r="BT7" s="25">
        <v>76.92</v>
      </c>
      <c r="BU7" s="25" t="s">
        <v>99</v>
      </c>
      <c r="BV7" s="25" t="s">
        <v>99</v>
      </c>
      <c r="BW7" s="25">
        <v>35.72</v>
      </c>
      <c r="BX7" s="25">
        <v>33.659999999999997</v>
      </c>
      <c r="BY7" s="25">
        <v>35.33</v>
      </c>
      <c r="BZ7" s="25">
        <v>58.61</v>
      </c>
      <c r="CA7" s="25" t="s">
        <v>99</v>
      </c>
      <c r="CB7" s="25" t="s">
        <v>99</v>
      </c>
      <c r="CC7" s="25">
        <v>454.1</v>
      </c>
      <c r="CD7" s="25">
        <v>465.06</v>
      </c>
      <c r="CE7" s="25">
        <v>466.05</v>
      </c>
      <c r="CF7" s="25" t="s">
        <v>99</v>
      </c>
      <c r="CG7" s="25" t="s">
        <v>99</v>
      </c>
      <c r="CH7" s="25">
        <v>471.3</v>
      </c>
      <c r="CI7" s="25">
        <v>506.68</v>
      </c>
      <c r="CJ7" s="25">
        <v>491.45</v>
      </c>
      <c r="CK7" s="25">
        <v>274.97000000000003</v>
      </c>
      <c r="CL7" s="25" t="s">
        <v>99</v>
      </c>
      <c r="CM7" s="25" t="s">
        <v>99</v>
      </c>
      <c r="CN7" s="25">
        <v>48.75</v>
      </c>
      <c r="CO7" s="25">
        <v>39.33</v>
      </c>
      <c r="CP7" s="25">
        <v>39.340000000000003</v>
      </c>
      <c r="CQ7" s="25" t="s">
        <v>99</v>
      </c>
      <c r="CR7" s="25" t="s">
        <v>99</v>
      </c>
      <c r="CS7" s="25">
        <v>51.52</v>
      </c>
      <c r="CT7" s="25">
        <v>48.75</v>
      </c>
      <c r="CU7" s="25">
        <v>50.95</v>
      </c>
      <c r="CV7" s="25">
        <v>52.36</v>
      </c>
      <c r="CW7" s="25" t="s">
        <v>99</v>
      </c>
      <c r="CX7" s="25" t="s">
        <v>99</v>
      </c>
      <c r="CY7" s="25">
        <v>21.21</v>
      </c>
      <c r="CZ7" s="25">
        <v>25.31</v>
      </c>
      <c r="DA7" s="25">
        <v>25.94</v>
      </c>
      <c r="DB7" s="25" t="s">
        <v>99</v>
      </c>
      <c r="DC7" s="25" t="s">
        <v>99</v>
      </c>
      <c r="DD7" s="25">
        <v>61.29</v>
      </c>
      <c r="DE7" s="25">
        <v>60.88</v>
      </c>
      <c r="DF7" s="25">
        <v>61</v>
      </c>
      <c r="DG7" s="25">
        <v>73.88</v>
      </c>
      <c r="DH7" s="25" t="s">
        <v>99</v>
      </c>
      <c r="DI7" s="25" t="s">
        <v>99</v>
      </c>
      <c r="DJ7" s="25">
        <v>8.5399999999999991</v>
      </c>
      <c r="DK7" s="25">
        <v>16.23</v>
      </c>
      <c r="DL7" s="25">
        <v>19.18</v>
      </c>
      <c r="DM7" s="25" t="s">
        <v>99</v>
      </c>
      <c r="DN7" s="25" t="s">
        <v>99</v>
      </c>
      <c r="DO7" s="25">
        <v>24.16</v>
      </c>
      <c r="DP7" s="25">
        <v>29.81</v>
      </c>
      <c r="DQ7" s="25">
        <v>30.82</v>
      </c>
      <c r="DR7" s="25">
        <v>39.299999999999997</v>
      </c>
      <c r="DS7" s="25" t="s">
        <v>99</v>
      </c>
      <c r="DT7" s="25" t="s">
        <v>99</v>
      </c>
      <c r="DU7" s="25">
        <v>52.54</v>
      </c>
      <c r="DV7" s="25">
        <v>52.54</v>
      </c>
      <c r="DW7" s="25">
        <v>52.44</v>
      </c>
      <c r="DX7" s="25" t="s">
        <v>99</v>
      </c>
      <c r="DY7" s="25" t="s">
        <v>99</v>
      </c>
      <c r="DZ7" s="25">
        <v>18.829999999999998</v>
      </c>
      <c r="EA7" s="25">
        <v>18.05</v>
      </c>
      <c r="EB7" s="25">
        <v>14.28</v>
      </c>
      <c r="EC7" s="25">
        <v>18.760000000000002</v>
      </c>
      <c r="ED7" s="25" t="s">
        <v>99</v>
      </c>
      <c r="EE7" s="25" t="s">
        <v>99</v>
      </c>
      <c r="EF7" s="25">
        <v>0.85</v>
      </c>
      <c r="EG7" s="25">
        <v>0.8</v>
      </c>
      <c r="EH7" s="25">
        <v>0</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内山 嘉織</cp:lastModifiedBy>
  <cp:lastPrinted>2024-02-01T02:28:05Z</cp:lastPrinted>
  <dcterms:created xsi:type="dcterms:W3CDTF">2023-12-05T00:55:15Z</dcterms:created>
  <dcterms:modified xsi:type="dcterms:W3CDTF">2024-02-01T02:28:05Z</dcterms:modified>
  <cp:category/>
</cp:coreProperties>
</file>