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o70361\Desktop\"/>
    </mc:Choice>
  </mc:AlternateContent>
  <xr:revisionPtr revIDLastSave="0" documentId="13_ncr:1_{67F0306A-FD2D-4963-AD62-9BB0647E0C3C}" xr6:coauthVersionLast="47" xr6:coauthVersionMax="47" xr10:uidLastSave="{00000000-0000-0000-0000-000000000000}"/>
  <workbookProtection workbookAlgorithmName="SHA-512" workbookHashValue="KWTG6E/M9x0K4Eh7BuzmIC+uxwkejQ9nFmJMWJMB6wzWf7i1RcG7zrOqksrvuY3CKtTN7DFJ3yEI/l225hTzuw==" workbookSaltValue="GCbeVMqWkvmtFw37SkZlOA==" workbookSpinCount="100000" lockStructure="1"/>
  <bookViews>
    <workbookView xWindow="-110" yWindow="-110" windowWidth="19420" windowHeight="1150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F85" i="4"/>
  <c r="BB10" i="4"/>
  <c r="AT10" i="4"/>
  <c r="AL10" i="4"/>
  <c r="AD10" i="4"/>
  <c r="I10" i="4"/>
  <c r="B10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<sst xmlns="http://schemas.openxmlformats.org/spreadsheetml/2006/main" count="257" uniqueCount="117">
  <si>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</si>
  <si>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</si>
  <si>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</si>
  <si>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</si>
  <si>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</si>
  <si>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</si>
  <si>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</si>
  <si>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</si>
  <si>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</si>
  <si>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</si>
  <si>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</si>
  <si>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</si>
  <si>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</si>
  <si>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</si>
  <si>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</si>
  <si>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</si>
  <si>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</si>
  <si>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</si>
  <si>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</si>
  <si>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</si>
  <si>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</si>
  <si>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</si>
  <si>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</si>
  <si>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</si>
  <si>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</si>
  <si>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</si>
  <si>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</si>
  <si>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</si>
  <si>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</si>
  <si>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</si>
  <si>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</si>
  <si>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</si>
  <si>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</si>
  <si>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</si>
  <si>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</si>
  <si>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</si>
  <si>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</si>
  <si>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</si>
  <si>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</si>
  <si>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</si>
  <si>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</si>
  <si>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</si>
  <si>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</si>
  <si>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</si>
  <si>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</si>
  <si>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</si>
  <si>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</si>
  <si>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</si>
  <si>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</si>
  <si>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</si>
  <si>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</si>
  <si>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</si>
  <si>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</si>
  <si>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</si>
  <si>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</si>
  <si>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</si>
  <si>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</si>
  <si>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</si>
  <si>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</si>
  <si>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</si>
  <si>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</si>
  <si>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</si>
  <si>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</si>
  <si>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</si>
  <si>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</si>
  <si>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</si>
  <si>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</si>
  <si>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</si>
  <si>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</si>
  <si>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</si>
  <si>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</si>
  <si>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</si>
  <si>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</si>
  <si>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</si>
  <si>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</si>
  <si>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</si>
  <si>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</si>
  <si>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</si>
  <si>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</si>
  <si>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</si>
  <si>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</si>
  <si>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</si>
  <si>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</si>
  <si>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</si>
  <si>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</si>
  <si>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</si>
  <si>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</si>
  <si>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</si>
  <si>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</si>
  <si>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</si>
  <si>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</si>
  <si>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</si>
  <si>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</si>
  <si>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</si>
  <si>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</si>
  <si>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</si>
  <si>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伊豆市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</si>
  <si>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</si>
  <si>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</si>
  <si>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</si>
  <si>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</si>
  <si>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</si>
  <si>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</si>
  <si>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</si>
  <si>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</si>
  <si>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</si>
  <si>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</si>
  <si>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</si>
  <si>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</si>
  <si>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</si>
  <si>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</si>
  <si>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</si>
  <si>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</si>
  <si>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</si>
  <si>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伊豆市全体として人口は年々減少している。下水道事業においては有収水量の減少が見込まれているため、今後も接続率の向上が必要となる。
　経営指標により抽出された、下水道の広域化等による施設利用率の改善、使用料改訂等による収入の増加、水洗化の促進や不明水対策による処理効率の改善に努める。</t>
    <rPh sb="66" eb="68">
      <t>ケイエイ</t>
    </rPh>
    <rPh sb="68" eb="70">
      <t>シヒョウ</t>
    </rPh>
    <rPh sb="73" eb="75">
      <t>チュウシュツ</t>
    </rPh>
    <rPh sb="79" eb="82">
      <t>ゲスイドウ</t>
    </rPh>
    <rPh sb="83" eb="86">
      <t>コウイキカ</t>
    </rPh>
    <rPh sb="86" eb="87">
      <t>トウ</t>
    </rPh>
    <rPh sb="90" eb="92">
      <t>シセツ</t>
    </rPh>
    <rPh sb="92" eb="94">
      <t>リヨウ</t>
    </rPh>
    <rPh sb="94" eb="95">
      <t>リツ</t>
    </rPh>
    <rPh sb="96" eb="98">
      <t>カイゼン</t>
    </rPh>
    <rPh sb="99" eb="102">
      <t>シヨウリョウ</t>
    </rPh>
    <rPh sb="102" eb="104">
      <t>カイテイ</t>
    </rPh>
    <rPh sb="104" eb="105">
      <t>トウ</t>
    </rPh>
    <rPh sb="108" eb="110">
      <t>シュウニュウ</t>
    </rPh>
    <rPh sb="111" eb="113">
      <t>ゾウカ</t>
    </rPh>
    <rPh sb="114" eb="117">
      <t>スイセンカ</t>
    </rPh>
    <rPh sb="118" eb="120">
      <t>ソクシン</t>
    </rPh>
    <rPh sb="121" eb="123">
      <t>フメイ</t>
    </rPh>
    <rPh sb="123" eb="124">
      <t>スイ</t>
    </rPh>
    <rPh sb="124" eb="126">
      <t>タイサク</t>
    </rPh>
    <rPh sb="129" eb="131">
      <t>ショリ</t>
    </rPh>
    <rPh sb="131" eb="133">
      <t>コウリツ</t>
    </rPh>
    <rPh sb="134" eb="136">
      <t>カイゼン</t>
    </rPh>
    <rPh sb="137" eb="138">
      <t>ツト</t>
    </rPh>
    <phoneticPr fontId="4"/>
  </si>
  <si>
    <t>　令和元年度より地方公営企業会計へ移行したため、数値は４年度分となっている。
　①経常収支比率は費用に対し、料金収入が少ないため、100％を下回っている。今後の運営について、更なる経営努力を図り、料金収入の確保、費用削減を進めていく。
　②累積欠損金比率は、赤字経営が続いている状況である為、早急に経費の見直しを行い経営改善を図るとともに、経営の健全化が必要となる。
　③流動比率は、計画的な事業の実施により資金不足に至っていない。
　④企業債残高対事業規模比率は、一般会計繰入金を反映させたため当該値が０となっている。
　⑤経費回収率は、類似団体平均値を下回っている状況となっている。使用料のほか一般会計繰入金により賄われており、使用料の確保が喫緊の課題となっている。
　⑥汚水処理原価は、流域下水道に接続していることと、単独の処理場を持たないため、広域の事業費の影響を多く受けている。　
　⑦施設利用率は、流域下水道による広域の処理であり、単独の処理施設を有していないため、空欄。
　⑧水洗化率は、類似団体平均と比較して僅かながら平均値を下回るため、有収水量の増加を図るためにも接続促進の策が必要となる。</t>
    <rPh sb="41" eb="43">
      <t>ケイジョウ</t>
    </rPh>
    <rPh sb="77" eb="79">
      <t>コンゴ</t>
    </rPh>
    <rPh sb="80" eb="82">
      <t>ウンエイ</t>
    </rPh>
    <rPh sb="87" eb="88">
      <t>サラ</t>
    </rPh>
    <rPh sb="95" eb="96">
      <t>ハカ</t>
    </rPh>
    <rPh sb="98" eb="100">
      <t>リョウキン</t>
    </rPh>
    <rPh sb="100" eb="102">
      <t>シュウニュウ</t>
    </rPh>
    <rPh sb="103" eb="105">
      <t>カクホ</t>
    </rPh>
    <rPh sb="106" eb="108">
      <t>ヒヨウ</t>
    </rPh>
    <rPh sb="108" eb="110">
      <t>サクゲン</t>
    </rPh>
    <rPh sb="111" eb="112">
      <t>スス</t>
    </rPh>
    <rPh sb="146" eb="148">
      <t>ソウキュウ</t>
    </rPh>
    <rPh sb="467" eb="470">
      <t>ヘイキンチ</t>
    </rPh>
    <rPh sb="471" eb="473">
      <t>シタマワ</t>
    </rPh>
    <rPh sb="477" eb="481">
      <t>ユウシュウスイリョウ</t>
    </rPh>
    <rPh sb="482" eb="484">
      <t>ゾウカ</t>
    </rPh>
    <rPh sb="485" eb="486">
      <t>ハカ</t>
    </rPh>
    <phoneticPr fontId="4"/>
  </si>
  <si>
    <t>地方公営企業法の適用４年目となる。
　①有形固定資産減価償却率については、減価償却費の累積加算により、今後の数値は減価償却を重ねていくため、上昇していくこととなる。
　②管路の更新については、不具合があればその都度対応している状況である。
　最も古い管渠は事業開始から50年目を迎える。例年管渠のカメラ調査を実施しており、亀裂等の破損が確認された場合は修繕を行っている。
　</t>
    <rPh sb="128" eb="130">
      <t>ジギョウ</t>
    </rPh>
    <rPh sb="136" eb="138">
      <t>ネンメ</t>
    </rPh>
    <rPh sb="139" eb="140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</si>
</sst>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1.87</c:v>
                </c:pt>
                <c:pt idx="3" formatCode="#,##0.00;&quot;△&quot;#,##0.00;&quot;-&quot;">
                  <c:v>1.87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1-415D-952E-EB40408E1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0.17</c:v>
                </c:pt>
                <c:pt idx="2">
                  <c:v>0.15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1-415D-952E-EB40408E1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B-4AA6-BC67-C1FBABF99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57.42</c:v>
                </c:pt>
                <c:pt idx="2">
                  <c:v>56.72</c:v>
                </c:pt>
                <c:pt idx="3">
                  <c:v>56.43</c:v>
                </c:pt>
                <c:pt idx="4">
                  <c:v>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B-4AA6-BC67-C1FBABF99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92.27</c:v>
                </c:pt>
                <c:pt idx="2">
                  <c:v>92.48</c:v>
                </c:pt>
                <c:pt idx="3">
                  <c:v>91.7</c:v>
                </c:pt>
                <c:pt idx="4">
                  <c:v>90.63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4-4205-8C8C-1E801D8CB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90.42</c:v>
                </c:pt>
                <c:pt idx="2">
                  <c:v>90.72</c:v>
                </c:pt>
                <c:pt idx="3">
                  <c:v>91.07</c:v>
                </c:pt>
                <c:pt idx="4">
                  <c:v>90.67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A4-4205-8C8C-1E801D8CB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90.41</c:v>
                </c:pt>
                <c:pt idx="2">
                  <c:v>90.91</c:v>
                </c:pt>
                <c:pt idx="3">
                  <c:v>97.03</c:v>
                </c:pt>
                <c:pt idx="4">
                  <c:v>93.11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2-4402-9036-473AE7795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106.81</c:v>
                </c:pt>
                <c:pt idx="2">
                  <c:v>106.5</c:v>
                </c:pt>
                <c:pt idx="3">
                  <c:v>106.22</c:v>
                </c:pt>
                <c:pt idx="4">
                  <c:v>107.01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F2-4402-9036-473AE7795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5.15</c:v>
                </c:pt>
                <c:pt idx="2">
                  <c:v>11.47</c:v>
                </c:pt>
                <c:pt idx="3">
                  <c:v>15.32</c:v>
                </c:pt>
                <c:pt idx="4">
                  <c:v>20.34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C-48F9-ACA4-2F6F0B2F7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29.23</c:v>
                </c:pt>
                <c:pt idx="2">
                  <c:v>20.78</c:v>
                </c:pt>
                <c:pt idx="3">
                  <c:v>23.54</c:v>
                </c:pt>
                <c:pt idx="4">
                  <c:v>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8C-48F9-ACA4-2F6F0B2F7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0-4CFF-AFC3-D80AA7AC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1.37</c:v>
                </c:pt>
                <c:pt idx="2">
                  <c:v>1.34</c:v>
                </c:pt>
                <c:pt idx="3">
                  <c:v>1.5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0-4CFF-AFC3-D80AA7AC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25.38</c:v>
                </c:pt>
                <c:pt idx="2">
                  <c:v>56.75</c:v>
                </c:pt>
                <c:pt idx="3">
                  <c:v>60.82</c:v>
                </c:pt>
                <c:pt idx="4">
                  <c:v>77.13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F-4E79-AADE-6B90F00A3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34.4</c:v>
                </c:pt>
                <c:pt idx="2">
                  <c:v>18.36</c:v>
                </c:pt>
                <c:pt idx="3">
                  <c:v>18.010000000000002</c:v>
                </c:pt>
                <c:pt idx="4">
                  <c:v>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7F-4E79-AADE-6B90F00A3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139.05000000000001</c:v>
                </c:pt>
                <c:pt idx="3">
                  <c:v>275.77</c:v>
                </c:pt>
                <c:pt idx="4">
                  <c:v>232.59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9-4AA8-807A-391FACB2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68.17</c:v>
                </c:pt>
                <c:pt idx="2">
                  <c:v>55.6</c:v>
                </c:pt>
                <c:pt idx="3">
                  <c:v>59.4</c:v>
                </c:pt>
                <c:pt idx="4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9-4AA8-807A-391FACB2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9F7-BFC9-C388DE95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789.44</c:v>
                </c:pt>
                <c:pt idx="2">
                  <c:v>789.08</c:v>
                </c:pt>
                <c:pt idx="3">
                  <c:v>747.84</c:v>
                </c:pt>
                <c:pt idx="4">
                  <c:v>804.98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9-49F7-BFC9-C388DE95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72.819999999999993</c:v>
                </c:pt>
                <c:pt idx="2">
                  <c:v>63.73</c:v>
                </c:pt>
                <c:pt idx="3">
                  <c:v>77.92</c:v>
                </c:pt>
                <c:pt idx="4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B-471A-B68A-7418EE0D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87.29</c:v>
                </c:pt>
                <c:pt idx="2">
                  <c:v>88.25</c:v>
                </c:pt>
                <c:pt idx="3">
                  <c:v>90.17</c:v>
                </c:pt>
                <c:pt idx="4">
                  <c:v>88.71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B-471A-B68A-7418EE0D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159.55000000000001</c:v>
                </c:pt>
                <c:pt idx="2">
                  <c:v>175.06</c:v>
                </c:pt>
                <c:pt idx="3">
                  <c:v>190.89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F-4C3C-837A-5385A33B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176.67</c:v>
                </c:pt>
                <c:pt idx="2">
                  <c:v>176.37</c:v>
                </c:pt>
                <c:pt idx="3">
                  <c:v>173.17</c:v>
                </c:pt>
                <c:pt idx="4">
                  <c:v>174.8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F-4C3C-837A-5385A33B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B52" zoomScale="90" zoomScaleNormal="90" workbookViewId="0">
      <selection activeCell="BL66" sqref="BL66:BZ82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静岡県　伊豆市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28872</v>
      </c>
      <c r="AM8" s="45"/>
      <c r="AN8" s="45"/>
      <c r="AO8" s="45"/>
      <c r="AP8" s="45"/>
      <c r="AQ8" s="45"/>
      <c r="AR8" s="45"/>
      <c r="AS8" s="45"/>
      <c r="AT8" s="46">
        <f>データ!T6</f>
        <v>363.97</v>
      </c>
      <c r="AU8" s="46"/>
      <c r="AV8" s="46"/>
      <c r="AW8" s="46"/>
      <c r="AX8" s="46"/>
      <c r="AY8" s="46"/>
      <c r="AZ8" s="46"/>
      <c r="BA8" s="46"/>
      <c r="BB8" s="46">
        <f>データ!U6</f>
        <v>79.33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86.38</v>
      </c>
      <c r="J10" s="46"/>
      <c r="K10" s="46"/>
      <c r="L10" s="46"/>
      <c r="M10" s="46"/>
      <c r="N10" s="46"/>
      <c r="O10" s="46"/>
      <c r="P10" s="46">
        <f>データ!P6</f>
        <v>19.22</v>
      </c>
      <c r="Q10" s="46"/>
      <c r="R10" s="46"/>
      <c r="S10" s="46"/>
      <c r="T10" s="46"/>
      <c r="U10" s="46"/>
      <c r="V10" s="46"/>
      <c r="W10" s="46">
        <f>データ!Q6</f>
        <v>63.78</v>
      </c>
      <c r="X10" s="46"/>
      <c r="Y10" s="46"/>
      <c r="Z10" s="46"/>
      <c r="AA10" s="46"/>
      <c r="AB10" s="46"/>
      <c r="AC10" s="46"/>
      <c r="AD10" s="45">
        <f>データ!R6</f>
        <v>2728</v>
      </c>
      <c r="AE10" s="45"/>
      <c r="AF10" s="45"/>
      <c r="AG10" s="45"/>
      <c r="AH10" s="45"/>
      <c r="AI10" s="45"/>
      <c r="AJ10" s="45"/>
      <c r="AK10" s="2"/>
      <c r="AL10" s="45">
        <f>データ!V6</f>
        <v>5497</v>
      </c>
      <c r="AM10" s="45"/>
      <c r="AN10" s="45"/>
      <c r="AO10" s="45"/>
      <c r="AP10" s="45"/>
      <c r="AQ10" s="45"/>
      <c r="AR10" s="45"/>
      <c r="AS10" s="45"/>
      <c r="AT10" s="46">
        <f>データ!W6</f>
        <v>1.58</v>
      </c>
      <c r="AU10" s="46"/>
      <c r="AV10" s="46"/>
      <c r="AW10" s="46"/>
      <c r="AX10" s="46"/>
      <c r="AY10" s="46"/>
      <c r="AZ10" s="46"/>
      <c r="BA10" s="46"/>
      <c r="BB10" s="46">
        <f>データ!X6</f>
        <v>3479.11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2q7O4HyL4J4LSPZaYsIXLp6So5tFlu07tB1mI5AjFKgTHjDR93u+OfpFCHS1Oz8hI/7+DlSbyDWpGm80+LAtow==" saltValue="bv0f8DcoL339Yg4SGU7Mc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222224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静岡県　伊豆市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86.38</v>
      </c>
      <c r="P6" s="20">
        <f t="shared" si="3"/>
        <v>19.22</v>
      </c>
      <c r="Q6" s="20">
        <f t="shared" si="3"/>
        <v>63.78</v>
      </c>
      <c r="R6" s="20">
        <f t="shared" si="3"/>
        <v>2728</v>
      </c>
      <c r="S6" s="20">
        <f t="shared" si="3"/>
        <v>28872</v>
      </c>
      <c r="T6" s="20">
        <f t="shared" si="3"/>
        <v>363.97</v>
      </c>
      <c r="U6" s="20">
        <f t="shared" si="3"/>
        <v>79.33</v>
      </c>
      <c r="V6" s="20">
        <f t="shared" si="3"/>
        <v>5497</v>
      </c>
      <c r="W6" s="20">
        <f t="shared" si="3"/>
        <v>1.58</v>
      </c>
      <c r="X6" s="20">
        <f t="shared" si="3"/>
        <v>3479.11</v>
      </c>
      <c r="Y6" s="21" t="str">
        <f>IF(Y7="",NA(),Y7)</f>
        <v>-</v>
      </c>
      <c r="Z6" s="21">
        <f t="shared" ref="Z6:AH6" si="4">IF(Z7="",NA(),Z7)</f>
        <v>90.41</v>
      </c>
      <c r="AA6" s="21">
        <f t="shared" si="4"/>
        <v>90.91</v>
      </c>
      <c r="AB6" s="21">
        <f t="shared" si="4"/>
        <v>97.03</v>
      </c>
      <c r="AC6" s="21">
        <f t="shared" si="4"/>
        <v>93.11</v>
      </c>
      <c r="AD6" s="21" t="str">
        <f t="shared" si="4"/>
        <v>-</v>
      </c>
      <c r="AE6" s="21">
        <f t="shared" si="4"/>
        <v>106.81</v>
      </c>
      <c r="AF6" s="21">
        <f t="shared" si="4"/>
        <v>106.5</v>
      </c>
      <c r="AG6" s="21">
        <f t="shared" si="4"/>
        <v>106.22</v>
      </c>
      <c r="AH6" s="21">
        <f t="shared" si="4"/>
        <v>107.01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>
        <f t="shared" ref="AK6:AS6" si="5">IF(AK7="",NA(),AK7)</f>
        <v>25.38</v>
      </c>
      <c r="AL6" s="21">
        <f t="shared" si="5"/>
        <v>56.75</v>
      </c>
      <c r="AM6" s="21">
        <f t="shared" si="5"/>
        <v>60.82</v>
      </c>
      <c r="AN6" s="21">
        <f t="shared" si="5"/>
        <v>77.13</v>
      </c>
      <c r="AO6" s="21" t="str">
        <f t="shared" si="5"/>
        <v>-</v>
      </c>
      <c r="AP6" s="21">
        <f t="shared" si="5"/>
        <v>34.4</v>
      </c>
      <c r="AQ6" s="21">
        <f t="shared" si="5"/>
        <v>18.36</v>
      </c>
      <c r="AR6" s="21">
        <f t="shared" si="5"/>
        <v>18.010000000000002</v>
      </c>
      <c r="AS6" s="21">
        <f t="shared" si="5"/>
        <v>23.86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>
        <f t="shared" ref="AV6:BD6" si="6">IF(AV7="",NA(),AV7)</f>
        <v>100</v>
      </c>
      <c r="AW6" s="21">
        <f t="shared" si="6"/>
        <v>139.05000000000001</v>
      </c>
      <c r="AX6" s="21">
        <f t="shared" si="6"/>
        <v>275.77</v>
      </c>
      <c r="AY6" s="21">
        <f t="shared" si="6"/>
        <v>232.59</v>
      </c>
      <c r="AZ6" s="21" t="str">
        <f t="shared" si="6"/>
        <v>-</v>
      </c>
      <c r="BA6" s="21">
        <f t="shared" si="6"/>
        <v>68.17</v>
      </c>
      <c r="BB6" s="21">
        <f t="shared" si="6"/>
        <v>55.6</v>
      </c>
      <c r="BC6" s="21">
        <f t="shared" si="6"/>
        <v>59.4</v>
      </c>
      <c r="BD6" s="21">
        <f t="shared" si="6"/>
        <v>68.27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>
        <f t="shared" si="7"/>
        <v>789.44</v>
      </c>
      <c r="BM6" s="21">
        <f t="shared" si="7"/>
        <v>789.08</v>
      </c>
      <c r="BN6" s="21">
        <f t="shared" si="7"/>
        <v>747.84</v>
      </c>
      <c r="BO6" s="21">
        <f t="shared" si="7"/>
        <v>804.98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>
        <f t="shared" ref="BR6:BZ6" si="8">IF(BR7="",NA(),BR7)</f>
        <v>72.819999999999993</v>
      </c>
      <c r="BS6" s="21">
        <f t="shared" si="8"/>
        <v>63.73</v>
      </c>
      <c r="BT6" s="21">
        <f t="shared" si="8"/>
        <v>77.92</v>
      </c>
      <c r="BU6" s="21">
        <f t="shared" si="8"/>
        <v>63.3</v>
      </c>
      <c r="BV6" s="21" t="str">
        <f t="shared" si="8"/>
        <v>-</v>
      </c>
      <c r="BW6" s="21">
        <f t="shared" si="8"/>
        <v>87.29</v>
      </c>
      <c r="BX6" s="21">
        <f t="shared" si="8"/>
        <v>88.25</v>
      </c>
      <c r="BY6" s="21">
        <f t="shared" si="8"/>
        <v>90.17</v>
      </c>
      <c r="BZ6" s="21">
        <f t="shared" si="8"/>
        <v>88.71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>
        <f t="shared" ref="CC6:CK6" si="9">IF(CC7="",NA(),CC7)</f>
        <v>159.55000000000001</v>
      </c>
      <c r="CD6" s="21">
        <f t="shared" si="9"/>
        <v>175.06</v>
      </c>
      <c r="CE6" s="21">
        <f t="shared" si="9"/>
        <v>190.89</v>
      </c>
      <c r="CF6" s="21">
        <f t="shared" si="9"/>
        <v>150</v>
      </c>
      <c r="CG6" s="21" t="str">
        <f t="shared" si="9"/>
        <v>-</v>
      </c>
      <c r="CH6" s="21">
        <f t="shared" si="9"/>
        <v>176.67</v>
      </c>
      <c r="CI6" s="21">
        <f t="shared" si="9"/>
        <v>176.37</v>
      </c>
      <c r="CJ6" s="21">
        <f t="shared" si="9"/>
        <v>173.17</v>
      </c>
      <c r="CK6" s="21">
        <f t="shared" si="9"/>
        <v>174.8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>
        <f t="shared" si="10"/>
        <v>57.42</v>
      </c>
      <c r="CT6" s="21">
        <f t="shared" si="10"/>
        <v>56.72</v>
      </c>
      <c r="CU6" s="21">
        <f t="shared" si="10"/>
        <v>56.43</v>
      </c>
      <c r="CV6" s="21">
        <f t="shared" si="10"/>
        <v>55.82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>
        <f t="shared" ref="CY6:DG6" si="11">IF(CY7="",NA(),CY7)</f>
        <v>92.27</v>
      </c>
      <c r="CZ6" s="21">
        <f t="shared" si="11"/>
        <v>92.48</v>
      </c>
      <c r="DA6" s="21">
        <f t="shared" si="11"/>
        <v>91.7</v>
      </c>
      <c r="DB6" s="21">
        <f t="shared" si="11"/>
        <v>90.63</v>
      </c>
      <c r="DC6" s="21" t="str">
        <f t="shared" si="11"/>
        <v>-</v>
      </c>
      <c r="DD6" s="21">
        <f t="shared" si="11"/>
        <v>90.42</v>
      </c>
      <c r="DE6" s="21">
        <f t="shared" si="11"/>
        <v>90.72</v>
      </c>
      <c r="DF6" s="21">
        <f t="shared" si="11"/>
        <v>91.07</v>
      </c>
      <c r="DG6" s="21">
        <f t="shared" si="11"/>
        <v>90.67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>
        <f t="shared" ref="DJ6:DR6" si="12">IF(DJ7="",NA(),DJ7)</f>
        <v>5.15</v>
      </c>
      <c r="DK6" s="21">
        <f t="shared" si="12"/>
        <v>11.47</v>
      </c>
      <c r="DL6" s="21">
        <f t="shared" si="12"/>
        <v>15.32</v>
      </c>
      <c r="DM6" s="21">
        <f t="shared" si="12"/>
        <v>20.34</v>
      </c>
      <c r="DN6" s="21" t="str">
        <f t="shared" si="12"/>
        <v>-</v>
      </c>
      <c r="DO6" s="21">
        <f t="shared" si="12"/>
        <v>29.23</v>
      </c>
      <c r="DP6" s="21">
        <f t="shared" si="12"/>
        <v>20.78</v>
      </c>
      <c r="DQ6" s="21">
        <f t="shared" si="12"/>
        <v>23.54</v>
      </c>
      <c r="DR6" s="21">
        <f t="shared" si="12"/>
        <v>25.86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>
        <f t="shared" si="13"/>
        <v>1.37</v>
      </c>
      <c r="EA6" s="21">
        <f t="shared" si="13"/>
        <v>1.34</v>
      </c>
      <c r="EB6" s="21">
        <f t="shared" si="13"/>
        <v>1.5</v>
      </c>
      <c r="EC6" s="21">
        <f t="shared" si="13"/>
        <v>1.4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0">
        <f t="shared" ref="EF6:EN6" si="14">IF(EF7="",NA(),EF7)</f>
        <v>0</v>
      </c>
      <c r="EG6" s="21">
        <f t="shared" si="14"/>
        <v>1.87</v>
      </c>
      <c r="EH6" s="21">
        <f t="shared" si="14"/>
        <v>1.87</v>
      </c>
      <c r="EI6" s="20">
        <f t="shared" si="14"/>
        <v>0</v>
      </c>
      <c r="EJ6" s="21" t="str">
        <f t="shared" si="14"/>
        <v>-</v>
      </c>
      <c r="EK6" s="21">
        <f t="shared" si="14"/>
        <v>0.17</v>
      </c>
      <c r="EL6" s="21">
        <f t="shared" si="14"/>
        <v>0.15</v>
      </c>
      <c r="EM6" s="21">
        <f t="shared" si="14"/>
        <v>0.15</v>
      </c>
      <c r="EN6" s="21">
        <f t="shared" si="14"/>
        <v>0.12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222224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86.38</v>
      </c>
      <c r="P7" s="24">
        <v>19.22</v>
      </c>
      <c r="Q7" s="24">
        <v>63.78</v>
      </c>
      <c r="R7" s="24">
        <v>2728</v>
      </c>
      <c r="S7" s="24">
        <v>28872</v>
      </c>
      <c r="T7" s="24">
        <v>363.97</v>
      </c>
      <c r="U7" s="24">
        <v>79.33</v>
      </c>
      <c r="V7" s="24">
        <v>5497</v>
      </c>
      <c r="W7" s="24">
        <v>1.58</v>
      </c>
      <c r="X7" s="24">
        <v>3479.11</v>
      </c>
      <c r="Y7" s="24" t="s">
        <v>102</v>
      </c>
      <c r="Z7" s="24">
        <v>90.41</v>
      </c>
      <c r="AA7" s="24">
        <v>90.91</v>
      </c>
      <c r="AB7" s="24">
        <v>97.03</v>
      </c>
      <c r="AC7" s="24">
        <v>93.11</v>
      </c>
      <c r="AD7" s="24" t="s">
        <v>102</v>
      </c>
      <c r="AE7" s="24">
        <v>106.81</v>
      </c>
      <c r="AF7" s="24">
        <v>106.5</v>
      </c>
      <c r="AG7" s="24">
        <v>106.22</v>
      </c>
      <c r="AH7" s="24">
        <v>107.01</v>
      </c>
      <c r="AI7" s="24">
        <v>106.11</v>
      </c>
      <c r="AJ7" s="24" t="s">
        <v>102</v>
      </c>
      <c r="AK7" s="24">
        <v>25.38</v>
      </c>
      <c r="AL7" s="24">
        <v>56.75</v>
      </c>
      <c r="AM7" s="24">
        <v>60.82</v>
      </c>
      <c r="AN7" s="24">
        <v>77.13</v>
      </c>
      <c r="AO7" s="24" t="s">
        <v>102</v>
      </c>
      <c r="AP7" s="24">
        <v>34.4</v>
      </c>
      <c r="AQ7" s="24">
        <v>18.36</v>
      </c>
      <c r="AR7" s="24">
        <v>18.010000000000002</v>
      </c>
      <c r="AS7" s="24">
        <v>23.86</v>
      </c>
      <c r="AT7" s="24">
        <v>3.15</v>
      </c>
      <c r="AU7" s="24" t="s">
        <v>102</v>
      </c>
      <c r="AV7" s="24">
        <v>100</v>
      </c>
      <c r="AW7" s="24">
        <v>139.05000000000001</v>
      </c>
      <c r="AX7" s="24">
        <v>275.77</v>
      </c>
      <c r="AY7" s="24">
        <v>232.59</v>
      </c>
      <c r="AZ7" s="24" t="s">
        <v>102</v>
      </c>
      <c r="BA7" s="24">
        <v>68.17</v>
      </c>
      <c r="BB7" s="24">
        <v>55.6</v>
      </c>
      <c r="BC7" s="24">
        <v>59.4</v>
      </c>
      <c r="BD7" s="24">
        <v>68.27</v>
      </c>
      <c r="BE7" s="24">
        <v>73.44</v>
      </c>
      <c r="BF7" s="24" t="s">
        <v>102</v>
      </c>
      <c r="BG7" s="24">
        <v>0</v>
      </c>
      <c r="BH7" s="24">
        <v>0</v>
      </c>
      <c r="BI7" s="24">
        <v>0</v>
      </c>
      <c r="BJ7" s="24">
        <v>0</v>
      </c>
      <c r="BK7" s="24" t="s">
        <v>102</v>
      </c>
      <c r="BL7" s="24">
        <v>789.44</v>
      </c>
      <c r="BM7" s="24">
        <v>789.08</v>
      </c>
      <c r="BN7" s="24">
        <v>747.84</v>
      </c>
      <c r="BO7" s="24">
        <v>804.98</v>
      </c>
      <c r="BP7" s="24">
        <v>652.82000000000005</v>
      </c>
      <c r="BQ7" s="24" t="s">
        <v>102</v>
      </c>
      <c r="BR7" s="24">
        <v>72.819999999999993</v>
      </c>
      <c r="BS7" s="24">
        <v>63.73</v>
      </c>
      <c r="BT7" s="24">
        <v>77.92</v>
      </c>
      <c r="BU7" s="24">
        <v>63.3</v>
      </c>
      <c r="BV7" s="24" t="s">
        <v>102</v>
      </c>
      <c r="BW7" s="24">
        <v>87.29</v>
      </c>
      <c r="BX7" s="24">
        <v>88.25</v>
      </c>
      <c r="BY7" s="24">
        <v>90.17</v>
      </c>
      <c r="BZ7" s="24">
        <v>88.71</v>
      </c>
      <c r="CA7" s="24">
        <v>97.61</v>
      </c>
      <c r="CB7" s="24" t="s">
        <v>102</v>
      </c>
      <c r="CC7" s="24">
        <v>159.55000000000001</v>
      </c>
      <c r="CD7" s="24">
        <v>175.06</v>
      </c>
      <c r="CE7" s="24">
        <v>190.89</v>
      </c>
      <c r="CF7" s="24">
        <v>150</v>
      </c>
      <c r="CG7" s="24" t="s">
        <v>102</v>
      </c>
      <c r="CH7" s="24">
        <v>176.67</v>
      </c>
      <c r="CI7" s="24">
        <v>176.37</v>
      </c>
      <c r="CJ7" s="24">
        <v>173.17</v>
      </c>
      <c r="CK7" s="24">
        <v>174.8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>
        <v>57.42</v>
      </c>
      <c r="CT7" s="24">
        <v>56.72</v>
      </c>
      <c r="CU7" s="24">
        <v>56.43</v>
      </c>
      <c r="CV7" s="24">
        <v>55.82</v>
      </c>
      <c r="CW7" s="24">
        <v>59.1</v>
      </c>
      <c r="CX7" s="24" t="s">
        <v>102</v>
      </c>
      <c r="CY7" s="24">
        <v>92.27</v>
      </c>
      <c r="CZ7" s="24">
        <v>92.48</v>
      </c>
      <c r="DA7" s="24">
        <v>91.7</v>
      </c>
      <c r="DB7" s="24">
        <v>90.63</v>
      </c>
      <c r="DC7" s="24" t="s">
        <v>102</v>
      </c>
      <c r="DD7" s="24">
        <v>90.42</v>
      </c>
      <c r="DE7" s="24">
        <v>90.72</v>
      </c>
      <c r="DF7" s="24">
        <v>91.07</v>
      </c>
      <c r="DG7" s="24">
        <v>90.67</v>
      </c>
      <c r="DH7" s="24">
        <v>95.82</v>
      </c>
      <c r="DI7" s="24" t="s">
        <v>102</v>
      </c>
      <c r="DJ7" s="24">
        <v>5.15</v>
      </c>
      <c r="DK7" s="24">
        <v>11.47</v>
      </c>
      <c r="DL7" s="24">
        <v>15.32</v>
      </c>
      <c r="DM7" s="24">
        <v>20.34</v>
      </c>
      <c r="DN7" s="24" t="s">
        <v>102</v>
      </c>
      <c r="DO7" s="24">
        <v>29.23</v>
      </c>
      <c r="DP7" s="24">
        <v>20.78</v>
      </c>
      <c r="DQ7" s="24">
        <v>23.54</v>
      </c>
      <c r="DR7" s="24">
        <v>25.86</v>
      </c>
      <c r="DS7" s="24">
        <v>39.74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1.37</v>
      </c>
      <c r="EA7" s="24">
        <v>1.34</v>
      </c>
      <c r="EB7" s="24">
        <v>1.5</v>
      </c>
      <c r="EC7" s="24">
        <v>1.4</v>
      </c>
      <c r="ED7" s="24">
        <v>7.62</v>
      </c>
      <c r="EE7" s="24" t="s">
        <v>102</v>
      </c>
      <c r="EF7" s="24">
        <v>0</v>
      </c>
      <c r="EG7" s="24">
        <v>1.87</v>
      </c>
      <c r="EH7" s="24">
        <v>1.87</v>
      </c>
      <c r="EI7" s="24">
        <v>0</v>
      </c>
      <c r="EJ7" s="24" t="s">
        <v>102</v>
      </c>
      <c r="EK7" s="24">
        <v>0.17</v>
      </c>
      <c r="EL7" s="24">
        <v>0.15</v>
      </c>
      <c r="EM7" s="24">
        <v>0.15</v>
      </c>
      <c r="EN7" s="24">
        <v>0.12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落合正樹</cp:lastModifiedBy>
  <cp:lastPrinted>2024-02-07T05:34:04Z</cp:lastPrinted>
  <dcterms:created xsi:type="dcterms:W3CDTF">2023-12-12T00:47:32Z</dcterms:created>
  <dcterms:modified xsi:type="dcterms:W3CDTF">2024-02-08T23:54:39Z</dcterms:modified>
  <cp:category/>
</cp:coreProperties>
</file>